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794" firstSheet="2" activeTab="4"/>
  </bookViews>
  <sheets>
    <sheet name="Yellevate Invoices" sheetId="1" r:id="rId1"/>
    <sheet name="Data Analysis (Preperation) SQL" sheetId="5" r:id="rId2"/>
    <sheet name="Data Analysis (Goals) SQL" sheetId="3" r:id="rId3"/>
    <sheet name="Data Analysis (Additional) SQL" sheetId="8" r:id="rId4"/>
    <sheet name="Pivot Tables" sheetId="9" r:id="rId5"/>
    <sheet name="Other Graphs" sheetId="7" r:id="rId6"/>
    <sheet name="Answers" sheetId="4" r:id="rId7"/>
  </sheet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D137" i="9" l="1"/>
  <c r="D138" i="9"/>
  <c r="F92" i="9"/>
  <c r="F96" i="9"/>
  <c r="D103" i="9"/>
  <c r="D19" i="9"/>
  <c r="D79" i="9"/>
  <c r="D80" i="9"/>
  <c r="D82" i="9"/>
  <c r="F120" i="9"/>
  <c r="F117" i="9"/>
  <c r="G121" i="9"/>
  <c r="F119" i="9"/>
  <c r="F116" i="9"/>
  <c r="D83" i="9"/>
  <c r="F121" i="9"/>
  <c r="G118" i="9"/>
  <c r="G92" i="9"/>
  <c r="G93" i="9"/>
  <c r="F93" i="9"/>
  <c r="D110" i="9"/>
  <c r="D109" i="9"/>
  <c r="D102" i="9"/>
  <c r="D78" i="9"/>
  <c r="F118" i="9"/>
  <c r="F95" i="9"/>
  <c r="D108" i="9"/>
  <c r="D81" i="9"/>
  <c r="G96" i="9"/>
  <c r="F94" i="9"/>
  <c r="D101" i="9"/>
  <c r="G95" i="9"/>
  <c r="G119" i="9"/>
  <c r="G116" i="9"/>
  <c r="G120" i="9"/>
  <c r="F91" i="9"/>
  <c r="D20" i="9"/>
  <c r="G91" i="9"/>
  <c r="G94" i="9"/>
  <c r="G117" i="9"/>
  <c r="D4" i="7"/>
  <c r="D100" i="7"/>
  <c r="D3" i="7"/>
  <c r="D101" i="7"/>
  <c r="D5" i="7"/>
  <c r="D102" i="7"/>
  <c r="D21" i="9" l="1"/>
  <c r="D10" i="9"/>
  <c r="D11" i="9"/>
  <c r="D12" i="9" l="1"/>
</calcChain>
</file>

<file path=xl/sharedStrings.xml><?xml version="1.0" encoding="utf-8"?>
<sst xmlns="http://schemas.openxmlformats.org/spreadsheetml/2006/main" count="20058" uniqueCount="911">
  <si>
    <t>country</t>
  </si>
  <si>
    <t>customer_id</t>
  </si>
  <si>
    <t>invoice_number</t>
  </si>
  <si>
    <t>invoice_date</t>
  </si>
  <si>
    <t>due_date</t>
  </si>
  <si>
    <t>invoice_amount</t>
  </si>
  <si>
    <t>dispute_case</t>
  </si>
  <si>
    <t>settled_date</t>
  </si>
  <si>
    <t>days_settled</t>
  </si>
  <si>
    <t>days_late</t>
  </si>
  <si>
    <t>settlement</t>
  </si>
  <si>
    <t>Russia</t>
  </si>
  <si>
    <t>5613-UHVMG</t>
  </si>
  <si>
    <t>Won</t>
  </si>
  <si>
    <t>Past Due</t>
  </si>
  <si>
    <t>On Time</t>
  </si>
  <si>
    <t>United States</t>
  </si>
  <si>
    <t>China</t>
  </si>
  <si>
    <t>France</t>
  </si>
  <si>
    <t>4632-QZOKX</t>
  </si>
  <si>
    <t>Lost</t>
  </si>
  <si>
    <t>7050-KQLDO</t>
  </si>
  <si>
    <t>7856-ODQFO</t>
  </si>
  <si>
    <t>Spain</t>
  </si>
  <si>
    <t>9250-VHLWY</t>
  </si>
  <si>
    <t>2125-HJDLA</t>
  </si>
  <si>
    <t>8942-ERSWK</t>
  </si>
  <si>
    <t>6077-FDQRK</t>
  </si>
  <si>
    <t>2020-September-19</t>
  </si>
  <si>
    <t>2020-September-15</t>
  </si>
  <si>
    <t>3568-JJMFW</t>
  </si>
  <si>
    <t>2021-September-16</t>
  </si>
  <si>
    <t>5284-DJOZO</t>
  </si>
  <si>
    <t>4651-PMEXQ</t>
  </si>
  <si>
    <t>5529-TBPGK</t>
  </si>
  <si>
    <t>0379-NEVHP</t>
  </si>
  <si>
    <t>4460-ZXNDN</t>
  </si>
  <si>
    <t>6831-FIODB</t>
  </si>
  <si>
    <t>2687-XWAMA</t>
  </si>
  <si>
    <t>9212-BTDMX</t>
  </si>
  <si>
    <t>6296-UKEUZ</t>
  </si>
  <si>
    <t>3448-OWJOT</t>
  </si>
  <si>
    <t>1408-OQZUE</t>
  </si>
  <si>
    <t>6177-VTITE</t>
  </si>
  <si>
    <t>0465-DTULQ</t>
  </si>
  <si>
    <t>2020-September-14</t>
  </si>
  <si>
    <t>7228-LEPPM</t>
  </si>
  <si>
    <t>9883-SDWFS</t>
  </si>
  <si>
    <t>5573-KSOIA</t>
  </si>
  <si>
    <t>5164-VMYWJ</t>
  </si>
  <si>
    <t>2020-September-12</t>
  </si>
  <si>
    <t>2676-DZINU</t>
  </si>
  <si>
    <t>2621-XCLEH</t>
  </si>
  <si>
    <t>8389-TCXFQ</t>
  </si>
  <si>
    <t>8887-NCUZC</t>
  </si>
  <si>
    <t>5875-VZQCZ</t>
  </si>
  <si>
    <t>4640-FGEJI</t>
  </si>
  <si>
    <t>0688-XNJRO</t>
  </si>
  <si>
    <t>0709-LZRJV</t>
  </si>
  <si>
    <t>9928-IJYBQ</t>
  </si>
  <si>
    <t>4092-ZAVRG</t>
  </si>
  <si>
    <t>2020-September-28</t>
  </si>
  <si>
    <t>2020-September-27</t>
  </si>
  <si>
    <t>6627-ELFBK</t>
  </si>
  <si>
    <t>7938-EVASK</t>
  </si>
  <si>
    <t>2021-September-13</t>
  </si>
  <si>
    <t>2021-September-24</t>
  </si>
  <si>
    <t>2021-September-19</t>
  </si>
  <si>
    <t>1080-NDGAE</t>
  </si>
  <si>
    <t>2021-September-12</t>
  </si>
  <si>
    <t>7841-HROAQ</t>
  </si>
  <si>
    <t>8364-UWVLM</t>
  </si>
  <si>
    <t>8102-ABPKQ</t>
  </si>
  <si>
    <t>2020-September-17</t>
  </si>
  <si>
    <t>2020-September-29</t>
  </si>
  <si>
    <t>5924-UOPGH</t>
  </si>
  <si>
    <t>2020-September-20</t>
  </si>
  <si>
    <t>2026-XLBER</t>
  </si>
  <si>
    <t>9181-HEKGV</t>
  </si>
  <si>
    <t>2020-September-22</t>
  </si>
  <si>
    <t>6048-QPZCF</t>
  </si>
  <si>
    <t>2021-September-29</t>
  </si>
  <si>
    <t>1447-YZKCL</t>
  </si>
  <si>
    <t>3271-YDPUJ</t>
  </si>
  <si>
    <t>8690-EEBEO</t>
  </si>
  <si>
    <t>0625-TNJFG</t>
  </si>
  <si>
    <t>5592-UQXSS</t>
  </si>
  <si>
    <t>2021-September-18</t>
  </si>
  <si>
    <t>9174-IYKOC</t>
  </si>
  <si>
    <t>9117-LYRCE</t>
  </si>
  <si>
    <t>2021-September-15</t>
  </si>
  <si>
    <t>2021-September-25</t>
  </si>
  <si>
    <t>9758-AIEIK</t>
  </si>
  <si>
    <t>2021-September-22</t>
  </si>
  <si>
    <t>9725-EZTEJ</t>
  </si>
  <si>
    <t>0783-PEPYR</t>
  </si>
  <si>
    <t>2021-September-30</t>
  </si>
  <si>
    <t>2020-September-23</t>
  </si>
  <si>
    <t>2021-September-14</t>
  </si>
  <si>
    <t>2021-September-26</t>
  </si>
  <si>
    <t>3831-FXWYK</t>
  </si>
  <si>
    <t>2021-September-27</t>
  </si>
  <si>
    <t>6391-GBFQJ</t>
  </si>
  <si>
    <t>6833-ETVHD</t>
  </si>
  <si>
    <t>3569-VJWXS</t>
  </si>
  <si>
    <t>2021-September-20</t>
  </si>
  <si>
    <t>8976-AMJEO</t>
  </si>
  <si>
    <t>7946-HJDUR</t>
  </si>
  <si>
    <t>1168-BEASA</t>
  </si>
  <si>
    <t>5148-SYKLB</t>
  </si>
  <si>
    <t>7372-CESLR</t>
  </si>
  <si>
    <t>9323-NDIOV</t>
  </si>
  <si>
    <t>2020-September-21</t>
  </si>
  <si>
    <t>2021-September-10</t>
  </si>
  <si>
    <t>9286-VLKMI</t>
  </si>
  <si>
    <t>2021-September-28</t>
  </si>
  <si>
    <t>2020-September-11</t>
  </si>
  <si>
    <t>2423-QOKIO</t>
  </si>
  <si>
    <t>7600-OISKG</t>
  </si>
  <si>
    <t>3676-CQAIF</t>
  </si>
  <si>
    <t>2824-HJQPP</t>
  </si>
  <si>
    <t>2020-September-16</t>
  </si>
  <si>
    <t>3993-QUNVJ</t>
  </si>
  <si>
    <t>2020-September-30</t>
  </si>
  <si>
    <t>7695-NKUXM</t>
  </si>
  <si>
    <t>2020-September-18</t>
  </si>
  <si>
    <t>9771-QTLGZ</t>
  </si>
  <si>
    <t>2021-September-11</t>
  </si>
  <si>
    <t>0187-ERLSR</t>
  </si>
  <si>
    <t>7758-WKLVM</t>
  </si>
  <si>
    <t>2021-September-21</t>
  </si>
  <si>
    <t>2021-September-17</t>
  </si>
  <si>
    <t>2020-September-13</t>
  </si>
  <si>
    <t>2021-September-23</t>
  </si>
  <si>
    <t>1. The processing time in which invoices are settled (average # of days rounded to a whole number)</t>
  </si>
  <si>
    <t>Country</t>
  </si>
  <si>
    <t>Average (Days)</t>
  </si>
  <si>
    <t>2. The processing time for the company to settle disputes (average # of days rounded to a whole number)</t>
  </si>
  <si>
    <t>3. Percentage of disputes received by the company that were lost (within two decimal places)</t>
  </si>
  <si>
    <t>Lost (%)</t>
  </si>
  <si>
    <t>4. Percentage of revenue lost from disputes (within two decimal places)</t>
  </si>
  <si>
    <t>5. The country where the company reached the highest losses from lost disputes (in USD)</t>
  </si>
  <si>
    <t>Total</t>
  </si>
  <si>
    <t>Days</t>
  </si>
  <si>
    <t>Lost Revenue (USD)</t>
  </si>
  <si>
    <t>2020-August-28</t>
  </si>
  <si>
    <t>2020-October-10</t>
  </si>
  <si>
    <t>2020-October-12</t>
  </si>
  <si>
    <t>2021-August-20</t>
  </si>
  <si>
    <t>2021-August-22</t>
  </si>
  <si>
    <t>2020-October-30</t>
  </si>
  <si>
    <t>2020-October-31</t>
  </si>
  <si>
    <t>2020-May-29</t>
  </si>
  <si>
    <t>2020-June-28</t>
  </si>
  <si>
    <t>2020-December-12</t>
  </si>
  <si>
    <t>2021-January-11</t>
  </si>
  <si>
    <t>2020-December-23</t>
  </si>
  <si>
    <t>2021-March-22</t>
  </si>
  <si>
    <t>2021-April-21</t>
  </si>
  <si>
    <t>2021-March-25</t>
  </si>
  <si>
    <t>2021-January-29</t>
  </si>
  <si>
    <t>2021-February-28</t>
  </si>
  <si>
    <t>2020-November-29</t>
  </si>
  <si>
    <t>2021-April-24</t>
  </si>
  <si>
    <t>2021-May-24</t>
  </si>
  <si>
    <t>2021-May-28</t>
  </si>
  <si>
    <t>2021-January-18</t>
  </si>
  <si>
    <t>2021-February-17</t>
  </si>
  <si>
    <t>2020-February-22</t>
  </si>
  <si>
    <t>2020-March-31</t>
  </si>
  <si>
    <t>2021-March-27</t>
  </si>
  <si>
    <t>2020-October-21</t>
  </si>
  <si>
    <t>2020-November-20</t>
  </si>
  <si>
    <t>2021-February-15</t>
  </si>
  <si>
    <t>2021-March-17</t>
  </si>
  <si>
    <t>2021-June-23</t>
  </si>
  <si>
    <t>2021-July-23</t>
  </si>
  <si>
    <t>2021-July-22</t>
  </si>
  <si>
    <t>2020-August-19</t>
  </si>
  <si>
    <t>2020-August-16</t>
  </si>
  <si>
    <t>2020-August-30</t>
  </si>
  <si>
    <t>2020-October-14</t>
  </si>
  <si>
    <t>2020-January-24</t>
  </si>
  <si>
    <t>2020-February-23</t>
  </si>
  <si>
    <t>2020-February-11</t>
  </si>
  <si>
    <t>2021-January-16</t>
  </si>
  <si>
    <t>2020-April-25</t>
  </si>
  <si>
    <t>2020-May-31</t>
  </si>
  <si>
    <t>2020-June-30</t>
  </si>
  <si>
    <t>2020-May-20</t>
  </si>
  <si>
    <t>2020-June-19</t>
  </si>
  <si>
    <t>2020-May-22</t>
  </si>
  <si>
    <t>2020-December-25</t>
  </si>
  <si>
    <t>2021-January-24</t>
  </si>
  <si>
    <t>2021-January-13</t>
  </si>
  <si>
    <t>2020-February-16</t>
  </si>
  <si>
    <t>2020-March-17</t>
  </si>
  <si>
    <t>2021-August-10</t>
  </si>
  <si>
    <t>2020-February-18</t>
  </si>
  <si>
    <t>2020-March-19</t>
  </si>
  <si>
    <t>2021-October-24</t>
  </si>
  <si>
    <t>2021-November-23</t>
  </si>
  <si>
    <t>2021-November-15</t>
  </si>
  <si>
    <t>2021-April-25</t>
  </si>
  <si>
    <t>2021-November-12</t>
  </si>
  <si>
    <t>2021-December-12</t>
  </si>
  <si>
    <t>2020-August-20</t>
  </si>
  <si>
    <t>2021-August-17</t>
  </si>
  <si>
    <t>2021-May-21</t>
  </si>
  <si>
    <t>2021-May-10</t>
  </si>
  <si>
    <t>2020-May-21</t>
  </si>
  <si>
    <t>2020-February-13</t>
  </si>
  <si>
    <t>2020-March-14</t>
  </si>
  <si>
    <t>2020-March-30</t>
  </si>
  <si>
    <t>2020-December-20</t>
  </si>
  <si>
    <t>2020-December-15</t>
  </si>
  <si>
    <t>2021-July-20</t>
  </si>
  <si>
    <t>2021-February-14</t>
  </si>
  <si>
    <t>2021-March-16</t>
  </si>
  <si>
    <t>2021-February-24</t>
  </si>
  <si>
    <t>2021-February-11</t>
  </si>
  <si>
    <t>2021-May-26</t>
  </si>
  <si>
    <t>2021-June-25</t>
  </si>
  <si>
    <t>2021-June-16</t>
  </si>
  <si>
    <t>2020-February-27</t>
  </si>
  <si>
    <t>2020-April-18</t>
  </si>
  <si>
    <t>2020-May-13</t>
  </si>
  <si>
    <t>2020-June-12</t>
  </si>
  <si>
    <t>2020-May-23</t>
  </si>
  <si>
    <t>2021-July-14</t>
  </si>
  <si>
    <t>2021-August-13</t>
  </si>
  <si>
    <t>2021-April-13</t>
  </si>
  <si>
    <t>2021-May-13</t>
  </si>
  <si>
    <t>2021-May-18</t>
  </si>
  <si>
    <t>2021-June-17</t>
  </si>
  <si>
    <t>2020-April-16</t>
  </si>
  <si>
    <t>2020-May-16</t>
  </si>
  <si>
    <t>2020-June-17</t>
  </si>
  <si>
    <t>2020-July-17</t>
  </si>
  <si>
    <t>2020-July-24</t>
  </si>
  <si>
    <t>2020-February-19</t>
  </si>
  <si>
    <t>2020-March-20</t>
  </si>
  <si>
    <t>2020-March-28</t>
  </si>
  <si>
    <t>2021-April-18</t>
  </si>
  <si>
    <t>2020-December-26</t>
  </si>
  <si>
    <t>2021-January-25</t>
  </si>
  <si>
    <t>2020-April-28</t>
  </si>
  <si>
    <t>2020-October-17</t>
  </si>
  <si>
    <t>2020-April-17</t>
  </si>
  <si>
    <t>2020-May-17</t>
  </si>
  <si>
    <t>2020-October-23</t>
  </si>
  <si>
    <t>2021-October-19</t>
  </si>
  <si>
    <t>2021-November-18</t>
  </si>
  <si>
    <t>2021-November-16</t>
  </si>
  <si>
    <t>2021-February-22</t>
  </si>
  <si>
    <t>2021-March-24</t>
  </si>
  <si>
    <t>2021-March-14</t>
  </si>
  <si>
    <t>2020-July-10</t>
  </si>
  <si>
    <t>2020-August-21</t>
  </si>
  <si>
    <t>2020-April-26</t>
  </si>
  <si>
    <t>2020-May-26</t>
  </si>
  <si>
    <t>2020-May-18</t>
  </si>
  <si>
    <t>2020-February-21</t>
  </si>
  <si>
    <t>2020-March-22</t>
  </si>
  <si>
    <t>2021-January-30</t>
  </si>
  <si>
    <t>2021-February-13</t>
  </si>
  <si>
    <t>2021-July-16</t>
  </si>
  <si>
    <t>2020-February-20</t>
  </si>
  <si>
    <t>2020-March-21</t>
  </si>
  <si>
    <t>2021-October-16</t>
  </si>
  <si>
    <t>2021-April-16</t>
  </si>
  <si>
    <t>2021-May-16</t>
  </si>
  <si>
    <t>2020-November-24</t>
  </si>
  <si>
    <t>2020-April-19</t>
  </si>
  <si>
    <t>2020-May-19</t>
  </si>
  <si>
    <t>2021-January-12</t>
  </si>
  <si>
    <t>2020-March-29</t>
  </si>
  <si>
    <t>2021-March-12</t>
  </si>
  <si>
    <t>2021-April-11</t>
  </si>
  <si>
    <t>2020-May-30</t>
  </si>
  <si>
    <t>2020-June-29</t>
  </si>
  <si>
    <t>2020-October-25</t>
  </si>
  <si>
    <t>2020-November-16</t>
  </si>
  <si>
    <t>2020-October-28</t>
  </si>
  <si>
    <t>2021-May-25</t>
  </si>
  <si>
    <t>2021-June-24</t>
  </si>
  <si>
    <t>2020-October-27</t>
  </si>
  <si>
    <t>2021-August-14</t>
  </si>
  <si>
    <t>2021-October-13</t>
  </si>
  <si>
    <t>2020-December-24</t>
  </si>
  <si>
    <t>2021-January-23</t>
  </si>
  <si>
    <t>2020-November-28</t>
  </si>
  <si>
    <t>2021-October-12</t>
  </si>
  <si>
    <t>2021-October-14</t>
  </si>
  <si>
    <t>2021-March-13</t>
  </si>
  <si>
    <t>2020-June-20</t>
  </si>
  <si>
    <t>2020-July-20</t>
  </si>
  <si>
    <t>2020-July-28</t>
  </si>
  <si>
    <t>2020-August-27</t>
  </si>
  <si>
    <t>2020-August-18</t>
  </si>
  <si>
    <t>2020-October-13</t>
  </si>
  <si>
    <t>2020-November-12</t>
  </si>
  <si>
    <t>2021-October-17</t>
  </si>
  <si>
    <t>2021-October-29</t>
  </si>
  <si>
    <t>2021-November-11</t>
  </si>
  <si>
    <t>2020-April-13</t>
  </si>
  <si>
    <t>2021-March-31</t>
  </si>
  <si>
    <t>2021-April-30</t>
  </si>
  <si>
    <t>2020-May-28</t>
  </si>
  <si>
    <t>2020-May-15</t>
  </si>
  <si>
    <t>2020-May-25</t>
  </si>
  <si>
    <t>2021-May-11</t>
  </si>
  <si>
    <t>2021-May-22</t>
  </si>
  <si>
    <t>2021-July-25</t>
  </si>
  <si>
    <t>2020-December-28</t>
  </si>
  <si>
    <t>2021-June-10</t>
  </si>
  <si>
    <t>2020-November-27</t>
  </si>
  <si>
    <t>2020-December-27</t>
  </si>
  <si>
    <t>2020-October-26</t>
  </si>
  <si>
    <t>2021-November-10</t>
  </si>
  <si>
    <t>2021-October-18</t>
  </si>
  <si>
    <t>2020-May-12</t>
  </si>
  <si>
    <t>2020-June-11</t>
  </si>
  <si>
    <t>2020-November-17</t>
  </si>
  <si>
    <t>2020-December-17</t>
  </si>
  <si>
    <t>2020-April-22</t>
  </si>
  <si>
    <t>2021-October-15</t>
  </si>
  <si>
    <t>2021-October-21</t>
  </si>
  <si>
    <t>2020-March-10</t>
  </si>
  <si>
    <t>2021-October-25</t>
  </si>
  <si>
    <t>2020-March-11</t>
  </si>
  <si>
    <t>2020-April-10</t>
  </si>
  <si>
    <t>2020-April-21</t>
  </si>
  <si>
    <t>2021-January-15</t>
  </si>
  <si>
    <t>2021-July-24</t>
  </si>
  <si>
    <t>2021-July-30</t>
  </si>
  <si>
    <t>2021-November-25</t>
  </si>
  <si>
    <t>2021-December-25</t>
  </si>
  <si>
    <t>2021-December-31</t>
  </si>
  <si>
    <t>2021-October-30</t>
  </si>
  <si>
    <t>2020-February-25</t>
  </si>
  <si>
    <t>2020-March-26</t>
  </si>
  <si>
    <t>2020-March-24</t>
  </si>
  <si>
    <t>2021-April-26</t>
  </si>
  <si>
    <t>2020-April-23</t>
  </si>
  <si>
    <t>2021-October-27</t>
  </si>
  <si>
    <t>2021-October-23</t>
  </si>
  <si>
    <t>2020-July-30</t>
  </si>
  <si>
    <t>2021-June-14</t>
  </si>
  <si>
    <t>2020-May-11</t>
  </si>
  <si>
    <t>2021-June-21</t>
  </si>
  <si>
    <t>2021-February-23</t>
  </si>
  <si>
    <t>2021-August-21</t>
  </si>
  <si>
    <t>2020-November-11</t>
  </si>
  <si>
    <t>2020-December-11</t>
  </si>
  <si>
    <t>2020-December-30</t>
  </si>
  <si>
    <t>2020-December-10</t>
  </si>
  <si>
    <t>2021-January-17</t>
  </si>
  <si>
    <t>2021-April-22</t>
  </si>
  <si>
    <t>2020-April-11</t>
  </si>
  <si>
    <t>2021-March-10</t>
  </si>
  <si>
    <t>2021-July-17</t>
  </si>
  <si>
    <t>2021-August-16</t>
  </si>
  <si>
    <t>2021-January-10</t>
  </si>
  <si>
    <t>2020-January-27</t>
  </si>
  <si>
    <t>2020-February-26</t>
  </si>
  <si>
    <t>2020-October-19</t>
  </si>
  <si>
    <t>2020-June-14</t>
  </si>
  <si>
    <t>2020-July-14</t>
  </si>
  <si>
    <t>2021-June-20</t>
  </si>
  <si>
    <t>2021-July-27</t>
  </si>
  <si>
    <t>2021-August-26</t>
  </si>
  <si>
    <t>2021-August-23</t>
  </si>
  <si>
    <t>2021-April-14</t>
  </si>
  <si>
    <t>2021-May-14</t>
  </si>
  <si>
    <t>2021-April-12</t>
  </si>
  <si>
    <t>2021-May-12</t>
  </si>
  <si>
    <t>2021-May-19</t>
  </si>
  <si>
    <t>2021-November-21</t>
  </si>
  <si>
    <t>2021-December-21</t>
  </si>
  <si>
    <t>2021-December-23</t>
  </si>
  <si>
    <t>2020-March-18</t>
  </si>
  <si>
    <t>2020-February-17</t>
  </si>
  <si>
    <t>2021-October-22</t>
  </si>
  <si>
    <t>2021-February-10</t>
  </si>
  <si>
    <t>2020-August-15</t>
  </si>
  <si>
    <t>2021-May-31</t>
  </si>
  <si>
    <t>2021-June-30</t>
  </si>
  <si>
    <t>2020-November-18</t>
  </si>
  <si>
    <t>2021-March-29</t>
  </si>
  <si>
    <t>2021-April-28</t>
  </si>
  <si>
    <t>2021-May-20</t>
  </si>
  <si>
    <t>2020-June-21</t>
  </si>
  <si>
    <t>2020-April-29</t>
  </si>
  <si>
    <t>2021-October-10</t>
  </si>
  <si>
    <t>2020-December-31</t>
  </si>
  <si>
    <t>2021-July-19</t>
  </si>
  <si>
    <t>2020-July-25</t>
  </si>
  <si>
    <t>2020-July-15</t>
  </si>
  <si>
    <t>2021-May-27</t>
  </si>
  <si>
    <t>2021-June-26</t>
  </si>
  <si>
    <t>2020-February-29</t>
  </si>
  <si>
    <t>2020-June-15</t>
  </si>
  <si>
    <t>2020-July-27</t>
  </si>
  <si>
    <t>2021-November-27</t>
  </si>
  <si>
    <t>2021-December-27</t>
  </si>
  <si>
    <t>2020-August-22</t>
  </si>
  <si>
    <t>2020-October-15</t>
  </si>
  <si>
    <t>2020-October-29</t>
  </si>
  <si>
    <t>2021-October-28</t>
  </si>
  <si>
    <t>2020-April-30</t>
  </si>
  <si>
    <t>2021-January-26</t>
  </si>
  <si>
    <t>2021-February-25</t>
  </si>
  <si>
    <t>2020-July-26</t>
  </si>
  <si>
    <t>2020-May-27</t>
  </si>
  <si>
    <t>2020-June-26</t>
  </si>
  <si>
    <t>2021-June-15</t>
  </si>
  <si>
    <t>2020-November-25</t>
  </si>
  <si>
    <t>2020-June-16</t>
  </si>
  <si>
    <t>2021-April-29</t>
  </si>
  <si>
    <t>2021-May-29</t>
  </si>
  <si>
    <t>2021-July-21</t>
  </si>
  <si>
    <t>2021-July-12</t>
  </si>
  <si>
    <t>2021-August-11</t>
  </si>
  <si>
    <t>2021-August-12</t>
  </si>
  <si>
    <t>2021-April-27</t>
  </si>
  <si>
    <t>2020-October-16</t>
  </si>
  <si>
    <t>2020-October-18</t>
  </si>
  <si>
    <t>2020-July-12</t>
  </si>
  <si>
    <t>2021-November-29</t>
  </si>
  <si>
    <t>2021-February-20</t>
  </si>
  <si>
    <t>2021-August-15</t>
  </si>
  <si>
    <t>2020-November-10</t>
  </si>
  <si>
    <t>2021-April-23</t>
  </si>
  <si>
    <t>2020-October-22</t>
  </si>
  <si>
    <t>2020-June-13</t>
  </si>
  <si>
    <t>2021-November-14</t>
  </si>
  <si>
    <t>2021-June-29</t>
  </si>
  <si>
    <t>2021-July-29</t>
  </si>
  <si>
    <t>2021-July-18</t>
  </si>
  <si>
    <t>2021-October-26</t>
  </si>
  <si>
    <t>2021-November-13</t>
  </si>
  <si>
    <t>2021-December-11</t>
  </si>
  <si>
    <t>2021-November-20</t>
  </si>
  <si>
    <t>2020-November-21</t>
  </si>
  <si>
    <t>2020-April-20</t>
  </si>
  <si>
    <t>2020-August-29</t>
  </si>
  <si>
    <t>2021-December-13</t>
  </si>
  <si>
    <t>2021-November-30</t>
  </si>
  <si>
    <t>2020-July-19</t>
  </si>
  <si>
    <t>2021-November-24</t>
  </si>
  <si>
    <t>2021-December-24</t>
  </si>
  <si>
    <t>2020-November-22</t>
  </si>
  <si>
    <t>2021-July-28</t>
  </si>
  <si>
    <t>2021-August-27</t>
  </si>
  <si>
    <t>2020-March-15</t>
  </si>
  <si>
    <t>2020-April-14</t>
  </si>
  <si>
    <t>2021-June-27</t>
  </si>
  <si>
    <t>2021-February-16</t>
  </si>
  <si>
    <t>2021-March-18</t>
  </si>
  <si>
    <t>2021-January-19</t>
  </si>
  <si>
    <t>2020-December-19</t>
  </si>
  <si>
    <t>2021-March-21</t>
  </si>
  <si>
    <t>2020-August-13</t>
  </si>
  <si>
    <t>2020-November-19</t>
  </si>
  <si>
    <t>2020-August-26</t>
  </si>
  <si>
    <t>2021-January-31</t>
  </si>
  <si>
    <t>2021-August-28</t>
  </si>
  <si>
    <t>2021-July-13</t>
  </si>
  <si>
    <t>2021-May-17</t>
  </si>
  <si>
    <t>2021-June-12</t>
  </si>
  <si>
    <t>2020-August-12</t>
  </si>
  <si>
    <t>2021-April-15</t>
  </si>
  <si>
    <t>2020-July-16</t>
  </si>
  <si>
    <t>2020-January-29</t>
  </si>
  <si>
    <t>2020-February-28</t>
  </si>
  <si>
    <t>2020-April-12</t>
  </si>
  <si>
    <t>2021-January-14</t>
  </si>
  <si>
    <t>2021-January-28</t>
  </si>
  <si>
    <t>2021-July-10</t>
  </si>
  <si>
    <t>2021-February-27</t>
  </si>
  <si>
    <t>2020-July-23</t>
  </si>
  <si>
    <t>2020-July-31</t>
  </si>
  <si>
    <t>2021-June-11</t>
  </si>
  <si>
    <t>2021-July-11</t>
  </si>
  <si>
    <t>2020-June-18</t>
  </si>
  <si>
    <t>2020-August-31</t>
  </si>
  <si>
    <t>2021-October-20</t>
  </si>
  <si>
    <t>2021-October-11</t>
  </si>
  <si>
    <t>2021-June-28</t>
  </si>
  <si>
    <t>2020-December-18</t>
  </si>
  <si>
    <t>2020-February-10</t>
  </si>
  <si>
    <t>2020-August-14</t>
  </si>
  <si>
    <t>2020-May-10</t>
  </si>
  <si>
    <t>2020-June-27</t>
  </si>
  <si>
    <t>2021-December-16</t>
  </si>
  <si>
    <t>2020-June-10</t>
  </si>
  <si>
    <t>2021-December-15</t>
  </si>
  <si>
    <t>2020-December-14</t>
  </si>
  <si>
    <t>2021-August-18</t>
  </si>
  <si>
    <t>2021-June-22</t>
  </si>
  <si>
    <t>2020-March-12</t>
  </si>
  <si>
    <t>2020-January-25</t>
  </si>
  <si>
    <t>2020-February-24</t>
  </si>
  <si>
    <t>2020-July-11</t>
  </si>
  <si>
    <t>2021-July-26</t>
  </si>
  <si>
    <t>2020-January-13</t>
  </si>
  <si>
    <t>2020-February-12</t>
  </si>
  <si>
    <t>2020-August-25</t>
  </si>
  <si>
    <t>2020-July-13</t>
  </si>
  <si>
    <t>2021-April-20</t>
  </si>
  <si>
    <t>2020-August-10</t>
  </si>
  <si>
    <t>2021-December-18</t>
  </si>
  <si>
    <t>2020-August-24</t>
  </si>
  <si>
    <t>2021-November-19</t>
  </si>
  <si>
    <t>2021-June-13</t>
  </si>
  <si>
    <t>2021-August-24</t>
  </si>
  <si>
    <t>2021-December-28</t>
  </si>
  <si>
    <t>2021-November-28</t>
  </si>
  <si>
    <t>2020-June-23</t>
  </si>
  <si>
    <t>2021-December-30</t>
  </si>
  <si>
    <t>2021-February-12</t>
  </si>
  <si>
    <t>2021-March-30</t>
  </si>
  <si>
    <t>2021-April-17</t>
  </si>
  <si>
    <t>2020-July-18</t>
  </si>
  <si>
    <t>2021-January-20</t>
  </si>
  <si>
    <t>2021-January-27</t>
  </si>
  <si>
    <t>2020-November-15</t>
  </si>
  <si>
    <t>2021-December-10</t>
  </si>
  <si>
    <t>2021-February-26</t>
  </si>
  <si>
    <t>2021-March-28</t>
  </si>
  <si>
    <t>2021-October-31</t>
  </si>
  <si>
    <t>2021-February-18</t>
  </si>
  <si>
    <t>2021-March-26</t>
  </si>
  <si>
    <t>2021-June-18</t>
  </si>
  <si>
    <t>2020-November-14</t>
  </si>
  <si>
    <t>2021-March-20</t>
  </si>
  <si>
    <t>2021-April-19</t>
  </si>
  <si>
    <t>2020-February-15</t>
  </si>
  <si>
    <t>2020-March-25</t>
  </si>
  <si>
    <t>2021-March-11</t>
  </si>
  <si>
    <t>2021-November-22</t>
  </si>
  <si>
    <t>2021-May-30</t>
  </si>
  <si>
    <t>2021-March-19</t>
  </si>
  <si>
    <t>2021-July-15</t>
  </si>
  <si>
    <t>2020-December-22</t>
  </si>
  <si>
    <t>2021-August-31</t>
  </si>
  <si>
    <t>2021-February-19</t>
  </si>
  <si>
    <t>2020-June-22</t>
  </si>
  <si>
    <t>2020-January-20</t>
  </si>
  <si>
    <t>2021-January-21</t>
  </si>
  <si>
    <t>2020-November-30</t>
  </si>
  <si>
    <t>2020-August-23</t>
  </si>
  <si>
    <t>2021-November-17</t>
  </si>
  <si>
    <t>2020-January-15</t>
  </si>
  <si>
    <t>2020-February-14</t>
  </si>
  <si>
    <t>2021-August-30</t>
  </si>
  <si>
    <t>2021-August-25</t>
  </si>
  <si>
    <t>2020-October-11</t>
  </si>
  <si>
    <t>2021-August-29</t>
  </si>
  <si>
    <t>2020-January-11</t>
  </si>
  <si>
    <t>2020-July-22</t>
  </si>
  <si>
    <t>2020-May-14</t>
  </si>
  <si>
    <t>2020-November-26</t>
  </si>
  <si>
    <t>2021-July-31</t>
  </si>
  <si>
    <t>2021-December-22</t>
  </si>
  <si>
    <t>2020-January-30</t>
  </si>
  <si>
    <t>2020-December-16</t>
  </si>
  <si>
    <t>2020-August-17</t>
  </si>
  <si>
    <t>2020-January-18</t>
  </si>
  <si>
    <t>2020-January-26</t>
  </si>
  <si>
    <t>2021-December-17</t>
  </si>
  <si>
    <t>2020-April-01</t>
  </si>
  <si>
    <t>2020-May-01</t>
  </si>
  <si>
    <t>2020-April-02</t>
  </si>
  <si>
    <t>2020-May-02</t>
  </si>
  <si>
    <t>2020-April-03</t>
  </si>
  <si>
    <t>2020-May-03</t>
  </si>
  <si>
    <t>2020-April-07</t>
  </si>
  <si>
    <t>2020-May-07</t>
  </si>
  <si>
    <t>2020-April-08</t>
  </si>
  <si>
    <t>2020-May-08</t>
  </si>
  <si>
    <t>2020-April-09</t>
  </si>
  <si>
    <t>2020-May-09</t>
  </si>
  <si>
    <t>2020-June-03</t>
  </si>
  <si>
    <t>2020-June-05</t>
  </si>
  <si>
    <t>2020-August-01</t>
  </si>
  <si>
    <t>2020-September-04</t>
  </si>
  <si>
    <t>2020-August-02</t>
  </si>
  <si>
    <t>2020-September-01</t>
  </si>
  <si>
    <t>2020-September-09</t>
  </si>
  <si>
    <t>2020-August-03</t>
  </si>
  <si>
    <t>2020-September-02</t>
  </si>
  <si>
    <t>2020-August-04</t>
  </si>
  <si>
    <t>2020-September-03</t>
  </si>
  <si>
    <t>2020-August-07</t>
  </si>
  <si>
    <t>2020-September-06</t>
  </si>
  <si>
    <t>2020-August-08</t>
  </si>
  <si>
    <t>2020-September-07</t>
  </si>
  <si>
    <t>2020-October-03</t>
  </si>
  <si>
    <t>2020-October-08</t>
  </si>
  <si>
    <t>2020-October-06</t>
  </si>
  <si>
    <t>2020-December-01</t>
  </si>
  <si>
    <t>2020-December-04</t>
  </si>
  <si>
    <t>2021-January-03</t>
  </si>
  <si>
    <t>2020-December-05</t>
  </si>
  <si>
    <t>2021-January-04</t>
  </si>
  <si>
    <t>2020-December-09</t>
  </si>
  <si>
    <t>2021-January-08</t>
  </si>
  <si>
    <t>2021-February-06</t>
  </si>
  <si>
    <t>2021-March-04</t>
  </si>
  <si>
    <t>2020-February-01</t>
  </si>
  <si>
    <t>2020-March-02</t>
  </si>
  <si>
    <t>2020-March-09</t>
  </si>
  <si>
    <t>2020-February-02</t>
  </si>
  <si>
    <t>2020-March-03</t>
  </si>
  <si>
    <t>2020-February-06</t>
  </si>
  <si>
    <t>2020-March-07</t>
  </si>
  <si>
    <t>2020-February-07</t>
  </si>
  <si>
    <t>2020-March-08</t>
  </si>
  <si>
    <t>2020-February-08</t>
  </si>
  <si>
    <t>2020-March-01</t>
  </si>
  <si>
    <t>2020-April-04</t>
  </si>
  <si>
    <t>2020-January-03</t>
  </si>
  <si>
    <t>2020-January-05</t>
  </si>
  <si>
    <t>2020-February-04</t>
  </si>
  <si>
    <t>2020-January-06</t>
  </si>
  <si>
    <t>2020-February-05</t>
  </si>
  <si>
    <t>2020-February-03</t>
  </si>
  <si>
    <t>2020-January-07</t>
  </si>
  <si>
    <t>2020-July-01</t>
  </si>
  <si>
    <t>2020-July-03</t>
  </si>
  <si>
    <t>2020-July-04</t>
  </si>
  <si>
    <t>2020-August-05</t>
  </si>
  <si>
    <t>2020-July-05</t>
  </si>
  <si>
    <t>2020-July-08</t>
  </si>
  <si>
    <t>2020-July-09</t>
  </si>
  <si>
    <t>2020-October-02</t>
  </si>
  <si>
    <t>2020-June-01</t>
  </si>
  <si>
    <t>2020-July-02</t>
  </si>
  <si>
    <t>2020-August-06</t>
  </si>
  <si>
    <t>2020-March-04</t>
  </si>
  <si>
    <t>2020-March-05</t>
  </si>
  <si>
    <t>2020-May-05</t>
  </si>
  <si>
    <t>2020-April-06</t>
  </si>
  <si>
    <t>2020-June-08</t>
  </si>
  <si>
    <t>2020-June-04</t>
  </si>
  <si>
    <t>2020-June-06</t>
  </si>
  <si>
    <t>2020-June-07</t>
  </si>
  <si>
    <t>2020-June-09</t>
  </si>
  <si>
    <t>2020-November-03</t>
  </si>
  <si>
    <t>2020-December-03</t>
  </si>
  <si>
    <t>2020-November-05</t>
  </si>
  <si>
    <t>2020-November-07</t>
  </si>
  <si>
    <t>2020-December-07</t>
  </si>
  <si>
    <t>2020-November-08</t>
  </si>
  <si>
    <t>2020-December-08</t>
  </si>
  <si>
    <t>2021-January-01</t>
  </si>
  <si>
    <t>2020-December-06</t>
  </si>
  <si>
    <t>2021-January-05</t>
  </si>
  <si>
    <t>2021-February-01</t>
  </si>
  <si>
    <t>2021-January-02</t>
  </si>
  <si>
    <t>2020-October-01</t>
  </si>
  <si>
    <t>2020-October-04</t>
  </si>
  <si>
    <t>2020-October-05</t>
  </si>
  <si>
    <t>2020-November-04</t>
  </si>
  <si>
    <t>2020-October-09</t>
  </si>
  <si>
    <t>2020-September-08</t>
  </si>
  <si>
    <t>2020-November-06</t>
  </si>
  <si>
    <t>2021-April-03</t>
  </si>
  <si>
    <t>2021-May-03</t>
  </si>
  <si>
    <t>2021-April-07</t>
  </si>
  <si>
    <t>2021-May-07</t>
  </si>
  <si>
    <t>2021-April-08</t>
  </si>
  <si>
    <t>2021-May-08</t>
  </si>
  <si>
    <t>2021-June-08</t>
  </si>
  <si>
    <t>2021-May-06</t>
  </si>
  <si>
    <t>2021-June-02</t>
  </si>
  <si>
    <t>2021-June-06</t>
  </si>
  <si>
    <t>2021-August-01</t>
  </si>
  <si>
    <t>2021-August-03</t>
  </si>
  <si>
    <t>2021-September-02</t>
  </si>
  <si>
    <t>2021-August-04</t>
  </si>
  <si>
    <t>2021-September-03</t>
  </si>
  <si>
    <t>2021-August-05</t>
  </si>
  <si>
    <t>2021-September-04</t>
  </si>
  <si>
    <t>2021-September-08</t>
  </si>
  <si>
    <t>2021-August-08</t>
  </si>
  <si>
    <t>2021-September-07</t>
  </si>
  <si>
    <t>2021-October-09</t>
  </si>
  <si>
    <t>2021-October-05</t>
  </si>
  <si>
    <t>2021-October-06</t>
  </si>
  <si>
    <t>2021-October-03</t>
  </si>
  <si>
    <t>2021-December-01</t>
  </si>
  <si>
    <t>2022-January-04</t>
  </si>
  <si>
    <t>2021-December-02</t>
  </si>
  <si>
    <t>2022-January-01</t>
  </si>
  <si>
    <t>2021-March-03</t>
  </si>
  <si>
    <t>2021-March-09</t>
  </si>
  <si>
    <t>2021-February-03</t>
  </si>
  <si>
    <t>2021-March-05</t>
  </si>
  <si>
    <t>2021-February-05</t>
  </si>
  <si>
    <t>2021-March-07</t>
  </si>
  <si>
    <t>2021-March-06</t>
  </si>
  <si>
    <t>2021-March-08</t>
  </si>
  <si>
    <t>2021-February-07</t>
  </si>
  <si>
    <t>2021-April-01</t>
  </si>
  <si>
    <t>2021-February-09</t>
  </si>
  <si>
    <t>2021-April-06</t>
  </si>
  <si>
    <t>2021-March-02</t>
  </si>
  <si>
    <t>2021-April-04</t>
  </si>
  <si>
    <t>2021-February-04</t>
  </si>
  <si>
    <t>2021-July-03</t>
  </si>
  <si>
    <t>2021-August-02</t>
  </si>
  <si>
    <t>2021-July-05</t>
  </si>
  <si>
    <t>2021-July-06</t>
  </si>
  <si>
    <t>2021-July-07</t>
  </si>
  <si>
    <t>2021-August-06</t>
  </si>
  <si>
    <t>2021-August-09</t>
  </si>
  <si>
    <t>2021-September-09</t>
  </si>
  <si>
    <t>2021-June-01</t>
  </si>
  <si>
    <t>2021-July-01</t>
  </si>
  <si>
    <t>2021-June-05</t>
  </si>
  <si>
    <t>2021-June-09</t>
  </si>
  <si>
    <t>2021-July-09</t>
  </si>
  <si>
    <t>2021-March-01</t>
  </si>
  <si>
    <t>2021-April-05</t>
  </si>
  <si>
    <t>2021-April-09</t>
  </si>
  <si>
    <t>2021-May-04</t>
  </si>
  <si>
    <t>2021-May-01</t>
  </si>
  <si>
    <t>2021-June-04</t>
  </si>
  <si>
    <t>2021-June-07</t>
  </si>
  <si>
    <t>2021-May-09</t>
  </si>
  <si>
    <t>2021-July-04</t>
  </si>
  <si>
    <t>2021-July-08</t>
  </si>
  <si>
    <t>2021-November-02</t>
  </si>
  <si>
    <t>2021-December-04</t>
  </si>
  <si>
    <t>2021-November-04</t>
  </si>
  <si>
    <t>2021-December-07</t>
  </si>
  <si>
    <t>2021-November-06</t>
  </si>
  <si>
    <t>2021-December-06</t>
  </si>
  <si>
    <t>2021-November-09</t>
  </si>
  <si>
    <t>2021-December-09</t>
  </si>
  <si>
    <t>2022-January-03</t>
  </si>
  <si>
    <t>2022-January-07</t>
  </si>
  <si>
    <t>2022-January-06</t>
  </si>
  <si>
    <t>2021-October-01</t>
  </si>
  <si>
    <t>2021-October-04</t>
  </si>
  <si>
    <t>2021-November-03</t>
  </si>
  <si>
    <t>2021-November-05</t>
  </si>
  <si>
    <t>2021-November-08</t>
  </si>
  <si>
    <t>2021-December-05</t>
  </si>
  <si>
    <t>2021-September-01</t>
  </si>
  <si>
    <t>2021-October-02</t>
  </si>
  <si>
    <t>2021-September-05</t>
  </si>
  <si>
    <t>2021-October-07</t>
  </si>
  <si>
    <t>2021-October-08</t>
  </si>
  <si>
    <t>disputed</t>
  </si>
  <si>
    <t>1604-LIFKX</t>
  </si>
  <si>
    <t>Not Disputed</t>
  </si>
  <si>
    <t>6708-DPYTF</t>
  </si>
  <si>
    <t>Disputed</t>
  </si>
  <si>
    <t>2020-January-23</t>
  </si>
  <si>
    <t>2020-January-04</t>
  </si>
  <si>
    <t>7245-CKNCN</t>
  </si>
  <si>
    <t>2020-January-28</t>
  </si>
  <si>
    <t>9460-VAZGD</t>
  </si>
  <si>
    <t>2020-January-19</t>
  </si>
  <si>
    <t>8820-BLYDZ</t>
  </si>
  <si>
    <t>2020-January-16</t>
  </si>
  <si>
    <t>2020-January-08</t>
  </si>
  <si>
    <t>9841-XLGBV</t>
  </si>
  <si>
    <t>2020-January-09</t>
  </si>
  <si>
    <t>7329-TWKLF</t>
  </si>
  <si>
    <t>2020-January-10</t>
  </si>
  <si>
    <t>2020-February-09</t>
  </si>
  <si>
    <t>2020-January-12</t>
  </si>
  <si>
    <t>6160-HCSFI</t>
  </si>
  <si>
    <t>2020-January-14</t>
  </si>
  <si>
    <t>9014-WENVB</t>
  </si>
  <si>
    <t>2020-January-17</t>
  </si>
  <si>
    <t>8156-PCYBM</t>
  </si>
  <si>
    <t>2020-January-21</t>
  </si>
  <si>
    <t>2020-January-31</t>
  </si>
  <si>
    <t>7209-MDWKR</t>
  </si>
  <si>
    <t>2020-January-22</t>
  </si>
  <si>
    <t>2020-March-06</t>
  </si>
  <si>
    <t>3598-DNURW</t>
  </si>
  <si>
    <t>9322-YCTQO</t>
  </si>
  <si>
    <t>6632-CGYHU</t>
  </si>
  <si>
    <t>7654-DOLHO</t>
  </si>
  <si>
    <t>2820-XGXSB</t>
  </si>
  <si>
    <t>3271-HYHDN</t>
  </si>
  <si>
    <t>2020-March-13</t>
  </si>
  <si>
    <t>2020-March-27</t>
  </si>
  <si>
    <t>2020-March-16</t>
  </si>
  <si>
    <t>5920-DPXLN</t>
  </si>
  <si>
    <t>2020-March-23</t>
  </si>
  <si>
    <t>2020-April-05</t>
  </si>
  <si>
    <t>5196-TWQXF</t>
  </si>
  <si>
    <t>7260-ZHAKS</t>
  </si>
  <si>
    <t>6004-KITZM</t>
  </si>
  <si>
    <t>0706-NRGUP</t>
  </si>
  <si>
    <t>2020-May-04</t>
  </si>
  <si>
    <t>2020-April-15</t>
  </si>
  <si>
    <t>2020-April-24</t>
  </si>
  <si>
    <t>2447-JCFGW</t>
  </si>
  <si>
    <t>2020-May-06</t>
  </si>
  <si>
    <t>2020-April-27</t>
  </si>
  <si>
    <t>9149-MATVB</t>
  </si>
  <si>
    <t>2020-May-24</t>
  </si>
  <si>
    <t>2020-June-02</t>
  </si>
  <si>
    <t>2020-July-07</t>
  </si>
  <si>
    <t>2020-June-24</t>
  </si>
  <si>
    <t>2020-June-25</t>
  </si>
  <si>
    <t>2020-July-06</t>
  </si>
  <si>
    <t>2020-July-21</t>
  </si>
  <si>
    <t>2020-July-29</t>
  </si>
  <si>
    <t>2020-August-11</t>
  </si>
  <si>
    <t>2020-August-09</t>
  </si>
  <si>
    <t>2020-September-10</t>
  </si>
  <si>
    <t>2020-September-05</t>
  </si>
  <si>
    <t>2020-September-24</t>
  </si>
  <si>
    <t>2020-September-25</t>
  </si>
  <si>
    <t>2020-September-26</t>
  </si>
  <si>
    <t>2020-October-07</t>
  </si>
  <si>
    <t>2020-October-20</t>
  </si>
  <si>
    <t>2020-November-02</t>
  </si>
  <si>
    <t>2020-October-24</t>
  </si>
  <si>
    <t>2020-November-01</t>
  </si>
  <si>
    <t>2020-November-09</t>
  </si>
  <si>
    <t>2020-November-13</t>
  </si>
  <si>
    <t>2020-December-02</t>
  </si>
  <si>
    <t>2020-November-23</t>
  </si>
  <si>
    <t>2020-December-13</t>
  </si>
  <si>
    <t>2020-December-21</t>
  </si>
  <si>
    <t>2020-December-29</t>
  </si>
  <si>
    <t>2021-January-09</t>
  </si>
  <si>
    <t>2021-January-06</t>
  </si>
  <si>
    <t>2021-January-07</t>
  </si>
  <si>
    <t>2021-January-22</t>
  </si>
  <si>
    <t>2021-February-02</t>
  </si>
  <si>
    <t>2021-February-08</t>
  </si>
  <si>
    <t>2021-February-21</t>
  </si>
  <si>
    <t>2021-March-15</t>
  </si>
  <si>
    <t>2021-March-23</t>
  </si>
  <si>
    <t>2021-April-10</t>
  </si>
  <si>
    <t>2021-April-02</t>
  </si>
  <si>
    <t>2021-May-02</t>
  </si>
  <si>
    <t>2021-May-05</t>
  </si>
  <si>
    <t>2021-May-15</t>
  </si>
  <si>
    <t>2021-May-23</t>
  </si>
  <si>
    <t>2021-June-03</t>
  </si>
  <si>
    <t>2021-June-19</t>
  </si>
  <si>
    <t>2021-July-02</t>
  </si>
  <si>
    <t>2021-August-07</t>
  </si>
  <si>
    <t>2021-August-19</t>
  </si>
  <si>
    <t>2021-September-06</t>
  </si>
  <si>
    <t>2021-November-01</t>
  </si>
  <si>
    <t>2021-November-07</t>
  </si>
  <si>
    <t>2021-December-03</t>
  </si>
  <si>
    <t>2021-November-26</t>
  </si>
  <si>
    <t>2021-December-08</t>
  </si>
  <si>
    <t>2021-December-14</t>
  </si>
  <si>
    <t>2022-January-05</t>
  </si>
  <si>
    <t>2021-December-19</t>
  </si>
  <si>
    <t>2021-December-20</t>
  </si>
  <si>
    <t>2022-January-08</t>
  </si>
  <si>
    <t>2022-January-02</t>
  </si>
  <si>
    <t>2021-December-26</t>
  </si>
  <si>
    <t>2021-December-29</t>
  </si>
  <si>
    <t>2022-January-09</t>
  </si>
  <si>
    <t>YELLEVATE DISPUTE ANALYSIS</t>
  </si>
  <si>
    <t>Column Labels</t>
  </si>
  <si>
    <t>Grand Total</t>
  </si>
  <si>
    <t>Won (%)</t>
  </si>
  <si>
    <t>Revenue Lost</t>
  </si>
  <si>
    <t>Revenue</t>
  </si>
  <si>
    <t>Customer ID</t>
  </si>
  <si>
    <t>Category</t>
  </si>
  <si>
    <t>1. Total number of invoices</t>
  </si>
  <si>
    <t>2. Total and percentage of disputes</t>
  </si>
  <si>
    <t>3. Total and percentage of lost and won disputes</t>
  </si>
  <si>
    <t>1. Total and percentage of disputes per country</t>
  </si>
  <si>
    <t>2. Total and percentage of disputes that were lost and won per country</t>
  </si>
  <si>
    <t>3. Total and percentage of revenue lost and won</t>
  </si>
  <si>
    <t>4. Total and percentage of settlement settled on time and late</t>
  </si>
  <si>
    <t>5. Total and percentage of on time and late settlemetns per country</t>
  </si>
  <si>
    <t>6. Total number of customers</t>
  </si>
  <si>
    <t>7. Total and percentage of customers with disputed cases</t>
  </si>
  <si>
    <t>8. Total and percentage of customers who have won cases</t>
  </si>
  <si>
    <t>9. Lost cases in each country per customer_id</t>
  </si>
  <si>
    <t>Total invoices</t>
  </si>
  <si>
    <t>PREPERATION</t>
  </si>
  <si>
    <t>Case</t>
  </si>
  <si>
    <t>GOALS</t>
  </si>
  <si>
    <t>Total disputes lost</t>
  </si>
  <si>
    <t>(%)</t>
  </si>
  <si>
    <t xml:space="preserve">(%) </t>
  </si>
  <si>
    <t>ADDITIONAL</t>
  </si>
  <si>
    <t>Total Disputes</t>
  </si>
  <si>
    <t xml:space="preserve">Case </t>
  </si>
  <si>
    <t>Settlement</t>
  </si>
  <si>
    <t>On Time (%)</t>
  </si>
  <si>
    <t>Past Due (%)</t>
  </si>
  <si>
    <t>Total Customers</t>
  </si>
  <si>
    <t>Lost Cases</t>
  </si>
  <si>
    <t>With Disputes</t>
  </si>
  <si>
    <t>Without Disputes</t>
  </si>
  <si>
    <t>Cases</t>
  </si>
  <si>
    <t xml:space="preserve">Lost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</si>
</sst>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color theme="1"/>
      <name val="Cambria"/>
      <scheme val="major"/>
    </font>
    <font>
      <b/>
      <sz val="11"/>
      <color theme="0"/>
      <name val="Cambria"/>
      <scheme val="major"/>
    </font>
    <font>
      <b/>
      <sz val="11"/>
      <color theme="1"/>
      <name val="Cambria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164" fontId="3" fillId="3" borderId="0" xfId="0" applyNumberFormat="1" applyFont="1" applyFill="1"/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10" fontId="5" fillId="3" borderId="0" xfId="1" applyNumberFormat="1" applyFont="1" applyFill="1" applyAlignment="1">
      <alignment horizontal="right" vertical="center"/>
    </xf>
    <xf numFmtId="164" fontId="5" fillId="3" borderId="0" xfId="1" applyNumberFormat="1" applyFont="1" applyFill="1" applyAlignment="1">
      <alignment horizontal="right" vertical="center"/>
    </xf>
    <xf numFmtId="10" fontId="5" fillId="3" borderId="0" xfId="1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10" fontId="6" fillId="3" borderId="0" xfId="1" applyNumberFormat="1" applyFont="1" applyFill="1" applyAlignment="1">
      <alignment horizontal="right" vertical="center"/>
    </xf>
    <xf numFmtId="164" fontId="6" fillId="3" borderId="0" xfId="1" applyNumberFormat="1" applyFont="1" applyFill="1" applyAlignment="1">
      <alignment horizontal="right" vertical="center"/>
    </xf>
    <xf numFmtId="10" fontId="6" fillId="3" borderId="0" xfId="1" applyNumberFormat="1" applyFont="1" applyFill="1" applyAlignment="1">
      <alignment vertical="center"/>
    </xf>
    <xf numFmtId="164" fontId="6" fillId="3" borderId="0" xfId="0" applyNumberFormat="1" applyFont="1" applyFill="1" applyAlignment="1">
      <alignment horizontal="center" vertical="center"/>
    </xf>
    <xf numFmtId="0" fontId="3" fillId="0" borderId="0" xfId="0" pivotButton="1" applyFont="1"/>
    <xf numFmtId="0" fontId="4" fillId="2" borderId="1" xfId="0" applyFont="1" applyFill="1" applyBorder="1"/>
    <xf numFmtId="0" fontId="3" fillId="0" borderId="0" xfId="0" pivotButton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pivotButton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" fontId="3" fillId="0" borderId="0" xfId="0" applyNumberFormat="1" applyFont="1"/>
    <xf numFmtId="10" fontId="3" fillId="0" borderId="0" xfId="1" applyNumberFormat="1" applyFont="1"/>
    <xf numFmtId="0" fontId="3" fillId="0" borderId="0" xfId="0" applyNumberFormat="1" applyFont="1"/>
    <xf numFmtId="10" fontId="2" fillId="0" borderId="2" xfId="1" applyNumberFormat="1" applyFont="1" applyBorder="1"/>
    <xf numFmtId="0" fontId="4" fillId="2" borderId="1" xfId="0" applyFont="1" applyFill="1" applyBorder="1" applyAlignment="1">
      <alignment horizontal="center"/>
    </xf>
    <xf numFmtId="10" fontId="4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3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9" fillId="3" borderId="0" xfId="0" applyFont="1" applyFill="1"/>
    <xf numFmtId="10" fontId="9" fillId="3" borderId="0" xfId="1" applyNumberFormat="1" applyFont="1" applyFill="1"/>
    <xf numFmtId="10" fontId="10" fillId="2" borderId="0" xfId="1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/>
    <xf numFmtId="10" fontId="3" fillId="3" borderId="0" xfId="1" applyNumberFormat="1" applyFont="1" applyFill="1"/>
    <xf numFmtId="0" fontId="9" fillId="0" borderId="0" xfId="0" pivotButton="1" applyFont="1"/>
    <xf numFmtId="0" fontId="9" fillId="0" borderId="0" xfId="0" applyFont="1"/>
    <xf numFmtId="0" fontId="9" fillId="0" borderId="0" xfId="0" applyFont="1" applyAlignment="1">
      <alignment horizontal="left"/>
    </xf>
    <xf numFmtId="1" fontId="9" fillId="0" borderId="0" xfId="0" applyNumberFormat="1" applyFont="1"/>
    <xf numFmtId="0" fontId="9" fillId="0" borderId="0" xfId="0" pivotButton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/>
    <xf numFmtId="10" fontId="9" fillId="0" borderId="0" xfId="1" applyNumberFormat="1" applyFont="1"/>
    <xf numFmtId="10" fontId="11" fillId="0" borderId="2" xfId="1" applyNumberFormat="1" applyFont="1" applyBorder="1"/>
    <xf numFmtId="0" fontId="4" fillId="2" borderId="0" xfId="0" applyFont="1" applyFill="1" applyBorder="1"/>
    <xf numFmtId="0" fontId="3" fillId="3" borderId="5" xfId="0" applyFont="1" applyFill="1" applyBorder="1"/>
    <xf numFmtId="10" fontId="3" fillId="3" borderId="5" xfId="1" applyNumberFormat="1" applyFont="1" applyFill="1" applyBorder="1"/>
    <xf numFmtId="0" fontId="3" fillId="3" borderId="7" xfId="0" applyFont="1" applyFill="1" applyBorder="1"/>
    <xf numFmtId="10" fontId="3" fillId="3" borderId="7" xfId="1" applyNumberFormat="1" applyFont="1" applyFill="1" applyBorder="1"/>
    <xf numFmtId="0" fontId="10" fillId="2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scheme val="maj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</dxf>
    <dxf>
      <border outline="0">
        <top style="medium">
          <color theme="4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scheme val="maj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alignment horizontal="center" readingOrder="0"/>
    </dxf>
    <dxf>
      <alignment horizontal="center" readingOrder="0"/>
    </dxf>
    <dxf>
      <font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4" formatCode="0.00%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scheme val="maj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0" formatCode="General"/>
    </dxf>
    <dxf>
      <border outline="0">
        <top style="medium">
          <color theme="4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scheme val="major"/>
      </font>
      <fill>
        <patternFill patternType="solid">
          <fgColor theme="4"/>
          <bgColor theme="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numFmt numFmtId="1" formatCode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mbria"/>
        <scheme val="major"/>
      </font>
    </dxf>
    <dxf>
      <alignment horizont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font>
        <name val="Cambria"/>
        <scheme val="major"/>
      </font>
    </dxf>
    <dxf>
      <numFmt numFmtId="1" formatCode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font>
        <name val="Cambria"/>
        <scheme val="major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mbria"/>
        <scheme val="major"/>
      </font>
    </dxf>
  </dxfs>
  <tableStyles count="0" defaultTableStyle="TableStyleMedium2" defaultPivotStyle="PivotStyleMedium9"/>
  <colors>
    <mruColors>
      <color rgb="FFFF6600"/>
      <color rgb="FF800000"/>
      <color rgb="FFDE0000"/>
      <color rgb="FF990000"/>
      <color rgb="FFB00000"/>
      <color rgb="FF4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[GROUP 14 EXCEL FILE.xlsx]Other Graphs!PivotTable2</c:name>
    <c:fmtId val="4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chemeClr val="accent6">
              <a:lumMod val="75000"/>
            </a:schemeClr>
          </a:solidFill>
        </c:spPr>
        <c:dLbl>
          <c:idx val="0"/>
          <c:layout>
            <c:manualLayout>
              <c:x val="0.11574143386446414"/>
              <c:y val="6.2373824281796277E-3"/>
            </c:manualLayout>
          </c:layout>
          <c:tx>
            <c:rich>
              <a:bodyPr/>
              <a:lstStyle/>
              <a:p>
                <a:r>
                  <a:rPr lang="en-US"/>
                  <a:t>23.15 %</a:t>
                </a:r>
                <a:br>
                  <a:rPr lang="en-US"/>
                </a:br>
                <a:r>
                  <a:rPr lang="en-US" sz="800"/>
                  <a:t>disputed</a:t>
                </a:r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DE0000"/>
          </a:solidFill>
        </c:spPr>
        <c:dLbl>
          <c:idx val="0"/>
          <c:layout>
            <c:manualLayout>
              <c:x val="-0.13109788700941694"/>
              <c:y val="-6.0079451526644879E-2"/>
            </c:manualLayout>
          </c:layout>
          <c:tx>
            <c:rich>
              <a:bodyPr/>
              <a:lstStyle/>
              <a:p>
                <a:r>
                  <a:rPr lang="en-US"/>
                  <a:t>76.58</a:t>
                </a:r>
                <a:r>
                  <a:rPr lang="en-US" baseline="0"/>
                  <a:t> %</a:t>
                </a:r>
              </a:p>
              <a:p>
                <a:r>
                  <a:rPr lang="en-US" sz="800" baseline="0"/>
                  <a:t>not disputed</a:t>
                </a:r>
                <a:endParaRPr lang="en-US" sz="80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'Other Graphs'!$C$2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rgbClr val="DE0000"/>
              </a:solidFill>
            </c:spPr>
          </c:dPt>
          <c:dLbls>
            <c:dLbl>
              <c:idx val="0"/>
              <c:layout>
                <c:manualLayout>
                  <c:x val="0.11574143386446414"/>
                  <c:y val="6.237382428179627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23.15 %</a:t>
                    </a:r>
                    <a:br>
                      <a:rPr lang="en-US"/>
                    </a:br>
                    <a:r>
                      <a:rPr lang="en-US" sz="800"/>
                      <a:t>disputed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3109788700941694"/>
                  <c:y val="-6.00794515266448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76.58</a:t>
                    </a:r>
                    <a:r>
                      <a:rPr lang="en-US" baseline="0"/>
                      <a:t> %</a:t>
                    </a:r>
                  </a:p>
                  <a:p>
                    <a:r>
                      <a:rPr lang="en-US" sz="800" baseline="0"/>
                      <a:t>not disputed</a:t>
                    </a:r>
                    <a:endParaRPr lang="en-US" sz="8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'Other Graphs'!$B$3:$B$5</c:f>
              <c:strCache>
                <c:ptCount val="2"/>
                <c:pt idx="0">
                  <c:v>Disputed</c:v>
                </c:pt>
                <c:pt idx="1">
                  <c:v>Not Disputed</c:v>
                </c:pt>
              </c:strCache>
            </c:strRef>
          </c:cat>
          <c:val>
            <c:numRef>
              <c:f>'Other Graphs'!$C$3:$C$5</c:f>
              <c:numCache>
                <c:formatCode>General</c:formatCode>
                <c:ptCount val="2"/>
                <c:pt idx="0">
                  <c:v>571</c:v>
                </c:pt>
                <c:pt idx="1">
                  <c:v>1895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"/>
        <c:holeSize val="72"/>
      </c:doughnutChart>
    </c:plotArea>
    <c:plotVisOnly val="1"/>
    <c:dispBlanksAs val="gap"/>
    <c:showDLblsOverMax val="0"/>
  </c:chart>
  <c:spPr>
    <a:ln w="28575">
      <a:solidFill>
        <a:srgbClr val="FF0000"/>
      </a:solidFill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0616744140261"/>
          <c:y val="0.12222222222222222"/>
          <c:w val="0.7110833366280791"/>
          <c:h val="0.755555555555555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Answers!$D$8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C00000"/>
              </a:solidFill>
            </a:ln>
          </c:spPr>
          <c:invertIfNegative val="0"/>
          <c:cat>
            <c:strRef>
              <c:f>Answers!$C$9:$C$13</c:f>
              <c:strCache>
                <c:ptCount val="5"/>
                <c:pt idx="0">
                  <c:v>China</c:v>
                </c:pt>
                <c:pt idx="1">
                  <c:v>Spain</c:v>
                </c:pt>
                <c:pt idx="2">
                  <c:v>France</c:v>
                </c:pt>
                <c:pt idx="3">
                  <c:v>United States</c:v>
                </c:pt>
                <c:pt idx="4">
                  <c:v>Russia</c:v>
                </c:pt>
              </c:strCache>
            </c:strRef>
          </c:cat>
          <c:val>
            <c:numRef>
              <c:f>Answers!$D$9:$D$13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391488"/>
        <c:axId val="190054400"/>
      </c:barChart>
      <c:catAx>
        <c:axId val="187391488"/>
        <c:scaling>
          <c:orientation val="minMax"/>
        </c:scaling>
        <c:delete val="0"/>
        <c:axPos val="l"/>
        <c:majorTickMark val="out"/>
        <c:minorTickMark val="none"/>
        <c:tickLblPos val="nextTo"/>
        <c:crossAx val="190054400"/>
        <c:crosses val="autoZero"/>
        <c:auto val="1"/>
        <c:lblAlgn val="ctr"/>
        <c:lblOffset val="100"/>
        <c:noMultiLvlLbl val="0"/>
      </c:catAx>
      <c:valAx>
        <c:axId val="190054400"/>
        <c:scaling>
          <c:orientation val="minMax"/>
          <c:max val="3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873914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95000"/>
        <a:alpha val="40000"/>
      </a:schemeClr>
    </a:solidFill>
    <a:ln w="28575">
      <a:solidFill>
        <a:srgbClr val="C00000"/>
      </a:solidFill>
    </a:ln>
  </c:spPr>
  <c:txPr>
    <a:bodyPr/>
    <a:lstStyle/>
    <a:p>
      <a:pPr>
        <a:defRPr sz="5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0616744140261"/>
          <c:y val="0.13037030953849657"/>
          <c:w val="0.7110833366280791"/>
          <c:h val="0.739259380923006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Answers!$D$19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C00000"/>
              </a:solidFill>
            </a:ln>
          </c:spPr>
          <c:invertIfNegative val="0"/>
          <c:cat>
            <c:strRef>
              <c:f>Answers!$C$20:$C$24</c:f>
              <c:strCache>
                <c:ptCount val="5"/>
                <c:pt idx="0">
                  <c:v>China</c:v>
                </c:pt>
                <c:pt idx="1">
                  <c:v>France</c:v>
                </c:pt>
                <c:pt idx="2">
                  <c:v>Spain</c:v>
                </c:pt>
                <c:pt idx="3">
                  <c:v>Russia</c:v>
                </c:pt>
                <c:pt idx="4">
                  <c:v>United States</c:v>
                </c:pt>
              </c:strCache>
            </c:strRef>
          </c:cat>
          <c:val>
            <c:numRef>
              <c:f>Answers!$D$20:$D$24</c:f>
              <c:numCache>
                <c:formatCode>General</c:formatCode>
                <c:ptCount val="5"/>
                <c:pt idx="0">
                  <c:v>34</c:v>
                </c:pt>
                <c:pt idx="1">
                  <c:v>34</c:v>
                </c:pt>
                <c:pt idx="2">
                  <c:v>37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051840"/>
        <c:axId val="190056704"/>
      </c:barChart>
      <c:catAx>
        <c:axId val="190051840"/>
        <c:scaling>
          <c:orientation val="minMax"/>
        </c:scaling>
        <c:delete val="0"/>
        <c:axPos val="l"/>
        <c:majorTickMark val="out"/>
        <c:minorTickMark val="none"/>
        <c:tickLblPos val="nextTo"/>
        <c:crossAx val="190056704"/>
        <c:crosses val="autoZero"/>
        <c:auto val="1"/>
        <c:lblAlgn val="ctr"/>
        <c:lblOffset val="100"/>
        <c:noMultiLvlLbl val="0"/>
      </c:catAx>
      <c:valAx>
        <c:axId val="190056704"/>
        <c:scaling>
          <c:orientation val="minMax"/>
          <c:max val="42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90051840"/>
        <c:crosses val="autoZero"/>
        <c:crossBetween val="between"/>
        <c:majorUnit val="10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95000"/>
        <a:alpha val="40000"/>
      </a:schemeClr>
    </a:solidFill>
    <a:ln w="28575">
      <a:solidFill>
        <a:srgbClr val="C00000"/>
      </a:solidFill>
    </a:ln>
  </c:spPr>
  <c:txPr>
    <a:bodyPr/>
    <a:lstStyle/>
    <a:p>
      <a:pPr>
        <a:defRPr sz="5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Answers!$V$8</c:f>
              <c:strCache>
                <c:ptCount val="1"/>
                <c:pt idx="0">
                  <c:v>Lost (%)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C00000"/>
              </a:solidFill>
            </a:ln>
          </c:spPr>
          <c:invertIfNegative val="0"/>
          <c:cat>
            <c:strRef>
              <c:f>Answers!$S$9:$S$13</c:f>
              <c:strCache>
                <c:ptCount val="5"/>
                <c:pt idx="0">
                  <c:v>United States</c:v>
                </c:pt>
                <c:pt idx="1">
                  <c:v>Spain</c:v>
                </c:pt>
                <c:pt idx="2">
                  <c:v>China</c:v>
                </c:pt>
                <c:pt idx="3">
                  <c:v>Russia</c:v>
                </c:pt>
                <c:pt idx="4">
                  <c:v>France</c:v>
                </c:pt>
              </c:strCache>
            </c:strRef>
          </c:cat>
          <c:val>
            <c:numRef>
              <c:f>Answers!$V$9:$V$13</c:f>
              <c:numCache>
                <c:formatCode>0.00%</c:formatCode>
                <c:ptCount val="5"/>
                <c:pt idx="0">
                  <c:v>3.7499999999999999E-2</c:v>
                </c:pt>
                <c:pt idx="1">
                  <c:v>6.7799999999999999E-2</c:v>
                </c:pt>
                <c:pt idx="2">
                  <c:v>8.199999999999999E-2</c:v>
                </c:pt>
                <c:pt idx="3">
                  <c:v>8.72E-2</c:v>
                </c:pt>
                <c:pt idx="4">
                  <c:v>0.34229999999999999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052352"/>
        <c:axId val="190059008"/>
      </c:barChart>
      <c:catAx>
        <c:axId val="1900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59008"/>
        <c:crosses val="autoZero"/>
        <c:auto val="1"/>
        <c:lblAlgn val="ctr"/>
        <c:lblOffset val="100"/>
        <c:noMultiLvlLbl val="0"/>
      </c:catAx>
      <c:valAx>
        <c:axId val="190059008"/>
        <c:scaling>
          <c:orientation val="minMax"/>
          <c:max val="0.4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190052352"/>
        <c:crosses val="autoZero"/>
        <c:crossBetween val="between"/>
        <c:majorUnit val="0.1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95000"/>
        <a:alpha val="40000"/>
      </a:schemeClr>
    </a:solidFill>
    <a:ln w="28575">
      <a:solidFill>
        <a:srgbClr val="C00000"/>
      </a:solidFill>
    </a:ln>
  </c:spPr>
  <c:txPr>
    <a:bodyPr/>
    <a:lstStyle/>
    <a:p>
      <a:pPr>
        <a:defRPr sz="5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Answers!$V$19</c:f>
              <c:strCache>
                <c:ptCount val="1"/>
                <c:pt idx="0">
                  <c:v>Lost (%)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C00000"/>
              </a:solidFill>
            </a:ln>
          </c:spPr>
          <c:invertIfNegative val="0"/>
          <c:cat>
            <c:strRef>
              <c:f>Answers!$S$20:$S$24</c:f>
              <c:strCache>
                <c:ptCount val="5"/>
                <c:pt idx="0">
                  <c:v>United States</c:v>
                </c:pt>
                <c:pt idx="1">
                  <c:v>Spain</c:v>
                </c:pt>
                <c:pt idx="2">
                  <c:v>China</c:v>
                </c:pt>
                <c:pt idx="3">
                  <c:v>Russia</c:v>
                </c:pt>
                <c:pt idx="4">
                  <c:v>France</c:v>
                </c:pt>
              </c:strCache>
            </c:strRef>
          </c:cat>
          <c:val>
            <c:numRef>
              <c:f>Answers!$V$20:$V$24</c:f>
              <c:numCache>
                <c:formatCode>0.00%</c:formatCode>
                <c:ptCount val="5"/>
                <c:pt idx="0">
                  <c:v>8.3999999999999995E-3</c:v>
                </c:pt>
                <c:pt idx="1">
                  <c:v>1.04E-2</c:v>
                </c:pt>
                <c:pt idx="2">
                  <c:v>1.06E-2</c:v>
                </c:pt>
                <c:pt idx="3">
                  <c:v>3.32E-2</c:v>
                </c:pt>
                <c:pt idx="4">
                  <c:v>0.13350000000000001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052864"/>
        <c:axId val="190061312"/>
      </c:barChart>
      <c:catAx>
        <c:axId val="19005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61312"/>
        <c:crosses val="autoZero"/>
        <c:auto val="1"/>
        <c:lblAlgn val="ctr"/>
        <c:lblOffset val="100"/>
        <c:noMultiLvlLbl val="0"/>
      </c:catAx>
      <c:valAx>
        <c:axId val="190061312"/>
        <c:scaling>
          <c:orientation val="minMax"/>
          <c:max val="0.15000000000000002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190052864"/>
        <c:crosses val="autoZero"/>
        <c:crossBetween val="between"/>
        <c:majorUnit val="5.000000000000001E-2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95000"/>
        <a:alpha val="40000"/>
      </a:schemeClr>
    </a:solidFill>
    <a:ln w="19050">
      <a:solidFill>
        <a:srgbClr val="C00000"/>
      </a:solidFill>
    </a:ln>
  </c:spPr>
  <c:txPr>
    <a:bodyPr/>
    <a:lstStyle/>
    <a:p>
      <a:pPr>
        <a:defRPr sz="5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1060639558283"/>
          <c:y val="9.499136442141623E-2"/>
          <c:w val="0.77088748786621608"/>
          <c:h val="0.770927338745869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Answers!$AO$8</c:f>
              <c:strCache>
                <c:ptCount val="1"/>
                <c:pt idx="0">
                  <c:v>Lost Revenue (USD)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C00000"/>
              </a:solidFill>
            </a:ln>
          </c:spPr>
          <c:invertIfNegative val="0"/>
          <c:dLbls>
            <c:dLbl>
              <c:idx val="4"/>
              <c:layout>
                <c:manualLayout>
                  <c:x val="-7.1974746399943251E-2"/>
                  <c:y val="2.6034826081430328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Revenue Lost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Answers!$AN$9:$AN$13</c:f>
              <c:strCache>
                <c:ptCount val="5"/>
                <c:pt idx="0">
                  <c:v>Spain</c:v>
                </c:pt>
                <c:pt idx="1">
                  <c:v>United States</c:v>
                </c:pt>
                <c:pt idx="2">
                  <c:v>China</c:v>
                </c:pt>
                <c:pt idx="3">
                  <c:v>Russia</c:v>
                </c:pt>
                <c:pt idx="4">
                  <c:v>France</c:v>
                </c:pt>
              </c:strCache>
            </c:strRef>
          </c:cat>
          <c:val>
            <c:numRef>
              <c:f>Answers!$AO$9:$AO$13</c:f>
              <c:numCache>
                <c:formatCode>"$"#,##0.00</c:formatCode>
                <c:ptCount val="5"/>
                <c:pt idx="0">
                  <c:v>17046</c:v>
                </c:pt>
                <c:pt idx="1">
                  <c:v>22936</c:v>
                </c:pt>
                <c:pt idx="2">
                  <c:v>42630</c:v>
                </c:pt>
                <c:pt idx="3">
                  <c:v>81291</c:v>
                </c:pt>
                <c:pt idx="4">
                  <c:v>526264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053888"/>
        <c:axId val="190399616"/>
      </c:barChart>
      <c:lineChart>
        <c:grouping val="standard"/>
        <c:varyColors val="0"/>
        <c:ser>
          <c:idx val="1"/>
          <c:order val="1"/>
          <c:tx>
            <c:strRef>
              <c:f>Answers!$AP$8</c:f>
              <c:strCache>
                <c:ptCount val="1"/>
                <c:pt idx="0">
                  <c:v>Lost (%)</c:v>
                </c:pt>
              </c:strCache>
            </c:strRef>
          </c:tx>
          <c:spPr>
            <a:ln w="19050">
              <a:solidFill>
                <a:srgbClr val="990000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-0.20676370859048024"/>
                  <c:y val="0.1910999558558029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990000"/>
                        </a:solidFill>
                      </a:rPr>
                      <a:t>Rate of Losts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99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Answers!$AN$9:$AN$13</c:f>
              <c:strCache>
                <c:ptCount val="5"/>
                <c:pt idx="0">
                  <c:v>Spain</c:v>
                </c:pt>
                <c:pt idx="1">
                  <c:v>United States</c:v>
                </c:pt>
                <c:pt idx="2">
                  <c:v>China</c:v>
                </c:pt>
                <c:pt idx="3">
                  <c:v>Russia</c:v>
                </c:pt>
                <c:pt idx="4">
                  <c:v>France</c:v>
                </c:pt>
              </c:strCache>
            </c:strRef>
          </c:cat>
          <c:val>
            <c:numRef>
              <c:f>Answers!$AP$9:$AP$13</c:f>
              <c:numCache>
                <c:formatCode>0.00%</c:formatCode>
                <c:ptCount val="5"/>
                <c:pt idx="0">
                  <c:v>1.04E-2</c:v>
                </c:pt>
                <c:pt idx="1">
                  <c:v>8.3999999999999995E-3</c:v>
                </c:pt>
                <c:pt idx="2">
                  <c:v>1.06E-2</c:v>
                </c:pt>
                <c:pt idx="3">
                  <c:v>3.32E-2</c:v>
                </c:pt>
                <c:pt idx="4">
                  <c:v>0.13350000000000001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088"/>
        <c:axId val="190400192"/>
      </c:lineChart>
      <c:catAx>
        <c:axId val="1900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99616"/>
        <c:crosses val="autoZero"/>
        <c:auto val="1"/>
        <c:lblAlgn val="ctr"/>
        <c:lblOffset val="100"/>
        <c:noMultiLvlLbl val="0"/>
      </c:catAx>
      <c:valAx>
        <c:axId val="190399616"/>
        <c:scaling>
          <c:orientation val="minMax"/>
        </c:scaling>
        <c:delete val="0"/>
        <c:axPos val="l"/>
        <c:numFmt formatCode="&quot;$&quot;#,##0.00" sourceLinked="1"/>
        <c:majorTickMark val="out"/>
        <c:minorTickMark val="none"/>
        <c:tickLblPos val="nextTo"/>
        <c:crossAx val="190053888"/>
        <c:crosses val="autoZero"/>
        <c:crossBetween val="between"/>
      </c:valAx>
      <c:valAx>
        <c:axId val="190400192"/>
        <c:scaling>
          <c:orientation val="minMax"/>
          <c:max val="0.15000000000000002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crossAx val="190489088"/>
        <c:crosses val="max"/>
        <c:crossBetween val="between"/>
        <c:majorUnit val="5.000000000000001E-2"/>
      </c:valAx>
      <c:catAx>
        <c:axId val="19048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90400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  <a:alpha val="40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  <a:alpha val="40000"/>
      </a:schemeClr>
    </a:solidFill>
    <a:ln w="19050">
      <a:solidFill>
        <a:srgbClr val="990000"/>
      </a:solidFill>
    </a:ln>
  </c:spPr>
  <c:txPr>
    <a:bodyPr/>
    <a:lstStyle/>
    <a:p>
      <a:pPr>
        <a:defRPr sz="5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'Other Graphs'!$C$17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66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99000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76.85 %</a:t>
                    </a:r>
                  </a:p>
                  <a:p>
                    <a:r>
                      <a:rPr lang="en-US" sz="700"/>
                      <a:t>not disputed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606685024065167E-2"/>
                  <c:y val="-0.1562945413296044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17.69</a:t>
                    </a:r>
                    <a:r>
                      <a:rPr lang="en-US" baseline="0"/>
                      <a:t> %</a:t>
                    </a:r>
                    <a:br>
                      <a:rPr lang="en-US" baseline="0"/>
                    </a:br>
                    <a:r>
                      <a:rPr lang="en-US" sz="700" baseline="0"/>
                      <a:t>Lost</a:t>
                    </a:r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82.31 %</a:t>
                    </a:r>
                    <a:br>
                      <a:rPr lang="en-US"/>
                    </a:br>
                    <a:r>
                      <a:rPr lang="en-US" sz="700"/>
                      <a:t>Won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461391614216955"/>
                  <c:y val="8.996879888453887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23.15</a:t>
                    </a:r>
                    <a:br>
                      <a:rPr lang="en-US"/>
                    </a:br>
                    <a:r>
                      <a:rPr lang="en-US" sz="700"/>
                      <a:t>disputed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'Other Graphs'!$B$18:$B$20</c:f>
              <c:strCache>
                <c:ptCount val="3"/>
                <c:pt idx="0">
                  <c:v>Not Disputed</c:v>
                </c:pt>
                <c:pt idx="1">
                  <c:v>Lost</c:v>
                </c:pt>
                <c:pt idx="2">
                  <c:v>Won</c:v>
                </c:pt>
              </c:strCache>
            </c:strRef>
          </c:cat>
          <c:val>
            <c:numRef>
              <c:f>'Other Graphs'!$C$18:$C$20</c:f>
              <c:numCache>
                <c:formatCode>General</c:formatCode>
                <c:ptCount val="3"/>
                <c:pt idx="0">
                  <c:v>1895</c:v>
                </c:pt>
                <c:pt idx="1">
                  <c:v>101</c:v>
                </c:pt>
                <c:pt idx="2">
                  <c:v>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0"/>
        <c:splitType val="pos"/>
        <c:splitPos val="2"/>
        <c:secondPieSize val="136"/>
        <c:serLines/>
      </c:ofPieChart>
    </c:plotArea>
    <c:plotVisOnly val="1"/>
    <c:dispBlanksAs val="gap"/>
    <c:showDLblsOverMax val="0"/>
  </c:chart>
  <c:spPr>
    <a:ln w="28575">
      <a:solidFill>
        <a:srgbClr val="FF0000"/>
      </a:solidFill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[GROUP 14 EXCEL FILE.xlsx]Other Graphs!PivotTable1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800000"/>
          </a:solidFill>
        </c:spPr>
        <c:dLbl>
          <c:idx val="0"/>
          <c:tx>
            <c:rich>
              <a:bodyPr/>
              <a:lstStyle/>
              <a:p>
                <a:r>
                  <a:rPr lang="en-US"/>
                  <a:t>38.88 %</a:t>
                </a:r>
              </a:p>
            </c:rich>
          </c:tx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rgbClr val="990000"/>
          </a:solidFill>
        </c:spPr>
        <c:dLbl>
          <c:idx val="0"/>
          <c:layout>
            <c:manualLayout>
              <c:x val="0.10628740157480315"/>
              <c:y val="-0.12198454359871691"/>
            </c:manualLayout>
          </c:layout>
          <c:tx>
            <c:rich>
              <a:bodyPr/>
              <a:lstStyle/>
              <a:p>
                <a:r>
                  <a:rPr lang="en-US"/>
                  <a:t>26.09 %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rgbClr val="DE0000"/>
          </a:solidFill>
        </c:spPr>
        <c:dLbl>
          <c:idx val="0"/>
          <c:layout>
            <c:manualLayout>
              <c:x val="8.1783902012248472E-2"/>
              <c:y val="0.157247375328084"/>
            </c:manualLayout>
          </c:layout>
          <c:tx>
            <c:rich>
              <a:bodyPr/>
              <a:lstStyle/>
              <a:p>
                <a:r>
                  <a:rPr lang="en-US"/>
                  <a:t>14.01 %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FF0000"/>
          </a:solidFill>
        </c:spPr>
        <c:dLbl>
          <c:idx val="0"/>
          <c:layout>
            <c:manualLayout>
              <c:x val="0.13764851268591427"/>
              <c:y val="5.9753937007873972E-2"/>
            </c:manualLayout>
          </c:layout>
          <c:tx>
            <c:rich>
              <a:bodyPr/>
              <a:lstStyle/>
              <a:p>
                <a:r>
                  <a:rPr lang="en-US"/>
                  <a:t>10.33 %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2">
              <a:lumMod val="75000"/>
            </a:schemeClr>
          </a:solidFill>
        </c:spPr>
        <c:dLbl>
          <c:idx val="0"/>
          <c:layout>
            <c:manualLayout>
              <c:x val="-7.7632327209098864E-2"/>
              <c:y val="0.1379815543890347"/>
            </c:manualLayout>
          </c:layout>
          <c:tx>
            <c:rich>
              <a:bodyPr/>
              <a:lstStyle/>
              <a:p>
                <a:r>
                  <a:rPr lang="en-US"/>
                  <a:t>10.68 %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chemeClr val="accent2">
              <a:lumMod val="75000"/>
            </a:schemeClr>
          </a:solidFill>
        </c:spPr>
        <c:dLbl>
          <c:idx val="0"/>
          <c:layout>
            <c:manualLayout>
              <c:x val="-7.7632327209098864E-2"/>
              <c:y val="0.1379815543890347"/>
            </c:manualLayout>
          </c:layout>
          <c:tx>
            <c:rich>
              <a:bodyPr/>
              <a:lstStyle/>
              <a:p>
                <a:r>
                  <a:rPr lang="en-US"/>
                  <a:t>10.68 %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800000"/>
          </a:solidFill>
        </c:spPr>
        <c:dLbl>
          <c:idx val="0"/>
          <c:tx>
            <c:rich>
              <a:bodyPr/>
              <a:lstStyle/>
              <a:p>
                <a:r>
                  <a:rPr lang="en-US"/>
                  <a:t>38.88 %</a:t>
                </a:r>
              </a:p>
            </c:rich>
          </c:tx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spPr>
          <a:solidFill>
            <a:srgbClr val="990000"/>
          </a:solidFill>
        </c:spPr>
        <c:dLbl>
          <c:idx val="0"/>
          <c:layout>
            <c:manualLayout>
              <c:x val="0.10628740157480315"/>
              <c:y val="-0.12198454359871691"/>
            </c:manualLayout>
          </c:layout>
          <c:tx>
            <c:rich>
              <a:bodyPr/>
              <a:lstStyle/>
              <a:p>
                <a:r>
                  <a:rPr lang="en-US"/>
                  <a:t>26.09 %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spPr>
          <a:solidFill>
            <a:srgbClr val="FF0000"/>
          </a:solidFill>
        </c:spPr>
        <c:dLbl>
          <c:idx val="0"/>
          <c:layout>
            <c:manualLayout>
              <c:x val="0.13764851268591427"/>
              <c:y val="5.9753937007873972E-2"/>
            </c:manualLayout>
          </c:layout>
          <c:tx>
            <c:rich>
              <a:bodyPr/>
              <a:lstStyle/>
              <a:p>
                <a:r>
                  <a:rPr lang="en-US"/>
                  <a:t>10.33 %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spPr>
          <a:solidFill>
            <a:srgbClr val="DE0000"/>
          </a:solidFill>
        </c:spPr>
        <c:dLbl>
          <c:idx val="0"/>
          <c:layout>
            <c:manualLayout>
              <c:x val="8.1783902012248472E-2"/>
              <c:y val="0.157247375328084"/>
            </c:manualLayout>
          </c:layout>
          <c:tx>
            <c:rich>
              <a:bodyPr/>
              <a:lstStyle/>
              <a:p>
                <a:r>
                  <a:rPr lang="en-US"/>
                  <a:t>14.01 %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spPr>
          <a:solidFill>
            <a:schemeClr val="accent2">
              <a:lumMod val="75000"/>
            </a:schemeClr>
          </a:solidFill>
        </c:spPr>
        <c:dLbl>
          <c:idx val="0"/>
          <c:layout>
            <c:manualLayout>
              <c:x val="-7.7632327209098864E-2"/>
              <c:y val="0.1379815543890347"/>
            </c:manualLayout>
          </c:layout>
          <c:tx>
            <c:rich>
              <a:bodyPr/>
              <a:lstStyle/>
              <a:p>
                <a:r>
                  <a:rPr lang="en-US"/>
                  <a:t>10.68 %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spPr>
          <a:solidFill>
            <a:srgbClr val="800000"/>
          </a:solidFill>
        </c:spPr>
        <c:dLbl>
          <c:idx val="0"/>
          <c:tx>
            <c:rich>
              <a:bodyPr/>
              <a:lstStyle/>
              <a:p>
                <a:r>
                  <a:rPr lang="en-US"/>
                  <a:t>38.88 %</a:t>
                </a:r>
              </a:p>
            </c:rich>
          </c:tx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spPr>
          <a:solidFill>
            <a:srgbClr val="990000"/>
          </a:solidFill>
        </c:spPr>
        <c:dLbl>
          <c:idx val="0"/>
          <c:layout>
            <c:manualLayout>
              <c:x val="0.10628740157480315"/>
              <c:y val="-0.12198454359871691"/>
            </c:manualLayout>
          </c:layout>
          <c:tx>
            <c:rich>
              <a:bodyPr/>
              <a:lstStyle/>
              <a:p>
                <a:r>
                  <a:rPr lang="en-US"/>
                  <a:t>26.09 %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spPr>
          <a:solidFill>
            <a:srgbClr val="FF0000"/>
          </a:solidFill>
        </c:spPr>
        <c:dLbl>
          <c:idx val="0"/>
          <c:layout>
            <c:manualLayout>
              <c:x val="0.13764851268591427"/>
              <c:y val="5.9753937007873972E-2"/>
            </c:manualLayout>
          </c:layout>
          <c:tx>
            <c:rich>
              <a:bodyPr/>
              <a:lstStyle/>
              <a:p>
                <a:r>
                  <a:rPr lang="en-US"/>
                  <a:t>10.33 %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spPr>
          <a:solidFill>
            <a:srgbClr val="DE0000"/>
          </a:solidFill>
        </c:spPr>
        <c:dLbl>
          <c:idx val="0"/>
          <c:layout>
            <c:manualLayout>
              <c:x val="8.1783902012248472E-2"/>
              <c:y val="0.157247375328084"/>
            </c:manualLayout>
          </c:layout>
          <c:tx>
            <c:rich>
              <a:bodyPr/>
              <a:lstStyle/>
              <a:p>
                <a:r>
                  <a:rPr lang="en-US"/>
                  <a:t>14.01 %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spPr>
          <a:solidFill>
            <a:schemeClr val="accent2">
              <a:lumMod val="75000"/>
            </a:schemeClr>
          </a:solidFill>
        </c:spPr>
        <c:dLbl>
          <c:idx val="0"/>
          <c:layout>
            <c:manualLayout>
              <c:x val="-7.7632327209098864E-2"/>
              <c:y val="0.1379815543890347"/>
            </c:manualLayout>
          </c:layout>
          <c:tx>
            <c:rich>
              <a:bodyPr/>
              <a:lstStyle/>
              <a:p>
                <a:r>
                  <a:rPr lang="en-US"/>
                  <a:t>10.68 %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spPr>
          <a:solidFill>
            <a:srgbClr val="800000"/>
          </a:solidFill>
        </c:spPr>
        <c:dLbl>
          <c:idx val="0"/>
          <c:tx>
            <c:rich>
              <a:bodyPr/>
              <a:lstStyle/>
              <a:p>
                <a:r>
                  <a:rPr lang="en-US"/>
                  <a:t>38.88 %</a:t>
                </a:r>
              </a:p>
            </c:rich>
          </c:tx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spPr>
          <a:solidFill>
            <a:srgbClr val="990000"/>
          </a:solidFill>
        </c:spPr>
        <c:dLbl>
          <c:idx val="0"/>
          <c:layout>
            <c:manualLayout>
              <c:x val="0.10628740157480315"/>
              <c:y val="-0.12198454359871691"/>
            </c:manualLayout>
          </c:layout>
          <c:tx>
            <c:rich>
              <a:bodyPr/>
              <a:lstStyle/>
              <a:p>
                <a:r>
                  <a:rPr lang="en-US"/>
                  <a:t>26.09 %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spPr>
          <a:solidFill>
            <a:srgbClr val="FF0000"/>
          </a:solidFill>
        </c:spPr>
        <c:dLbl>
          <c:idx val="0"/>
          <c:layout>
            <c:manualLayout>
              <c:x val="0.13764851268591427"/>
              <c:y val="5.9753937007873972E-2"/>
            </c:manualLayout>
          </c:layout>
          <c:tx>
            <c:rich>
              <a:bodyPr/>
              <a:lstStyle/>
              <a:p>
                <a:r>
                  <a:rPr lang="en-US"/>
                  <a:t>10.33 %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spPr>
          <a:solidFill>
            <a:srgbClr val="DE0000"/>
          </a:solidFill>
        </c:spPr>
        <c:dLbl>
          <c:idx val="0"/>
          <c:layout>
            <c:manualLayout>
              <c:x val="8.1783902012248472E-2"/>
              <c:y val="0.157247375328084"/>
            </c:manualLayout>
          </c:layout>
          <c:tx>
            <c:rich>
              <a:bodyPr/>
              <a:lstStyle/>
              <a:p>
                <a:r>
                  <a:rPr lang="en-US"/>
                  <a:t>14.01 %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spPr>
          <a:solidFill>
            <a:schemeClr val="accent2">
              <a:lumMod val="75000"/>
            </a:schemeClr>
          </a:solidFill>
        </c:spPr>
        <c:dLbl>
          <c:idx val="0"/>
          <c:layout>
            <c:manualLayout>
              <c:x val="-7.7632327209098864E-2"/>
              <c:y val="0.1379815543890347"/>
            </c:manualLayout>
          </c:layout>
          <c:tx>
            <c:rich>
              <a:bodyPr/>
              <a:lstStyle/>
              <a:p>
                <a:r>
                  <a:rPr lang="en-US"/>
                  <a:t>10.68 %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spPr>
          <a:solidFill>
            <a:srgbClr val="800000"/>
          </a:solidFill>
        </c:spPr>
        <c:dLbl>
          <c:idx val="0"/>
          <c:tx>
            <c:rich>
              <a:bodyPr/>
              <a:lstStyle/>
              <a:p>
                <a:r>
                  <a:rPr lang="en-US"/>
                  <a:t>38.88 %</a:t>
                </a:r>
              </a:p>
            </c:rich>
          </c:tx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  <c:spPr>
          <a:solidFill>
            <a:srgbClr val="990000"/>
          </a:solidFill>
        </c:spPr>
        <c:dLbl>
          <c:idx val="0"/>
          <c:layout>
            <c:manualLayout>
              <c:x val="0.10628740157480315"/>
              <c:y val="-0.12198454359871691"/>
            </c:manualLayout>
          </c:layout>
          <c:tx>
            <c:rich>
              <a:bodyPr/>
              <a:lstStyle/>
              <a:p>
                <a:r>
                  <a:rPr lang="en-US"/>
                  <a:t>26.09 %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spPr>
          <a:solidFill>
            <a:srgbClr val="FF0000"/>
          </a:solidFill>
        </c:spPr>
        <c:dLbl>
          <c:idx val="0"/>
          <c:layout>
            <c:manualLayout>
              <c:x val="0.13764851268591427"/>
              <c:y val="5.9753937007873972E-2"/>
            </c:manualLayout>
          </c:layout>
          <c:tx>
            <c:rich>
              <a:bodyPr/>
              <a:lstStyle/>
              <a:p>
                <a:r>
                  <a:rPr lang="en-US"/>
                  <a:t>10.33 %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spPr>
          <a:solidFill>
            <a:srgbClr val="DE0000"/>
          </a:solidFill>
        </c:spPr>
        <c:dLbl>
          <c:idx val="0"/>
          <c:layout>
            <c:manualLayout>
              <c:x val="8.1783902012248472E-2"/>
              <c:y val="0.157247375328084"/>
            </c:manualLayout>
          </c:layout>
          <c:tx>
            <c:rich>
              <a:bodyPr/>
              <a:lstStyle/>
              <a:p>
                <a:r>
                  <a:rPr lang="en-US"/>
                  <a:t>14.01 %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spPr>
          <a:solidFill>
            <a:schemeClr val="accent2">
              <a:lumMod val="75000"/>
            </a:schemeClr>
          </a:solidFill>
        </c:spPr>
        <c:dLbl>
          <c:idx val="0"/>
          <c:layout>
            <c:manualLayout>
              <c:x val="-7.7632327209098864E-2"/>
              <c:y val="0.1379815543890347"/>
            </c:manualLayout>
          </c:layout>
          <c:tx>
            <c:rich>
              <a:bodyPr/>
              <a:lstStyle/>
              <a:p>
                <a:r>
                  <a:rPr lang="en-US"/>
                  <a:t>10.68 %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4"/>
        <c:spPr>
          <a:solidFill>
            <a:srgbClr val="800000"/>
          </a:solidFill>
        </c:spPr>
        <c:dLbl>
          <c:idx val="0"/>
          <c:tx>
            <c:rich>
              <a:bodyPr/>
              <a:lstStyle/>
              <a:p>
                <a:r>
                  <a:rPr lang="en-US"/>
                  <a:t>38.88 %</a:t>
                </a:r>
              </a:p>
            </c:rich>
          </c:tx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spPr>
          <a:solidFill>
            <a:srgbClr val="990000"/>
          </a:solidFill>
        </c:spPr>
        <c:dLbl>
          <c:idx val="0"/>
          <c:layout>
            <c:manualLayout>
              <c:x val="0.10628740157480315"/>
              <c:y val="-0.12198454359871691"/>
            </c:manualLayout>
          </c:layout>
          <c:tx>
            <c:rich>
              <a:bodyPr/>
              <a:lstStyle/>
              <a:p>
                <a:r>
                  <a:rPr lang="en-US"/>
                  <a:t>26.09 %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spPr>
          <a:solidFill>
            <a:srgbClr val="FF0000"/>
          </a:solidFill>
        </c:spPr>
        <c:dLbl>
          <c:idx val="0"/>
          <c:layout>
            <c:manualLayout>
              <c:x val="0.13764851268591427"/>
              <c:y val="5.9753937007873972E-2"/>
            </c:manualLayout>
          </c:layout>
          <c:tx>
            <c:rich>
              <a:bodyPr/>
              <a:lstStyle/>
              <a:p>
                <a:r>
                  <a:rPr lang="en-US"/>
                  <a:t>10.33 %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spPr>
          <a:solidFill>
            <a:srgbClr val="DE0000"/>
          </a:solidFill>
        </c:spPr>
        <c:dLbl>
          <c:idx val="0"/>
          <c:layout>
            <c:manualLayout>
              <c:x val="8.1783902012248472E-2"/>
              <c:y val="0.157247375328084"/>
            </c:manualLayout>
          </c:layout>
          <c:tx>
            <c:rich>
              <a:bodyPr/>
              <a:lstStyle/>
              <a:p>
                <a:r>
                  <a:rPr lang="en-US"/>
                  <a:t>14.01 %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spPr>
          <a:solidFill>
            <a:schemeClr val="accent2">
              <a:lumMod val="75000"/>
            </a:schemeClr>
          </a:solidFill>
        </c:spPr>
        <c:dLbl>
          <c:idx val="0"/>
          <c:layout>
            <c:manualLayout>
              <c:x val="-7.7632327209098864E-2"/>
              <c:y val="0.1379815543890347"/>
            </c:manualLayout>
          </c:layout>
          <c:tx>
            <c:rich>
              <a:bodyPr/>
              <a:lstStyle/>
              <a:p>
                <a:r>
                  <a:rPr lang="en-US"/>
                  <a:t>10.68 %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spPr>
          <a:solidFill>
            <a:srgbClr val="800000"/>
          </a:solidFill>
        </c:spPr>
        <c:dLbl>
          <c:idx val="0"/>
          <c:tx>
            <c:rich>
              <a:bodyPr/>
              <a:lstStyle/>
              <a:p>
                <a:r>
                  <a:rPr lang="en-US"/>
                  <a:t>38.88 %</a:t>
                </a:r>
              </a:p>
            </c:rich>
          </c:tx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spPr>
          <a:solidFill>
            <a:srgbClr val="990000"/>
          </a:solidFill>
        </c:spPr>
        <c:dLbl>
          <c:idx val="0"/>
          <c:layout>
            <c:manualLayout>
              <c:x val="0.10628740157480315"/>
              <c:y val="-0.12198454359871691"/>
            </c:manualLayout>
          </c:layout>
          <c:tx>
            <c:rich>
              <a:bodyPr/>
              <a:lstStyle/>
              <a:p>
                <a:r>
                  <a:rPr lang="en-US"/>
                  <a:t>26.09 %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spPr>
          <a:solidFill>
            <a:srgbClr val="FF0000"/>
          </a:solidFill>
        </c:spPr>
        <c:dLbl>
          <c:idx val="0"/>
          <c:layout>
            <c:manualLayout>
              <c:x val="0.13764851268591427"/>
              <c:y val="5.9753937007873972E-2"/>
            </c:manualLayout>
          </c:layout>
          <c:tx>
            <c:rich>
              <a:bodyPr/>
              <a:lstStyle/>
              <a:p>
                <a:r>
                  <a:rPr lang="en-US"/>
                  <a:t>10.33 %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spPr>
          <a:solidFill>
            <a:srgbClr val="DE0000"/>
          </a:solidFill>
        </c:spPr>
        <c:dLbl>
          <c:idx val="0"/>
          <c:layout>
            <c:manualLayout>
              <c:x val="8.1783902012248472E-2"/>
              <c:y val="0.157247375328084"/>
            </c:manualLayout>
          </c:layout>
          <c:tx>
            <c:rich>
              <a:bodyPr/>
              <a:lstStyle/>
              <a:p>
                <a:r>
                  <a:rPr lang="en-US"/>
                  <a:t>14.01 %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5"/>
        <c:spPr>
          <a:solidFill>
            <a:schemeClr val="accent2">
              <a:lumMod val="75000"/>
            </a:schemeClr>
          </a:solidFill>
        </c:spPr>
        <c:dLbl>
          <c:idx val="0"/>
          <c:layout>
            <c:manualLayout>
              <c:x val="-7.7632327209098864E-2"/>
              <c:y val="0.1379815543890347"/>
            </c:manualLayout>
          </c:layout>
          <c:tx>
            <c:rich>
              <a:bodyPr/>
              <a:lstStyle/>
              <a:p>
                <a:r>
                  <a:rPr lang="en-US"/>
                  <a:t>10.68 %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6"/>
        <c:spPr>
          <a:solidFill>
            <a:srgbClr val="800000"/>
          </a:solidFill>
        </c:spPr>
        <c:dLbl>
          <c:idx val="0"/>
          <c:tx>
            <c:rich>
              <a:bodyPr/>
              <a:lstStyle/>
              <a:p>
                <a:r>
                  <a:rPr lang="en-US"/>
                  <a:t>38.88 %</a:t>
                </a:r>
              </a:p>
            </c:rich>
          </c:tx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7"/>
        <c:spPr>
          <a:solidFill>
            <a:srgbClr val="990000"/>
          </a:solidFill>
        </c:spPr>
        <c:dLbl>
          <c:idx val="0"/>
          <c:layout>
            <c:manualLayout>
              <c:x val="0.10628740157480315"/>
              <c:y val="-0.12198454359871691"/>
            </c:manualLayout>
          </c:layout>
          <c:tx>
            <c:rich>
              <a:bodyPr/>
              <a:lstStyle/>
              <a:p>
                <a:r>
                  <a:rPr lang="en-US"/>
                  <a:t>26.09 %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8"/>
        <c:spPr>
          <a:solidFill>
            <a:srgbClr val="FF0000"/>
          </a:solidFill>
        </c:spPr>
        <c:dLbl>
          <c:idx val="0"/>
          <c:layout>
            <c:manualLayout>
              <c:x val="0.13764851268591427"/>
              <c:y val="5.9753937007873972E-2"/>
            </c:manualLayout>
          </c:layout>
          <c:tx>
            <c:rich>
              <a:bodyPr/>
              <a:lstStyle/>
              <a:p>
                <a:r>
                  <a:rPr lang="en-US"/>
                  <a:t>10.33 %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9"/>
        <c:spPr>
          <a:solidFill>
            <a:srgbClr val="DE0000"/>
          </a:solidFill>
        </c:spPr>
        <c:dLbl>
          <c:idx val="0"/>
          <c:layout>
            <c:manualLayout>
              <c:x val="8.1783902012248472E-2"/>
              <c:y val="0.157247375328084"/>
            </c:manualLayout>
          </c:layout>
          <c:tx>
            <c:rich>
              <a:bodyPr/>
              <a:lstStyle/>
              <a:p>
                <a:r>
                  <a:rPr lang="en-US"/>
                  <a:t>14.01 %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1"/>
        <c:spPr>
          <a:solidFill>
            <a:schemeClr val="accent2">
              <a:lumMod val="75000"/>
            </a:schemeClr>
          </a:solidFill>
        </c:spPr>
        <c:dLbl>
          <c:idx val="0"/>
          <c:layout>
            <c:manualLayout>
              <c:x val="-7.7632327209098864E-2"/>
              <c:y val="0.1379815543890347"/>
            </c:manualLayout>
          </c:layout>
          <c:tx>
            <c:rich>
              <a:bodyPr/>
              <a:lstStyle/>
              <a:p>
                <a:r>
                  <a:rPr lang="en-US"/>
                  <a:t>10.68 %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2"/>
        <c:spPr>
          <a:solidFill>
            <a:srgbClr val="800000"/>
          </a:solidFill>
        </c:spPr>
        <c:dLbl>
          <c:idx val="0"/>
          <c:tx>
            <c:rich>
              <a:bodyPr/>
              <a:lstStyle/>
              <a:p>
                <a:r>
                  <a:rPr lang="en-US"/>
                  <a:t>38.88 %</a:t>
                </a:r>
              </a:p>
            </c:rich>
          </c:tx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3"/>
        <c:spPr>
          <a:solidFill>
            <a:srgbClr val="990000"/>
          </a:solidFill>
        </c:spPr>
        <c:dLbl>
          <c:idx val="0"/>
          <c:layout>
            <c:manualLayout>
              <c:x val="0.10628740157480315"/>
              <c:y val="-0.12198454359871691"/>
            </c:manualLayout>
          </c:layout>
          <c:tx>
            <c:rich>
              <a:bodyPr/>
              <a:lstStyle/>
              <a:p>
                <a:r>
                  <a:rPr lang="en-US"/>
                  <a:t>26.09 %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4"/>
        <c:spPr>
          <a:solidFill>
            <a:srgbClr val="FF0000"/>
          </a:solidFill>
        </c:spPr>
        <c:dLbl>
          <c:idx val="0"/>
          <c:layout>
            <c:manualLayout>
              <c:x val="0.13764851268591427"/>
              <c:y val="5.9753937007873972E-2"/>
            </c:manualLayout>
          </c:layout>
          <c:tx>
            <c:rich>
              <a:bodyPr/>
              <a:lstStyle/>
              <a:p>
                <a:r>
                  <a:rPr lang="en-US"/>
                  <a:t>10.33 %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5"/>
        <c:spPr>
          <a:solidFill>
            <a:srgbClr val="DE0000"/>
          </a:solidFill>
        </c:spPr>
        <c:dLbl>
          <c:idx val="0"/>
          <c:layout>
            <c:manualLayout>
              <c:x val="8.1783902012248472E-2"/>
              <c:y val="0.157247375328084"/>
            </c:manualLayout>
          </c:layout>
          <c:tx>
            <c:rich>
              <a:bodyPr/>
              <a:lstStyle/>
              <a:p>
                <a:r>
                  <a:rPr lang="en-US"/>
                  <a:t>14.01 %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7"/>
        <c:spPr>
          <a:solidFill>
            <a:schemeClr val="accent2">
              <a:lumMod val="75000"/>
            </a:schemeClr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/>
                  <a:t>10.68 %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8"/>
        <c:spPr>
          <a:solidFill>
            <a:srgbClr val="800000"/>
          </a:solidFill>
        </c:spPr>
        <c:dLbl>
          <c:idx val="0"/>
          <c:layout/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38.88 %</a:t>
                </a:r>
              </a:p>
            </c:rich>
          </c:tx>
          <c:spPr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9"/>
        <c:spPr>
          <a:solidFill>
            <a:srgbClr val="990000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/>
                  <a:t>26.09 %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0"/>
        <c:spPr>
          <a:solidFill>
            <a:srgbClr val="FF0000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/>
                  <a:t>10.33 %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1"/>
        <c:spPr>
          <a:solidFill>
            <a:srgbClr val="DE0000"/>
          </a:solidFill>
        </c:spPr>
        <c:dLbl>
          <c:idx val="0"/>
          <c:layout/>
          <c:tx>
            <c:rich>
              <a:bodyPr/>
              <a:lstStyle/>
              <a:p>
                <a:r>
                  <a:rPr lang="en-US"/>
                  <a:t>14.01 %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'Other Graphs'!$C$37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rgbClr val="DE0000"/>
              </a:solidFill>
            </c:spPr>
          </c:dPt>
          <c:dPt>
            <c:idx val="3"/>
            <c:bubble3D val="0"/>
            <c:spPr>
              <a:solidFill>
                <a:srgbClr val="990000"/>
              </a:solidFill>
            </c:spPr>
          </c:dPt>
          <c:dPt>
            <c:idx val="4"/>
            <c:bubble3D val="0"/>
            <c:spPr>
              <a:solidFill>
                <a:srgbClr val="80000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10.33 %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10.68 %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14.01 %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26.09 %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38.88 %</a:t>
                    </a:r>
                  </a:p>
                </c:rich>
              </c:tx>
              <c:spPr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'Other Graphs'!$B$38:$B$43</c:f>
              <c:strCache>
                <c:ptCount val="5"/>
                <c:pt idx="0">
                  <c:v>Spain</c:v>
                </c:pt>
                <c:pt idx="1">
                  <c:v>China</c:v>
                </c:pt>
                <c:pt idx="2">
                  <c:v>United States</c:v>
                </c:pt>
                <c:pt idx="3">
                  <c:v>Russia</c:v>
                </c:pt>
                <c:pt idx="4">
                  <c:v>France</c:v>
                </c:pt>
              </c:strCache>
            </c:strRef>
          </c:cat>
          <c:val>
            <c:numRef>
              <c:f>'Other Graphs'!$C$38:$C$43</c:f>
              <c:numCache>
                <c:formatCode>0</c:formatCode>
                <c:ptCount val="5"/>
                <c:pt idx="0">
                  <c:v>59</c:v>
                </c:pt>
                <c:pt idx="1">
                  <c:v>61</c:v>
                </c:pt>
                <c:pt idx="2">
                  <c:v>80</c:v>
                </c:pt>
                <c:pt idx="3">
                  <c:v>149</c:v>
                </c:pt>
                <c:pt idx="4">
                  <c:v>222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 w="28575">
      <a:solidFill>
        <a:srgbClr val="FF0000"/>
      </a:solidFill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[GROUP 14 EXCEL FILE.xlsx]Other Graphs!PivotTable3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6"/>
          </a:solidFill>
        </c:spPr>
        <c:marker>
          <c:symbol val="none"/>
        </c:marker>
        <c:dLbl>
          <c:idx val="0"/>
          <c:delete val="1"/>
        </c:dLbl>
      </c:pivotFmt>
      <c:pivotFmt>
        <c:idx val="5"/>
        <c:spPr>
          <a:solidFill>
            <a:srgbClr val="DE0000"/>
          </a:solidFill>
        </c:spPr>
        <c:marker>
          <c:symbol val="none"/>
        </c:marker>
        <c:dLbl>
          <c:idx val="0"/>
          <c:delete val="1"/>
        </c:dLbl>
      </c:pivotFmt>
      <c:pivotFmt>
        <c:idx val="6"/>
        <c:dLbl>
          <c:idx val="0"/>
          <c:layout/>
          <c:tx>
            <c:rich>
              <a:bodyPr/>
              <a:lstStyle/>
              <a:p>
                <a:r>
                  <a:rPr lang="en-US"/>
                  <a:t>65.77</a:t>
                </a:r>
                <a:r>
                  <a:rPr lang="en-US" baseline="0"/>
                  <a:t>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layout/>
          <c:tx>
            <c:rich>
              <a:bodyPr/>
              <a:lstStyle/>
              <a:p>
                <a:r>
                  <a:rPr lang="en-US"/>
                  <a:t>91.28 %</a:t>
                </a:r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dLbl>
          <c:idx val="0"/>
          <c:layout/>
          <c:tx>
            <c:rich>
              <a:bodyPr/>
              <a:lstStyle/>
              <a:p>
                <a:r>
                  <a:rPr lang="en-US"/>
                  <a:t>91.80 %</a:t>
                </a:r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dLbl>
          <c:idx val="0"/>
          <c:layout/>
          <c:tx>
            <c:rich>
              <a:bodyPr/>
              <a:lstStyle/>
              <a:p>
                <a:r>
                  <a:rPr lang="en-US"/>
                  <a:t>93.22 %</a:t>
                </a:r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DE0000"/>
          </a:solidFill>
          <a:ln>
            <a:solidFill>
              <a:schemeClr val="accent3"/>
            </a:solidFill>
          </a:ln>
        </c:spPr>
        <c:dLbl>
          <c:idx val="0"/>
          <c:layout/>
          <c:tx>
            <c:rich>
              <a:bodyPr/>
              <a:lstStyle/>
              <a:p>
                <a:r>
                  <a:rPr lang="en-US"/>
                  <a:t>96.25</a:t>
                </a:r>
                <a:r>
                  <a:rPr lang="en-US" baseline="0"/>
                  <a:t>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dLbl>
          <c:idx val="0"/>
          <c:layout/>
          <c:tx>
            <c:rich>
              <a:bodyPr/>
              <a:lstStyle/>
              <a:p>
                <a:r>
                  <a:rPr lang="en-US"/>
                  <a:t>34.23</a:t>
                </a:r>
                <a:r>
                  <a:rPr lang="en-US" baseline="0"/>
                  <a:t>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dLbl>
          <c:idx val="0"/>
          <c:layout>
            <c:manualLayout>
              <c:x val="0"/>
              <c:y val="-4.6296296296296294E-3"/>
            </c:manualLayout>
          </c:layout>
          <c:tx>
            <c:rich>
              <a:bodyPr/>
              <a:lstStyle/>
              <a:p>
                <a:r>
                  <a:rPr lang="en-US"/>
                  <a:t>8.72 %</a:t>
                </a:r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layout>
            <c:manualLayout>
              <c:x val="0"/>
              <c:y val="-4.6296296296296294E-3"/>
            </c:manualLayout>
          </c:layout>
          <c:tx>
            <c:rich>
              <a:bodyPr/>
              <a:lstStyle/>
              <a:p>
                <a:r>
                  <a:rPr lang="en-US"/>
                  <a:t>8.20 %</a:t>
                </a:r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layout>
            <c:manualLayout>
              <c:x val="0"/>
              <c:y val="-1.3888888888888888E-2"/>
            </c:manualLayout>
          </c:layout>
          <c:tx>
            <c:rich>
              <a:bodyPr/>
              <a:lstStyle/>
              <a:p>
                <a:r>
                  <a:rPr lang="en-US"/>
                  <a:t>6.78</a:t>
                </a:r>
                <a:r>
                  <a:rPr lang="en-US" baseline="0"/>
                  <a:t>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dLbl>
          <c:idx val="0"/>
          <c:layout>
            <c:manualLayout>
              <c:x val="0"/>
              <c:y val="-2.3148148148148147E-2"/>
            </c:manualLayout>
          </c:layout>
          <c:tx>
            <c:rich>
              <a:bodyPr/>
              <a:lstStyle/>
              <a:p>
                <a:r>
                  <a:rPr lang="en-US"/>
                  <a:t>3.75 %</a:t>
                </a:r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'Other Graphs'!$C$59:$C$60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34.23</a:t>
                    </a:r>
                    <a:r>
                      <a:rPr lang="en-US" baseline="0"/>
                      <a:t>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8.72 %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8.20 %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6.78</a:t>
                    </a:r>
                    <a:r>
                      <a:rPr lang="en-US" baseline="0"/>
                      <a:t>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3.75 %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'Other Graphs'!$B$61:$B$66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'Other Graphs'!$C$61:$C$66</c:f>
              <c:numCache>
                <c:formatCode>0</c:formatCode>
                <c:ptCount val="5"/>
                <c:pt idx="0">
                  <c:v>76</c:v>
                </c:pt>
                <c:pt idx="1">
                  <c:v>13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'Other Graphs'!$D$59:$D$60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DE000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DE0000"/>
              </a:solidFill>
              <a:ln>
                <a:solidFill>
                  <a:schemeClr val="accent3"/>
                </a:solidFill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65.77</a:t>
                    </a:r>
                    <a:r>
                      <a:rPr lang="en-US" baseline="0"/>
                      <a:t>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91.28 %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91.80 %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93.22 %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96.25</a:t>
                    </a:r>
                    <a:r>
                      <a:rPr lang="en-US" baseline="0"/>
                      <a:t>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'Other Graphs'!$B$61:$B$66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Spain</c:v>
                </c:pt>
                <c:pt idx="4">
                  <c:v>United States</c:v>
                </c:pt>
              </c:strCache>
            </c:strRef>
          </c:cat>
          <c:val>
            <c:numRef>
              <c:f>'Other Graphs'!$D$61:$D$66</c:f>
              <c:numCache>
                <c:formatCode>0</c:formatCode>
                <c:ptCount val="5"/>
                <c:pt idx="0">
                  <c:v>146</c:v>
                </c:pt>
                <c:pt idx="1">
                  <c:v>136</c:v>
                </c:pt>
                <c:pt idx="2">
                  <c:v>56</c:v>
                </c:pt>
                <c:pt idx="3">
                  <c:v>55</c:v>
                </c:pt>
                <c:pt idx="4">
                  <c:v>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310976"/>
        <c:axId val="188046080"/>
      </c:barChart>
      <c:catAx>
        <c:axId val="1893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46080"/>
        <c:crosses val="autoZero"/>
        <c:auto val="1"/>
        <c:lblAlgn val="ctr"/>
        <c:lblOffset val="100"/>
        <c:noMultiLvlLbl val="0"/>
      </c:catAx>
      <c:valAx>
        <c:axId val="18804608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9310976"/>
        <c:crosses val="autoZero"/>
        <c:crossBetween val="between"/>
      </c:valAx>
    </c:plotArea>
    <c:plotVisOnly val="1"/>
    <c:dispBlanksAs val="gap"/>
    <c:showDLblsOverMax val="0"/>
  </c:chart>
  <c:spPr>
    <a:ln w="28575">
      <a:solidFill>
        <a:srgbClr val="FF0000"/>
      </a:solidFill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[GROUP 14 EXCEL FILE.xlsx]Other Graphs!PivotTable4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latin typeface="+mj-lt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6600"/>
          </a:solidFill>
        </c:spPr>
        <c:dLbl>
          <c:idx val="0"/>
          <c:layout>
            <c:manualLayout>
              <c:x val="0.11134100938112663"/>
              <c:y val="1.3166180438730008E-3"/>
            </c:manualLayout>
          </c:layout>
          <c:tx>
            <c:rich>
              <a:bodyPr/>
              <a:lstStyle/>
              <a:p>
                <a:r>
                  <a:rPr lang="en-US">
                    <a:latin typeface="+mj-lt"/>
                  </a:rPr>
                  <a:t>4.67 %</a:t>
                </a:r>
                <a:br>
                  <a:rPr lang="en-US">
                    <a:latin typeface="+mj-lt"/>
                  </a:rPr>
                </a:br>
                <a:r>
                  <a:rPr lang="en-US" sz="700">
                    <a:latin typeface="+mj-lt"/>
                  </a:rPr>
                  <a:t>Lost</a:t>
                </a:r>
                <a:r>
                  <a:rPr lang="en-US" sz="700" baseline="0">
                    <a:latin typeface="+mj-lt"/>
                  </a:rPr>
                  <a:t> Revenue</a:t>
                </a:r>
                <a:endParaRPr lang="en-US">
                  <a:latin typeface="+mj-lt"/>
                </a:endParaRP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DE0000"/>
          </a:solidFill>
        </c:spPr>
        <c:dLbl>
          <c:idx val="0"/>
          <c:layout>
            <c:manualLayout>
              <c:x val="-0.12574489010382936"/>
              <c:y val="-9.7598140634816824E-2"/>
            </c:manualLayout>
          </c:layout>
          <c:tx>
            <c:rich>
              <a:bodyPr/>
              <a:lstStyle/>
              <a:p>
                <a:r>
                  <a:rPr lang="en-US"/>
                  <a:t>95.33 %</a:t>
                </a:r>
                <a:br>
                  <a:rPr lang="en-US"/>
                </a:br>
                <a:r>
                  <a:rPr lang="en-US" sz="700"/>
                  <a:t>Won Revenue</a:t>
                </a:r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'Other Graphs'!$C$84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6600"/>
              </a:solidFill>
            </c:spPr>
          </c:dPt>
          <c:dPt>
            <c:idx val="1"/>
            <c:bubble3D val="0"/>
            <c:spPr>
              <a:solidFill>
                <a:srgbClr val="DE0000"/>
              </a:solidFill>
            </c:spPr>
          </c:dPt>
          <c:dLbls>
            <c:dLbl>
              <c:idx val="0"/>
              <c:layout>
                <c:manualLayout>
                  <c:x val="0.11134100938112663"/>
                  <c:y val="1.3166180438730008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4.67 %</a:t>
                    </a:r>
                    <a:br>
                      <a:rPr lang="en-US">
                        <a:latin typeface="+mj-lt"/>
                      </a:rPr>
                    </a:br>
                    <a:r>
                      <a:rPr lang="en-US" sz="700">
                        <a:latin typeface="+mj-lt"/>
                      </a:rPr>
                      <a:t>Lost</a:t>
                    </a:r>
                    <a:r>
                      <a:rPr lang="en-US" sz="700" baseline="0">
                        <a:latin typeface="+mj-lt"/>
                      </a:rPr>
                      <a:t> Revenue</a:t>
                    </a:r>
                    <a:endParaRPr lang="en-US">
                      <a:latin typeface="+mj-lt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2574489010382936"/>
                  <c:y val="-9.75981406348168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95.33 %</a:t>
                    </a:r>
                    <a:br>
                      <a:rPr lang="en-US"/>
                    </a:br>
                    <a:r>
                      <a:rPr lang="en-US" sz="700"/>
                      <a:t>Won Revenue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'Other Graphs'!$B$85:$B$87</c:f>
              <c:strCache>
                <c:ptCount val="2"/>
                <c:pt idx="0">
                  <c:v>Lost</c:v>
                </c:pt>
                <c:pt idx="1">
                  <c:v>Won</c:v>
                </c:pt>
              </c:strCache>
            </c:strRef>
          </c:cat>
          <c:val>
            <c:numRef>
              <c:f>'Other Graphs'!$C$85:$C$87</c:f>
              <c:numCache>
                <c:formatCode>0</c:formatCode>
                <c:ptCount val="2"/>
                <c:pt idx="0">
                  <c:v>690167</c:v>
                </c:pt>
                <c:pt idx="1">
                  <c:v>14080151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8"/>
        <c:holeSize val="72"/>
      </c:doughnutChart>
    </c:plotArea>
    <c:plotVisOnly val="1"/>
    <c:dispBlanksAs val="gap"/>
    <c:showDLblsOverMax val="0"/>
  </c:chart>
  <c:spPr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[GROUP 14 EXCEL FILE.xlsx]Other Graphs!PivotTable5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DE0000"/>
          </a:solidFill>
        </c:spPr>
        <c:dLbl>
          <c:idx val="0"/>
          <c:layout>
            <c:manualLayout>
              <c:x val="-0.11327434581905221"/>
              <c:y val="4.5045045045045043E-2"/>
            </c:manualLayout>
          </c:layout>
          <c:tx>
            <c:rich>
              <a:bodyPr/>
              <a:lstStyle/>
              <a:p>
                <a:r>
                  <a:rPr lang="en-US" sz="1050" b="0" i="0" baseline="0">
                    <a:effectLst/>
                    <a:latin typeface="+mj-lt"/>
                  </a:rPr>
                  <a:t>64.44 %</a:t>
                </a:r>
                <a:br>
                  <a:rPr lang="en-US" sz="1050" b="0" i="0" baseline="0">
                    <a:effectLst/>
                    <a:latin typeface="+mj-lt"/>
                  </a:rPr>
                </a:br>
                <a:r>
                  <a:rPr lang="en-US" sz="800" b="0" i="0" baseline="0">
                    <a:effectLst/>
                    <a:latin typeface="+mj-lt"/>
                  </a:rPr>
                  <a:t>On Time</a:t>
                </a:r>
                <a:endParaRPr lang="en-US" sz="1050">
                  <a:effectLst/>
                  <a:latin typeface="+mj-lt"/>
                </a:endParaRP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rgbClr val="FF6600"/>
          </a:solidFill>
        </c:spPr>
        <c:dLbl>
          <c:idx val="0"/>
          <c:layout>
            <c:manualLayout>
              <c:x val="0.10411769826760672"/>
              <c:y val="0"/>
            </c:manualLayout>
          </c:layout>
          <c:tx>
            <c:rich>
              <a:bodyPr/>
              <a:lstStyle/>
              <a:p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rPr>
                  <a:t>35.56 %</a:t>
                </a:r>
                <a:b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rPr>
                </a:br>
                <a:r>
                  <a:rPr lang="en-US" sz="7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rPr>
                  <a:t>Past Due</a:t>
                </a:r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'Other Graphs'!$C$99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DE0000"/>
              </a:solidFill>
            </c:spPr>
          </c:dPt>
          <c:dPt>
            <c:idx val="1"/>
            <c:bubble3D val="0"/>
            <c:spPr>
              <a:solidFill>
                <a:srgbClr val="FF6600"/>
              </a:solidFill>
            </c:spPr>
          </c:dPt>
          <c:dLbls>
            <c:dLbl>
              <c:idx val="0"/>
              <c:layout>
                <c:manualLayout>
                  <c:x val="-0.11327434581905221"/>
                  <c:y val="4.5045045045045043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0" i="0" baseline="0">
                        <a:effectLst/>
                        <a:latin typeface="+mj-lt"/>
                      </a:rPr>
                      <a:t>64.44 %</a:t>
                    </a:r>
                    <a:br>
                      <a:rPr lang="en-US" sz="1050" b="0" i="0" baseline="0">
                        <a:effectLst/>
                        <a:latin typeface="+mj-lt"/>
                      </a:rPr>
                    </a:br>
                    <a:r>
                      <a:rPr lang="en-US" sz="800" b="0" i="0" baseline="0">
                        <a:effectLst/>
                        <a:latin typeface="+mj-lt"/>
                      </a:rPr>
                      <a:t>On Time</a:t>
                    </a:r>
                    <a:endParaRPr lang="en-US" sz="1050">
                      <a:effectLst/>
                      <a:latin typeface="+mj-lt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041176982676067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j-lt"/>
                        <a:ea typeface="+mn-ea"/>
                        <a:cs typeface="+mn-cs"/>
                      </a:rPr>
                      <a:t>35.56 %</a:t>
                    </a:r>
                    <a:b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j-lt"/>
                        <a:ea typeface="+mn-ea"/>
                        <a:cs typeface="+mn-cs"/>
                      </a:rPr>
                    </a:br>
                    <a:r>
                      <a:rPr lang="en-US" sz="700" b="0" i="0" u="none" strike="noStrike" kern="1200" baseline="0">
                        <a:solidFill>
                          <a:sysClr val="windowText" lastClr="000000"/>
                        </a:solidFill>
                        <a:latin typeface="+mj-lt"/>
                        <a:ea typeface="+mn-ea"/>
                        <a:cs typeface="+mn-cs"/>
                      </a:rPr>
                      <a:t>Past Due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'Other Graphs'!$B$100:$B$102</c:f>
              <c:strCache>
                <c:ptCount val="2"/>
                <c:pt idx="0">
                  <c:v>On Time</c:v>
                </c:pt>
                <c:pt idx="1">
                  <c:v>Past Due</c:v>
                </c:pt>
              </c:strCache>
            </c:strRef>
          </c:cat>
          <c:val>
            <c:numRef>
              <c:f>'Other Graphs'!$C$100:$C$102</c:f>
              <c:numCache>
                <c:formatCode>0</c:formatCode>
                <c:ptCount val="2"/>
                <c:pt idx="0">
                  <c:v>1589</c:v>
                </c:pt>
                <c:pt idx="1">
                  <c:v>877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2"/>
        <c:holeSize val="72"/>
      </c:doughnutChart>
    </c:plotArea>
    <c:plotVisOnly val="1"/>
    <c:dispBlanksAs val="gap"/>
    <c:showDLblsOverMax val="0"/>
  </c:chart>
  <c:spPr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[GROUP 14 EXCEL FILE.xlsx]Other Graphs!PivotTable6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6"/>
          </a:solidFill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rgbClr val="DE0000"/>
          </a:solidFill>
          <a:ln>
            <a:solidFill>
              <a:srgbClr val="FF0000"/>
            </a:solidFill>
          </a:ln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layout/>
          <c:tx>
            <c:rich>
              <a:bodyPr/>
              <a:lstStyle/>
              <a:p>
                <a:r>
                  <a:rPr lang="en-US">
                    <a:latin typeface="+mj-lt"/>
                  </a:rPr>
                  <a:t>41.53</a:t>
                </a:r>
                <a:r>
                  <a:rPr lang="en-US" baseline="0">
                    <a:latin typeface="+mj-lt"/>
                  </a:rPr>
                  <a:t>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layout/>
          <c:tx>
            <c:rich>
              <a:bodyPr/>
              <a:lstStyle/>
              <a:p>
                <a:r>
                  <a:rPr lang="en-US">
                    <a:latin typeface="+mj-lt"/>
                  </a:rPr>
                  <a:t>38.74</a:t>
                </a:r>
                <a:r>
                  <a:rPr lang="en-US" baseline="0">
                    <a:latin typeface="+mj-lt"/>
                  </a:rPr>
                  <a:t>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dLbl>
          <c:idx val="0"/>
          <c:layout/>
          <c:tx>
            <c:rich>
              <a:bodyPr/>
              <a:lstStyle/>
              <a:p>
                <a:r>
                  <a:rPr lang="en-US">
                    <a:latin typeface="+mj-lt"/>
                  </a:rPr>
                  <a:t>41.34 %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dLbl>
          <c:idx val="0"/>
          <c:layout/>
          <c:tx>
            <c:rich>
              <a:bodyPr/>
              <a:lstStyle/>
              <a:p>
                <a:r>
                  <a:rPr lang="en-US">
                    <a:latin typeface="+mj-lt"/>
                  </a:rPr>
                  <a:t>25.49 %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dLbl>
          <c:idx val="0"/>
          <c:layout/>
          <c:tx>
            <c:rich>
              <a:bodyPr/>
              <a:lstStyle/>
              <a:p>
                <a:r>
                  <a:rPr lang="en-US">
                    <a:latin typeface="+mj-lt"/>
                  </a:rPr>
                  <a:t>33.08 %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dLbl>
          <c:idx val="0"/>
          <c:layout/>
          <c:tx>
            <c:rich>
              <a:bodyPr/>
              <a:lstStyle/>
              <a:p>
                <a:r>
                  <a:rPr lang="en-US">
                    <a:latin typeface="+mj-lt"/>
                  </a:rPr>
                  <a:t>58.47</a:t>
                </a:r>
                <a:r>
                  <a:rPr lang="en-US" baseline="0">
                    <a:latin typeface="+mj-lt"/>
                  </a:rPr>
                  <a:t>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dLbl>
          <c:idx val="0"/>
          <c:layout/>
          <c:tx>
            <c:rich>
              <a:bodyPr/>
              <a:lstStyle/>
              <a:p>
                <a:r>
                  <a:rPr lang="en-US">
                    <a:latin typeface="+mj-lt"/>
                  </a:rPr>
                  <a:t>61.26</a:t>
                </a:r>
                <a:r>
                  <a:rPr lang="en-US" baseline="0">
                    <a:latin typeface="+mj-lt"/>
                  </a:rPr>
                  <a:t>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layout/>
          <c:tx>
            <c:rich>
              <a:bodyPr/>
              <a:lstStyle/>
              <a:p>
                <a:r>
                  <a:rPr lang="en-US">
                    <a:latin typeface="+mj-lt"/>
                  </a:rPr>
                  <a:t>58.66</a:t>
                </a:r>
                <a:r>
                  <a:rPr lang="en-US" baseline="0">
                    <a:latin typeface="+mj-lt"/>
                  </a:rPr>
                  <a:t>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layout/>
          <c:tx>
            <c:rich>
              <a:bodyPr/>
              <a:lstStyle/>
              <a:p>
                <a:r>
                  <a:rPr lang="en-US">
                    <a:latin typeface="+mj-lt"/>
                  </a:rPr>
                  <a:t>74.51 %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dLbl>
          <c:idx val="0"/>
          <c:layout/>
          <c:tx>
            <c:rich>
              <a:bodyPr/>
              <a:lstStyle/>
              <a:p>
                <a:r>
                  <a:rPr lang="en-US">
                    <a:latin typeface="+mj-lt"/>
                  </a:rPr>
                  <a:t>66.92 %</a:t>
                </a:r>
                <a:endParaRPr lang="en-US"/>
              </a:p>
            </c:rich>
          </c:tx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'Other Graphs'!$C$114:$C$115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58.47</a:t>
                    </a:r>
                    <a:r>
                      <a:rPr lang="en-US" baseline="0">
                        <a:latin typeface="+mj-lt"/>
                      </a:rPr>
                      <a:t>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61.26</a:t>
                    </a:r>
                    <a:r>
                      <a:rPr lang="en-US" baseline="0">
                        <a:latin typeface="+mj-lt"/>
                      </a:rPr>
                      <a:t>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58.66</a:t>
                    </a:r>
                    <a:r>
                      <a:rPr lang="en-US" baseline="0">
                        <a:latin typeface="+mj-lt"/>
                      </a:rPr>
                      <a:t>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74.51 %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66.92 %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F6600"/>
              </a:solidFill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'Other Graphs'!$B$116:$B$121</c:f>
              <c:strCache>
                <c:ptCount val="5"/>
                <c:pt idx="0">
                  <c:v>France</c:v>
                </c:pt>
                <c:pt idx="1">
                  <c:v>United States</c:v>
                </c:pt>
                <c:pt idx="2">
                  <c:v>Russia</c:v>
                </c:pt>
                <c:pt idx="3">
                  <c:v>China</c:v>
                </c:pt>
                <c:pt idx="4">
                  <c:v>Spain</c:v>
                </c:pt>
              </c:strCache>
            </c:strRef>
          </c:cat>
          <c:val>
            <c:numRef>
              <c:f>'Other Graphs'!$C$116:$C$121</c:f>
              <c:numCache>
                <c:formatCode>0</c:formatCode>
                <c:ptCount val="5"/>
                <c:pt idx="0">
                  <c:v>328</c:v>
                </c:pt>
                <c:pt idx="1">
                  <c:v>310</c:v>
                </c:pt>
                <c:pt idx="2">
                  <c:v>227</c:v>
                </c:pt>
                <c:pt idx="3">
                  <c:v>459</c:v>
                </c:pt>
                <c:pt idx="4">
                  <c:v>265</c:v>
                </c:pt>
              </c:numCache>
            </c:numRef>
          </c:val>
        </c:ser>
        <c:ser>
          <c:idx val="1"/>
          <c:order val="1"/>
          <c:tx>
            <c:strRef>
              <c:f>'Other Graphs'!$D$114:$D$115</c:f>
              <c:strCache>
                <c:ptCount val="1"/>
                <c:pt idx="0">
                  <c:v>Past Due</c:v>
                </c:pt>
              </c:strCache>
            </c:strRef>
          </c:tx>
          <c:spPr>
            <a:solidFill>
              <a:srgbClr val="DE0000"/>
            </a:solidFill>
            <a:ln>
              <a:solidFill>
                <a:srgbClr val="FF0000"/>
              </a:solidFill>
            </a:ln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41.53</a:t>
                    </a:r>
                    <a:r>
                      <a:rPr lang="en-US" baseline="0">
                        <a:latin typeface="+mj-lt"/>
                      </a:rPr>
                      <a:t>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38.74</a:t>
                    </a:r>
                    <a:r>
                      <a:rPr lang="en-US" baseline="0">
                        <a:latin typeface="+mj-lt"/>
                      </a:rPr>
                      <a:t>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41.34 %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25.49 %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33.08 %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F0000"/>
              </a:solidFill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'Other Graphs'!$B$116:$B$121</c:f>
              <c:strCache>
                <c:ptCount val="5"/>
                <c:pt idx="0">
                  <c:v>France</c:v>
                </c:pt>
                <c:pt idx="1">
                  <c:v>United States</c:v>
                </c:pt>
                <c:pt idx="2">
                  <c:v>Russia</c:v>
                </c:pt>
                <c:pt idx="3">
                  <c:v>China</c:v>
                </c:pt>
                <c:pt idx="4">
                  <c:v>Spain</c:v>
                </c:pt>
              </c:strCache>
            </c:strRef>
          </c:cat>
          <c:val>
            <c:numRef>
              <c:f>'Other Graphs'!$D$116:$D$121</c:f>
              <c:numCache>
                <c:formatCode>0</c:formatCode>
                <c:ptCount val="5"/>
                <c:pt idx="0">
                  <c:v>233</c:v>
                </c:pt>
                <c:pt idx="1">
                  <c:v>196</c:v>
                </c:pt>
                <c:pt idx="2">
                  <c:v>160</c:v>
                </c:pt>
                <c:pt idx="3">
                  <c:v>157</c:v>
                </c:pt>
                <c:pt idx="4">
                  <c:v>131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311488"/>
        <c:axId val="186075968"/>
      </c:barChart>
      <c:catAx>
        <c:axId val="1893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75968"/>
        <c:crosses val="autoZero"/>
        <c:auto val="1"/>
        <c:lblAlgn val="ctr"/>
        <c:lblOffset val="100"/>
        <c:noMultiLvlLbl val="0"/>
      </c:catAx>
      <c:valAx>
        <c:axId val="18607596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9311488"/>
        <c:crosses val="autoZero"/>
        <c:crossBetween val="between"/>
      </c:valAx>
    </c:plotArea>
    <c:plotVisOnly val="1"/>
    <c:dispBlanksAs val="gap"/>
    <c:showDLblsOverMax val="0"/>
  </c:chart>
  <c:spPr>
    <a:ln w="28575">
      <a:solidFill>
        <a:srgbClr val="FF0000"/>
      </a:solidFill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'Other Graphs'!$C$139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1"/>
            <c:bubble3D val="0"/>
            <c:spPr>
              <a:solidFill>
                <a:srgbClr val="FF6600"/>
              </a:solidFill>
            </c:spPr>
          </c:dPt>
          <c:dLbls>
            <c:dLbl>
              <c:idx val="0"/>
              <c:layout>
                <c:manualLayout>
                  <c:x val="-0.12341705372949099"/>
                  <c:y val="7.5075075075075074E-3"/>
                </c:manualLayout>
              </c:layout>
              <c:tx>
                <c:rich>
                  <a:bodyPr/>
                  <a:lstStyle/>
                  <a:p>
                    <a:r>
                      <a:rPr lang="en-US" sz="1050" b="0" i="0" baseline="0">
                        <a:effectLst/>
                      </a:rPr>
                      <a:t>76 %</a:t>
                    </a:r>
                    <a:br>
                      <a:rPr lang="en-US" sz="1050" b="0" i="0" baseline="0">
                        <a:effectLst/>
                      </a:rPr>
                    </a:br>
                    <a:r>
                      <a:rPr lang="en-US" sz="700" b="0" i="0" baseline="0">
                        <a:effectLst/>
                      </a:rPr>
                      <a:t>Customer with Disputes</a:t>
                    </a:r>
                    <a:endParaRPr lang="en-US" sz="100">
                      <a:effectLst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7468540689504141E-2"/>
                  <c:y val="-3.00306211723534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  <a:r>
                      <a:rPr lang="en-US" baseline="0"/>
                      <a:t> %</a:t>
                    </a:r>
                    <a:br>
                      <a:rPr lang="en-US" baseline="0"/>
                    </a:br>
                    <a:r>
                      <a:rPr lang="en-US" sz="700" baseline="0"/>
                      <a:t>Customer without Disputes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'Other Graphs'!$B$140:$B$141</c:f>
              <c:strCache>
                <c:ptCount val="2"/>
                <c:pt idx="0">
                  <c:v>With Disputes</c:v>
                </c:pt>
                <c:pt idx="1">
                  <c:v>Without Disputes</c:v>
                </c:pt>
              </c:strCache>
            </c:strRef>
          </c:cat>
          <c:val>
            <c:numRef>
              <c:f>'Other Graphs'!$C$140:$C$141</c:f>
              <c:numCache>
                <c:formatCode>General</c:formatCode>
                <c:ptCount val="2"/>
                <c:pt idx="0">
                  <c:v>76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9"/>
        <c:holeSize val="72"/>
      </c:doughnutChart>
    </c:plotArea>
    <c:plotVisOnly val="1"/>
    <c:dispBlanksAs val="gap"/>
    <c:showDLblsOverMax val="0"/>
  </c:chart>
  <c:spPr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'Other Graphs'!$C$153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DE0000"/>
              </a:solidFill>
            </c:spPr>
          </c:dPt>
          <c:dPt>
            <c:idx val="1"/>
            <c:bubble3D val="0"/>
            <c:spPr>
              <a:solidFill>
                <a:srgbClr val="FF6600"/>
              </a:solidFill>
            </c:spPr>
          </c:dPt>
          <c:dLbls>
            <c:dLbl>
              <c:idx val="0"/>
              <c:layout>
                <c:manualLayout>
                  <c:x val="-0.10830563720962705"/>
                  <c:y val="-0.135135135135135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55.25</a:t>
                    </a:r>
                    <a:r>
                      <a:rPr lang="en-US" baseline="0"/>
                      <a:t> %</a:t>
                    </a:r>
                    <a:br>
                      <a:rPr lang="en-US" baseline="0"/>
                    </a:br>
                    <a:r>
                      <a:rPr lang="en-US" baseline="0"/>
                      <a:t>Lost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2488869430897384"/>
                  <c:y val="0.11261261261261261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+mj-lt"/>
                      </a:rPr>
                      <a:t>44.74 %</a:t>
                    </a:r>
                  </a:p>
                  <a:p>
                    <a:r>
                      <a:rPr lang="en-US">
                        <a:latin typeface="+mj-lt"/>
                      </a:rPr>
                      <a:t>Won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'Other Graphs'!$B$154:$B$155</c:f>
              <c:strCache>
                <c:ptCount val="2"/>
                <c:pt idx="0">
                  <c:v>Lost </c:v>
                </c:pt>
                <c:pt idx="1">
                  <c:v>Won</c:v>
                </c:pt>
              </c:strCache>
            </c:strRef>
          </c:cat>
          <c:val>
            <c:numRef>
              <c:f>'Other Graphs'!$C$154:$C$155</c:f>
              <c:numCache>
                <c:formatCode>General</c:formatCode>
                <c:ptCount val="2"/>
                <c:pt idx="0">
                  <c:v>42</c:v>
                </c:pt>
                <c:pt idx="1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50"/>
        <c:holeSize val="72"/>
      </c:doughnutChart>
    </c:plotArea>
    <c:plotVisOnly val="1"/>
    <c:dispBlanksAs val="gap"/>
    <c:showDLblsOverMax val="0"/>
  </c:chart>
  <c:spPr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464663</xdr:colOff>
      <xdr:row>11</xdr:row>
      <xdr:rowOff>19292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381000"/>
          <a:ext cx="2286319" cy="17337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7</xdr:col>
      <xdr:colOff>167220</xdr:colOff>
      <xdr:row>29</xdr:row>
      <xdr:rowOff>171873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2667000"/>
          <a:ext cx="3810532" cy="302937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7</xdr:col>
      <xdr:colOff>167220</xdr:colOff>
      <xdr:row>49</xdr:row>
      <xdr:rowOff>9952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6286500"/>
          <a:ext cx="3810532" cy="30579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10037</xdr:colOff>
      <xdr:row>10</xdr:row>
      <xdr:rowOff>171687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3667637" cy="1695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15</xdr:col>
      <xdr:colOff>391090</xdr:colOff>
      <xdr:row>16</xdr:row>
      <xdr:rowOff>181373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381000"/>
          <a:ext cx="4048690" cy="284837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8</xdr:col>
      <xdr:colOff>191123</xdr:colOff>
      <xdr:row>103</xdr:row>
      <xdr:rowOff>76690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430500"/>
          <a:ext cx="4458323" cy="35056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16</xdr:col>
      <xdr:colOff>57754</xdr:colOff>
      <xdr:row>106</xdr:row>
      <xdr:rowOff>133927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5430500"/>
          <a:ext cx="4324954" cy="413442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6</xdr:col>
      <xdr:colOff>572964</xdr:colOff>
      <xdr:row>29</xdr:row>
      <xdr:rowOff>19751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0"/>
          <a:ext cx="3620964" cy="17342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15</xdr:col>
      <xdr:colOff>344518</xdr:colOff>
      <xdr:row>35</xdr:row>
      <xdr:rowOff>1155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810000"/>
          <a:ext cx="4002118" cy="285865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6</xdr:col>
      <xdr:colOff>572964</xdr:colOff>
      <xdr:row>54</xdr:row>
      <xdr:rowOff>125108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239000"/>
          <a:ext cx="3620964" cy="31731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16</xdr:col>
      <xdr:colOff>218515</xdr:colOff>
      <xdr:row>60</xdr:row>
      <xdr:rowOff>66143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7239000"/>
          <a:ext cx="4485715" cy="425714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7</xdr:col>
      <xdr:colOff>532876</xdr:colOff>
      <xdr:row>76</xdr:row>
      <xdr:rowOff>56857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192000"/>
          <a:ext cx="4190476" cy="234285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15</xdr:col>
      <xdr:colOff>535095</xdr:colOff>
      <xdr:row>82</xdr:row>
      <xdr:rowOff>68089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2192000"/>
          <a:ext cx="4192695" cy="349708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161725</xdr:colOff>
      <xdr:row>21</xdr:row>
      <xdr:rowOff>38611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5" y="381000"/>
          <a:ext cx="3810532" cy="365811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356734</xdr:colOff>
      <xdr:row>52</xdr:row>
      <xdr:rowOff>173676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5" y="4572000"/>
          <a:ext cx="5221811" cy="550767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7</xdr:col>
      <xdr:colOff>67445</xdr:colOff>
      <xdr:row>71</xdr:row>
      <xdr:rowOff>172675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5" y="10668000"/>
          <a:ext cx="3716252" cy="30301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8</xdr:col>
      <xdr:colOff>412195</xdr:colOff>
      <xdr:row>90</xdr:row>
      <xdr:rowOff>172675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5" y="14287500"/>
          <a:ext cx="4669137" cy="30301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9</xdr:col>
      <xdr:colOff>96828</xdr:colOff>
      <xdr:row>126</xdr:row>
      <xdr:rowOff>46858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5" y="17907000"/>
          <a:ext cx="4961905" cy="614285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6</xdr:col>
      <xdr:colOff>197422</xdr:colOff>
      <xdr:row>137</xdr:row>
      <xdr:rowOff>190286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5" y="24574500"/>
          <a:ext cx="3238095" cy="17142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7</xdr:col>
      <xdr:colOff>541669</xdr:colOff>
      <xdr:row>154</xdr:row>
      <xdr:rowOff>37786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5" y="26860500"/>
          <a:ext cx="4190476" cy="25142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7</xdr:col>
      <xdr:colOff>560717</xdr:colOff>
      <xdr:row>170</xdr:row>
      <xdr:rowOff>190167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5" y="29908500"/>
          <a:ext cx="4209524" cy="26666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9</xdr:col>
      <xdr:colOff>468257</xdr:colOff>
      <xdr:row>196</xdr:row>
      <xdr:rowOff>180429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5" y="33147000"/>
          <a:ext cx="5333334" cy="43714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0</xdr:colOff>
      <xdr:row>174</xdr:row>
      <xdr:rowOff>0</xdr:rowOff>
    </xdr:from>
    <xdr:to>
      <xdr:col>18</xdr:col>
      <xdr:colOff>469368</xdr:colOff>
      <xdr:row>211</xdr:row>
      <xdr:rowOff>31437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481" y="33147000"/>
          <a:ext cx="4726310" cy="707993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4</xdr:col>
      <xdr:colOff>6570</xdr:colOff>
      <xdr:row>15</xdr:row>
      <xdr:rowOff>35715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607218</xdr:colOff>
      <xdr:row>21</xdr:row>
      <xdr:rowOff>178593</xdr:rowOff>
    </xdr:from>
    <xdr:to>
      <xdr:col>4</xdr:col>
      <xdr:colOff>7714</xdr:colOff>
      <xdr:row>32</xdr:row>
      <xdr:rowOff>178592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1</xdr:rowOff>
    </xdr:from>
    <xdr:to>
      <xdr:col>4</xdr:col>
      <xdr:colOff>0</xdr:colOff>
      <xdr:row>54</xdr:row>
      <xdr:rowOff>158608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1195551</xdr:colOff>
      <xdr:row>48</xdr:row>
      <xdr:rowOff>279</xdr:rowOff>
    </xdr:from>
    <xdr:ext cx="762000" cy="227626"/>
    <xdr:sp macro="" textlink="">
      <xdr:nvSpPr>
        <xdr:cNvPr id="3" name="TextBox 2"/>
        <xdr:cNvSpPr txBox="1"/>
      </xdr:nvSpPr>
      <xdr:spPr>
        <a:xfrm>
          <a:off x="1802770" y="8620404"/>
          <a:ext cx="762000" cy="227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 b="0">
              <a:solidFill>
                <a:schemeClr val="tx1"/>
              </a:solidFill>
              <a:latin typeface="+mj-lt"/>
            </a:rPr>
            <a:t>France</a:t>
          </a:r>
        </a:p>
      </xdr:txBody>
    </xdr:sp>
    <xdr:clientData/>
  </xdr:oneCellAnchor>
  <xdr:twoCellAnchor>
    <xdr:from>
      <xdr:col>1</xdr:col>
      <xdr:colOff>0</xdr:colOff>
      <xdr:row>66</xdr:row>
      <xdr:rowOff>183931</xdr:rowOff>
    </xdr:from>
    <xdr:to>
      <xdr:col>5</xdr:col>
      <xdr:colOff>525517</xdr:colOff>
      <xdr:row>81</xdr:row>
      <xdr:rowOff>168165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4</xdr:col>
      <xdr:colOff>7715</xdr:colOff>
      <xdr:row>97</xdr:row>
      <xdr:rowOff>36261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4</xdr:col>
      <xdr:colOff>7305</xdr:colOff>
      <xdr:row>112</xdr:row>
      <xdr:rowOff>36260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5</xdr:col>
      <xdr:colOff>722586</xdr:colOff>
      <xdr:row>136</xdr:row>
      <xdr:rowOff>168165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4</xdr:col>
      <xdr:colOff>7715</xdr:colOff>
      <xdr:row>151</xdr:row>
      <xdr:rowOff>36261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3694</xdr:colOff>
      <xdr:row>156</xdr:row>
      <xdr:rowOff>0</xdr:rowOff>
    </xdr:from>
    <xdr:to>
      <xdr:col>4</xdr:col>
      <xdr:colOff>11409</xdr:colOff>
      <xdr:row>165</xdr:row>
      <xdr:rowOff>36260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0.44248</cdr:x>
      <cdr:y>0.66636</cdr:y>
    </cdr:from>
    <cdr:to>
      <cdr:x>0.60915</cdr:x>
      <cdr:y>0.78342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659518" y="1295770"/>
          <a:ext cx="625090" cy="2276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>
              <a:solidFill>
                <a:schemeClr val="tx1"/>
              </a:solidFill>
              <a:latin typeface="+mj-lt"/>
            </a:rPr>
            <a:t>Russia</a:t>
          </a:r>
        </a:p>
      </cdr:txBody>
    </cdr:sp>
  </cdr:relSizeAnchor>
  <cdr:relSizeAnchor xmlns:cdr="http://schemas.openxmlformats.org/drawingml/2006/chartDrawing">
    <cdr:from>
      <cdr:x>0.55692</cdr:x>
      <cdr:y>0.29338</cdr:y>
    </cdr:from>
    <cdr:to>
      <cdr:x>0.72359</cdr:x>
      <cdr:y>0.40269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8702" y="570488"/>
          <a:ext cx="625090" cy="21255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>
              <a:solidFill>
                <a:schemeClr val="tx1"/>
              </a:solidFill>
              <a:latin typeface="+mj-lt"/>
            </a:rPr>
            <a:t>China</a:t>
          </a:r>
          <a:endParaRPr lang="en-US" sz="1100" b="0">
            <a:solidFill>
              <a:schemeClr val="tx1"/>
            </a:solidFill>
            <a:latin typeface="+mj-lt"/>
          </a:endParaRPr>
        </a:p>
      </cdr:txBody>
    </cdr:sp>
  </cdr:relSizeAnchor>
  <cdr:relSizeAnchor xmlns:cdr="http://schemas.openxmlformats.org/drawingml/2006/chartDrawing">
    <cdr:from>
      <cdr:x>0.55471</cdr:x>
      <cdr:y>0.46813</cdr:y>
    </cdr:from>
    <cdr:to>
      <cdr:x>0.72138</cdr:x>
      <cdr:y>0.65863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2080413" y="910304"/>
          <a:ext cx="625091" cy="3704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>
              <a:solidFill>
                <a:schemeClr val="tx1"/>
              </a:solidFill>
              <a:latin typeface="+mj-lt"/>
            </a:rPr>
            <a:t>United States</a:t>
          </a:r>
        </a:p>
      </cdr:txBody>
    </cdr:sp>
  </cdr:relSizeAnchor>
  <cdr:relSizeAnchor xmlns:cdr="http://schemas.openxmlformats.org/drawingml/2006/chartDrawing">
    <cdr:from>
      <cdr:x>0.48798</cdr:x>
      <cdr:y>0.14819</cdr:y>
    </cdr:from>
    <cdr:to>
      <cdr:x>0.65324</cdr:x>
      <cdr:y>0.26525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830166" y="288156"/>
          <a:ext cx="619789" cy="2276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>
              <a:solidFill>
                <a:schemeClr val="tx1"/>
              </a:solidFill>
              <a:latin typeface="+mj-lt"/>
            </a:rPr>
            <a:t>Spain</a:t>
          </a:r>
          <a:endParaRPr lang="en-US" sz="1100" b="0">
            <a:solidFill>
              <a:schemeClr val="tx1"/>
            </a:solidFill>
            <a:latin typeface="+mj-lt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4646</xdr:colOff>
      <xdr:row>1</xdr:row>
      <xdr:rowOff>0</xdr:rowOff>
    </xdr:from>
    <xdr:to>
      <xdr:col>43</xdr:col>
      <xdr:colOff>0</xdr:colOff>
      <xdr:row>27</xdr:row>
      <xdr:rowOff>1</xdr:rowOff>
    </xdr:to>
    <xdr:sp macro="" textlink="">
      <xdr:nvSpPr>
        <xdr:cNvPr id="3" name="Rectangle 2"/>
        <xdr:cNvSpPr/>
      </xdr:nvSpPr>
      <xdr:spPr>
        <a:xfrm>
          <a:off x="195146" y="178594"/>
          <a:ext cx="12020667" cy="4202907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46853</xdr:rowOff>
    </xdr:from>
    <xdr:to>
      <xdr:col>2</xdr:col>
      <xdr:colOff>325243</xdr:colOff>
      <xdr:row>7</xdr:row>
      <xdr:rowOff>772</xdr:rowOff>
    </xdr:to>
    <xdr:sp macro="" textlink="">
      <xdr:nvSpPr>
        <xdr:cNvPr id="2" name="TextBox 1"/>
        <xdr:cNvSpPr txBox="1"/>
      </xdr:nvSpPr>
      <xdr:spPr>
        <a:xfrm>
          <a:off x="240632" y="638406"/>
          <a:ext cx="325243" cy="364998"/>
        </a:xfrm>
        <a:prstGeom prst="rect">
          <a:avLst/>
        </a:prstGeom>
        <a:solidFill>
          <a:srgbClr val="FF0000"/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  <a:latin typeface="+mj-lt"/>
            </a:rPr>
            <a:t>1</a:t>
          </a:r>
        </a:p>
      </xdr:txBody>
    </xdr:sp>
    <xdr:clientData/>
  </xdr:twoCellAnchor>
  <xdr:twoCellAnchor>
    <xdr:from>
      <xdr:col>2</xdr:col>
      <xdr:colOff>325243</xdr:colOff>
      <xdr:row>5</xdr:row>
      <xdr:rowOff>0</xdr:rowOff>
    </xdr:from>
    <xdr:to>
      <xdr:col>17</xdr:col>
      <xdr:colOff>0</xdr:colOff>
      <xdr:row>6</xdr:row>
      <xdr:rowOff>180202</xdr:rowOff>
    </xdr:to>
    <xdr:sp macro="" textlink="">
      <xdr:nvSpPr>
        <xdr:cNvPr id="4" name="TextBox 3"/>
        <xdr:cNvSpPr txBox="1"/>
      </xdr:nvSpPr>
      <xdr:spPr>
        <a:xfrm>
          <a:off x="565875" y="641684"/>
          <a:ext cx="3369454" cy="360676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FF0000"/>
              </a:solidFill>
              <a:latin typeface="+mj-lt"/>
            </a:rPr>
            <a:t>26</a:t>
          </a:r>
          <a:r>
            <a:rPr lang="en-US" sz="1200">
              <a:latin typeface="+mj-lt"/>
            </a:rPr>
            <a:t> </a:t>
          </a:r>
          <a:r>
            <a:rPr lang="en-US" sz="1200" b="1">
              <a:latin typeface="+mj-lt"/>
            </a:rPr>
            <a:t>Days</a:t>
          </a:r>
          <a:endParaRPr lang="en-US" sz="300" b="1">
            <a:latin typeface="+mj-lt"/>
          </a:endParaRPr>
        </a:p>
        <a:p>
          <a:pPr algn="ctr"/>
          <a:r>
            <a:rPr lang="en-US" sz="500" b="1">
              <a:latin typeface="+mj-lt"/>
            </a:rPr>
            <a:t>Average Processing</a:t>
          </a:r>
          <a:r>
            <a:rPr lang="en-US" sz="500" b="1" baseline="0">
              <a:latin typeface="+mj-lt"/>
            </a:rPr>
            <a:t> Time to Settle Invoices</a:t>
          </a:r>
          <a:endParaRPr lang="en-US" sz="1050" b="1">
            <a:latin typeface="+mj-lt"/>
          </a:endParaRPr>
        </a:p>
      </xdr:txBody>
    </xdr:sp>
    <xdr:clientData/>
  </xdr:twoCellAnchor>
  <xdr:twoCellAnchor>
    <xdr:from>
      <xdr:col>3</xdr:col>
      <xdr:colOff>360947</xdr:colOff>
      <xdr:row>7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16</xdr:col>
      <xdr:colOff>190499</xdr:colOff>
      <xdr:row>14</xdr:row>
      <xdr:rowOff>180813</xdr:rowOff>
    </xdr:to>
    <xdr:sp macro="" textlink="">
      <xdr:nvSpPr>
        <xdr:cNvPr id="8" name="TextBox 7"/>
        <xdr:cNvSpPr txBox="1"/>
      </xdr:nvSpPr>
      <xdr:spPr>
        <a:xfrm>
          <a:off x="190500" y="1685441"/>
          <a:ext cx="3696991" cy="371313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" b="0">
              <a:latin typeface="+mj-lt"/>
            </a:rPr>
            <a:t>Russia</a:t>
          </a:r>
          <a:r>
            <a:rPr lang="en-US" sz="600" b="0" baseline="0">
              <a:latin typeface="+mj-lt"/>
            </a:rPr>
            <a:t> has the longest days to processing time to settle invoices with </a:t>
          </a:r>
          <a:r>
            <a:rPr lang="en-US" sz="600" b="1" baseline="0">
              <a:solidFill>
                <a:srgbClr val="FF0000"/>
              </a:solidFill>
              <a:latin typeface="+mj-lt"/>
            </a:rPr>
            <a:t>29 days</a:t>
          </a:r>
          <a:r>
            <a:rPr lang="en-US" sz="600" b="0" baseline="0">
              <a:latin typeface="+mj-lt"/>
            </a:rPr>
            <a:t>, which is </a:t>
          </a:r>
          <a:r>
            <a:rPr lang="en-US" sz="600" b="1" baseline="0">
              <a:solidFill>
                <a:srgbClr val="FF0000"/>
              </a:solidFill>
              <a:latin typeface="+mj-lt"/>
            </a:rPr>
            <a:t>26.09 %</a:t>
          </a:r>
          <a:r>
            <a:rPr lang="en-US" sz="600" b="1" baseline="0">
              <a:latin typeface="+mj-lt"/>
            </a:rPr>
            <a:t> </a:t>
          </a:r>
          <a:r>
            <a:rPr lang="en-US" sz="600" b="0" baseline="0">
              <a:latin typeface="+mj-lt"/>
            </a:rPr>
            <a:t>longer than China which has the shortest processing time of </a:t>
          </a:r>
          <a:r>
            <a:rPr lang="en-US" sz="600" b="1" baseline="0">
              <a:solidFill>
                <a:srgbClr val="0070C0"/>
              </a:solidFill>
              <a:latin typeface="+mj-lt"/>
            </a:rPr>
            <a:t>23 days</a:t>
          </a:r>
          <a:endParaRPr lang="en-US" sz="600" b="1">
            <a:solidFill>
              <a:srgbClr val="0070C0"/>
            </a:solidFill>
            <a:latin typeface="+mj-lt"/>
          </a:endParaRPr>
        </a:p>
      </xdr:txBody>
    </xdr:sp>
    <xdr:clientData/>
  </xdr:twoCellAnchor>
  <xdr:twoCellAnchor>
    <xdr:from>
      <xdr:col>2</xdr:col>
      <xdr:colOff>0</xdr:colOff>
      <xdr:row>15</xdr:row>
      <xdr:rowOff>46851</xdr:rowOff>
    </xdr:from>
    <xdr:to>
      <xdr:col>2</xdr:col>
      <xdr:colOff>325243</xdr:colOff>
      <xdr:row>18</xdr:row>
      <xdr:rowOff>770</xdr:rowOff>
    </xdr:to>
    <xdr:sp macro="" textlink="">
      <xdr:nvSpPr>
        <xdr:cNvPr id="9" name="TextBox 8"/>
        <xdr:cNvSpPr txBox="1"/>
      </xdr:nvSpPr>
      <xdr:spPr>
        <a:xfrm>
          <a:off x="190500" y="2104251"/>
          <a:ext cx="325243" cy="363494"/>
        </a:xfrm>
        <a:prstGeom prst="rect">
          <a:avLst/>
        </a:prstGeom>
        <a:solidFill>
          <a:srgbClr val="FF0000"/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  <a:latin typeface="+mj-lt"/>
            </a:rPr>
            <a:t>2</a:t>
          </a:r>
        </a:p>
      </xdr:txBody>
    </xdr:sp>
    <xdr:clientData/>
  </xdr:twoCellAnchor>
  <xdr:twoCellAnchor>
    <xdr:from>
      <xdr:col>2</xdr:col>
      <xdr:colOff>325243</xdr:colOff>
      <xdr:row>15</xdr:row>
      <xdr:rowOff>180202</xdr:rowOff>
    </xdr:from>
    <xdr:to>
      <xdr:col>17</xdr:col>
      <xdr:colOff>0</xdr:colOff>
      <xdr:row>18</xdr:row>
      <xdr:rowOff>0</xdr:rowOff>
    </xdr:to>
    <xdr:sp macro="" textlink="">
      <xdr:nvSpPr>
        <xdr:cNvPr id="10" name="TextBox 9"/>
        <xdr:cNvSpPr txBox="1"/>
      </xdr:nvSpPr>
      <xdr:spPr>
        <a:xfrm>
          <a:off x="515743" y="2414716"/>
          <a:ext cx="3371487" cy="360406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FF0000"/>
              </a:solidFill>
              <a:latin typeface="+mj-lt"/>
            </a:rPr>
            <a:t>36</a:t>
          </a:r>
          <a:r>
            <a:rPr lang="en-US" sz="1200" b="1">
              <a:latin typeface="+mj-lt"/>
            </a:rPr>
            <a:t> Days</a:t>
          </a:r>
          <a:endParaRPr lang="en-US" sz="300" b="1">
            <a:latin typeface="+mj-lt"/>
          </a:endParaRPr>
        </a:p>
        <a:p>
          <a:pPr algn="ctr"/>
          <a:r>
            <a:rPr lang="en-US" sz="500" b="1">
              <a:latin typeface="+mj-lt"/>
            </a:rPr>
            <a:t>Average Processing</a:t>
          </a:r>
          <a:r>
            <a:rPr lang="en-US" sz="500" b="1" baseline="0">
              <a:latin typeface="+mj-lt"/>
            </a:rPr>
            <a:t> Time to Settle Disputes</a:t>
          </a:r>
          <a:endParaRPr lang="en-US" sz="1050" b="1">
            <a:latin typeface="+mj-lt"/>
          </a:endParaRPr>
        </a:p>
      </xdr:txBody>
    </xdr:sp>
    <xdr:clientData/>
  </xdr:twoCellAnchor>
  <xdr:twoCellAnchor>
    <xdr:from>
      <xdr:col>4</xdr:col>
      <xdr:colOff>213</xdr:colOff>
      <xdr:row>18</xdr:row>
      <xdr:rowOff>0</xdr:rowOff>
    </xdr:from>
    <xdr:to>
      <xdr:col>17</xdr:col>
      <xdr:colOff>0</xdr:colOff>
      <xdr:row>24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48638</xdr:colOff>
      <xdr:row>23</xdr:row>
      <xdr:rowOff>182393</xdr:rowOff>
    </xdr:from>
    <xdr:to>
      <xdr:col>16</xdr:col>
      <xdr:colOff>190499</xdr:colOff>
      <xdr:row>26</xdr:row>
      <xdr:rowOff>484</xdr:rowOff>
    </xdr:to>
    <xdr:sp macro="" textlink="">
      <xdr:nvSpPr>
        <xdr:cNvPr id="12" name="TextBox 11"/>
        <xdr:cNvSpPr txBox="1"/>
      </xdr:nvSpPr>
      <xdr:spPr>
        <a:xfrm>
          <a:off x="239138" y="4032925"/>
          <a:ext cx="3696510" cy="365272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" b="0">
              <a:latin typeface="+mj-lt"/>
            </a:rPr>
            <a:t>The United States </a:t>
          </a:r>
          <a:r>
            <a:rPr lang="en-US" sz="600" b="0" baseline="0">
              <a:latin typeface="+mj-lt"/>
            </a:rPr>
            <a:t>has the longest days to processing time to settle disputes with </a:t>
          </a:r>
          <a:r>
            <a:rPr lang="en-US" sz="600" b="1" baseline="0">
              <a:solidFill>
                <a:srgbClr val="FF0000"/>
              </a:solidFill>
              <a:latin typeface="+mj-lt"/>
            </a:rPr>
            <a:t>41 days</a:t>
          </a:r>
          <a:r>
            <a:rPr lang="en-US" sz="600" b="0" baseline="0">
              <a:latin typeface="+mj-lt"/>
            </a:rPr>
            <a:t>, which is </a:t>
          </a:r>
          <a:r>
            <a:rPr lang="en-US" sz="600" b="1" baseline="0">
              <a:solidFill>
                <a:srgbClr val="FF0000"/>
              </a:solidFill>
              <a:latin typeface="+mj-lt"/>
            </a:rPr>
            <a:t>25.59 %</a:t>
          </a:r>
          <a:r>
            <a:rPr lang="en-US" sz="600" b="1" baseline="0">
              <a:latin typeface="+mj-lt"/>
            </a:rPr>
            <a:t> </a:t>
          </a:r>
          <a:r>
            <a:rPr lang="en-US" sz="600" b="0" baseline="0">
              <a:latin typeface="+mj-lt"/>
            </a:rPr>
            <a:t>longer than China and France which has the shortest processing time of </a:t>
          </a:r>
          <a:r>
            <a:rPr lang="en-US" sz="600" b="1" baseline="0">
              <a:solidFill>
                <a:srgbClr val="0070C0"/>
              </a:solidFill>
              <a:latin typeface="+mj-lt"/>
            </a:rPr>
            <a:t>34 days</a:t>
          </a:r>
          <a:endParaRPr lang="en-US" sz="600" b="1">
            <a:solidFill>
              <a:srgbClr val="0070C0"/>
            </a:solidFill>
            <a:latin typeface="+mj-lt"/>
          </a:endParaRPr>
        </a:p>
      </xdr:txBody>
    </xdr:sp>
    <xdr:clientData/>
  </xdr:twoCellAnchor>
  <xdr:twoCellAnchor>
    <xdr:from>
      <xdr:col>18</xdr:col>
      <xdr:colOff>0</xdr:colOff>
      <xdr:row>5</xdr:row>
      <xdr:rowOff>0</xdr:rowOff>
    </xdr:from>
    <xdr:to>
      <xdr:col>18</xdr:col>
      <xdr:colOff>325243</xdr:colOff>
      <xdr:row>7</xdr:row>
      <xdr:rowOff>771</xdr:rowOff>
    </xdr:to>
    <xdr:sp macro="" textlink="">
      <xdr:nvSpPr>
        <xdr:cNvPr id="13" name="TextBox 12"/>
        <xdr:cNvSpPr txBox="1"/>
      </xdr:nvSpPr>
      <xdr:spPr>
        <a:xfrm>
          <a:off x="3985461" y="641684"/>
          <a:ext cx="325243" cy="361719"/>
        </a:xfrm>
        <a:prstGeom prst="rect">
          <a:avLst/>
        </a:prstGeom>
        <a:solidFill>
          <a:srgbClr val="FF0000"/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  <a:latin typeface="+mj-lt"/>
            </a:rPr>
            <a:t>3</a:t>
          </a:r>
        </a:p>
      </xdr:txBody>
    </xdr:sp>
    <xdr:clientData/>
  </xdr:twoCellAnchor>
  <xdr:twoCellAnchor>
    <xdr:from>
      <xdr:col>18</xdr:col>
      <xdr:colOff>325243</xdr:colOff>
      <xdr:row>5</xdr:row>
      <xdr:rowOff>0</xdr:rowOff>
    </xdr:from>
    <xdr:to>
      <xdr:col>38</xdr:col>
      <xdr:colOff>0</xdr:colOff>
      <xdr:row>6</xdr:row>
      <xdr:rowOff>180202</xdr:rowOff>
    </xdr:to>
    <xdr:sp macro="" textlink="">
      <xdr:nvSpPr>
        <xdr:cNvPr id="14" name="TextBox 13"/>
        <xdr:cNvSpPr txBox="1"/>
      </xdr:nvSpPr>
      <xdr:spPr>
        <a:xfrm>
          <a:off x="4310704" y="641684"/>
          <a:ext cx="4111401" cy="360676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FF0000"/>
              </a:solidFill>
              <a:latin typeface="+mj-lt"/>
            </a:rPr>
            <a:t>17.69</a:t>
          </a:r>
          <a:r>
            <a:rPr lang="en-US" sz="1200" b="1">
              <a:latin typeface="+mj-lt"/>
            </a:rPr>
            <a:t> %</a:t>
          </a:r>
          <a:endParaRPr lang="en-US" sz="300" b="1">
            <a:latin typeface="+mj-lt"/>
          </a:endParaRPr>
        </a:p>
        <a:p>
          <a:pPr algn="ctr"/>
          <a:r>
            <a:rPr lang="en-US" sz="500" b="1">
              <a:latin typeface="+mj-lt"/>
            </a:rPr>
            <a:t>Percentage</a:t>
          </a:r>
          <a:r>
            <a:rPr lang="en-US" sz="500" b="1" baseline="0">
              <a:latin typeface="+mj-lt"/>
            </a:rPr>
            <a:t> of Disputes Recieved by the Company that were Lost</a:t>
          </a:r>
          <a:endParaRPr lang="en-US" sz="1050" b="1">
            <a:latin typeface="+mj-lt"/>
          </a:endParaRP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38</xdr:col>
      <xdr:colOff>0</xdr:colOff>
      <xdr:row>13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37</xdr:col>
      <xdr:colOff>190500</xdr:colOff>
      <xdr:row>14</xdr:row>
      <xdr:rowOff>180813</xdr:rowOff>
    </xdr:to>
    <xdr:sp macro="" textlink="">
      <xdr:nvSpPr>
        <xdr:cNvPr id="17" name="TextBox 16"/>
        <xdr:cNvSpPr txBox="1"/>
      </xdr:nvSpPr>
      <xdr:spPr>
        <a:xfrm>
          <a:off x="3935924" y="1685441"/>
          <a:ext cx="3593669" cy="371313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" b="0">
              <a:latin typeface="+mj-lt"/>
            </a:rPr>
            <a:t>France</a:t>
          </a:r>
          <a:r>
            <a:rPr lang="en-US" sz="600" b="0" baseline="0">
              <a:latin typeface="+mj-lt"/>
            </a:rPr>
            <a:t> has the highest percentage of lost disputes with </a:t>
          </a:r>
          <a:r>
            <a:rPr lang="en-US" sz="600" b="1" baseline="0">
              <a:solidFill>
                <a:srgbClr val="FF0000"/>
              </a:solidFill>
              <a:latin typeface="+mj-lt"/>
            </a:rPr>
            <a:t>34.23 %</a:t>
          </a:r>
          <a:r>
            <a:rPr lang="en-US" sz="600" b="0" baseline="0">
              <a:latin typeface="+mj-lt"/>
            </a:rPr>
            <a:t>, which is more than </a:t>
          </a:r>
          <a:r>
            <a:rPr lang="en-US" sz="600" b="1" baseline="0">
              <a:solidFill>
                <a:srgbClr val="FF0000"/>
              </a:solidFill>
              <a:latin typeface="+mj-lt"/>
            </a:rPr>
            <a:t>8 times</a:t>
          </a:r>
          <a:r>
            <a:rPr lang="en-US" sz="600" b="1" baseline="0">
              <a:latin typeface="+mj-lt"/>
            </a:rPr>
            <a:t> </a:t>
          </a:r>
          <a:r>
            <a:rPr lang="en-US" sz="600" b="0" baseline="0">
              <a:latin typeface="+mj-lt"/>
            </a:rPr>
            <a:t>higher  than the United States which has the lowest percentage of lost with </a:t>
          </a:r>
          <a:r>
            <a:rPr lang="en-US" sz="600" b="1" baseline="0">
              <a:solidFill>
                <a:srgbClr val="0070C0"/>
              </a:solidFill>
              <a:latin typeface="+mj-lt"/>
            </a:rPr>
            <a:t>3.75 %</a:t>
          </a:r>
          <a:endParaRPr lang="en-US" sz="600" b="1">
            <a:solidFill>
              <a:srgbClr val="0070C0"/>
            </a:solidFill>
            <a:latin typeface="+mj-lt"/>
          </a:endParaRPr>
        </a:p>
      </xdr:txBody>
    </xdr:sp>
    <xdr:clientData/>
  </xdr:twoCellAnchor>
  <xdr:twoCellAnchor>
    <xdr:from>
      <xdr:col>18</xdr:col>
      <xdr:colOff>0</xdr:colOff>
      <xdr:row>15</xdr:row>
      <xdr:rowOff>47625</xdr:rowOff>
    </xdr:from>
    <xdr:to>
      <xdr:col>18</xdr:col>
      <xdr:colOff>325243</xdr:colOff>
      <xdr:row>18</xdr:row>
      <xdr:rowOff>772</xdr:rowOff>
    </xdr:to>
    <xdr:sp macro="" textlink="">
      <xdr:nvSpPr>
        <xdr:cNvPr id="18" name="TextBox 17"/>
        <xdr:cNvSpPr txBox="1"/>
      </xdr:nvSpPr>
      <xdr:spPr>
        <a:xfrm>
          <a:off x="3933265" y="2109507"/>
          <a:ext cx="325243" cy="364964"/>
        </a:xfrm>
        <a:prstGeom prst="rect">
          <a:avLst/>
        </a:prstGeom>
        <a:solidFill>
          <a:srgbClr val="FF0000"/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  <a:latin typeface="+mj-lt"/>
            </a:rPr>
            <a:t>4</a:t>
          </a:r>
        </a:p>
      </xdr:txBody>
    </xdr:sp>
    <xdr:clientData/>
  </xdr:twoCellAnchor>
  <xdr:twoCellAnchor>
    <xdr:from>
      <xdr:col>18</xdr:col>
      <xdr:colOff>325243</xdr:colOff>
      <xdr:row>16</xdr:row>
      <xdr:rowOff>807</xdr:rowOff>
    </xdr:from>
    <xdr:to>
      <xdr:col>38</xdr:col>
      <xdr:colOff>0</xdr:colOff>
      <xdr:row>17</xdr:row>
      <xdr:rowOff>180201</xdr:rowOff>
    </xdr:to>
    <xdr:sp macro="" textlink="">
      <xdr:nvSpPr>
        <xdr:cNvPr id="19" name="TextBox 18"/>
        <xdr:cNvSpPr txBox="1"/>
      </xdr:nvSpPr>
      <xdr:spPr>
        <a:xfrm>
          <a:off x="4258508" y="2110314"/>
          <a:ext cx="3266242" cy="361490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FF0000"/>
              </a:solidFill>
              <a:latin typeface="+mj-lt"/>
            </a:rPr>
            <a:t>4.67</a:t>
          </a:r>
          <a:r>
            <a:rPr lang="en-US" sz="1200" b="1">
              <a:latin typeface="+mj-lt"/>
            </a:rPr>
            <a:t> %</a:t>
          </a:r>
          <a:endParaRPr lang="en-US" sz="300" b="1">
            <a:latin typeface="+mj-lt"/>
          </a:endParaRPr>
        </a:p>
        <a:p>
          <a:pPr algn="ctr"/>
          <a:r>
            <a:rPr lang="en-US" sz="500" b="1">
              <a:latin typeface="+mj-lt"/>
            </a:rPr>
            <a:t>Percentage</a:t>
          </a:r>
          <a:r>
            <a:rPr lang="en-US" sz="500" b="1" baseline="0">
              <a:latin typeface="+mj-lt"/>
            </a:rPr>
            <a:t> of Revenue Lost from Disputes</a:t>
          </a:r>
          <a:endParaRPr lang="en-US" sz="1050" b="1">
            <a:latin typeface="+mj-lt"/>
          </a:endParaRPr>
        </a:p>
      </xdr:txBody>
    </xdr:sp>
    <xdr:clientData/>
  </xdr:twoCellAnchor>
  <xdr:twoCellAnchor>
    <xdr:from>
      <xdr:col>22</xdr:col>
      <xdr:colOff>0</xdr:colOff>
      <xdr:row>18</xdr:row>
      <xdr:rowOff>0</xdr:rowOff>
    </xdr:from>
    <xdr:to>
      <xdr:col>38</xdr:col>
      <xdr:colOff>0</xdr:colOff>
      <xdr:row>24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23</xdr:row>
      <xdr:rowOff>179716</xdr:rowOff>
    </xdr:from>
    <xdr:to>
      <xdr:col>37</xdr:col>
      <xdr:colOff>190500</xdr:colOff>
      <xdr:row>26</xdr:row>
      <xdr:rowOff>484</xdr:rowOff>
    </xdr:to>
    <xdr:sp macro="" textlink="">
      <xdr:nvSpPr>
        <xdr:cNvPr id="21" name="TextBox 20"/>
        <xdr:cNvSpPr txBox="1"/>
      </xdr:nvSpPr>
      <xdr:spPr>
        <a:xfrm>
          <a:off x="3935924" y="3550597"/>
          <a:ext cx="3593669" cy="363209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" b="0">
              <a:latin typeface="+mj-lt"/>
            </a:rPr>
            <a:t>France</a:t>
          </a:r>
          <a:r>
            <a:rPr lang="en-US" sz="600" b="0" baseline="0">
              <a:latin typeface="+mj-lt"/>
            </a:rPr>
            <a:t> has the highest percentage of revenue lost with </a:t>
          </a:r>
          <a:r>
            <a:rPr lang="en-US" sz="600" b="1" baseline="0">
              <a:solidFill>
                <a:srgbClr val="FF0000"/>
              </a:solidFill>
              <a:latin typeface="+mj-lt"/>
            </a:rPr>
            <a:t>13.35 %</a:t>
          </a:r>
          <a:r>
            <a:rPr lang="en-US" sz="600" b="0" baseline="0">
              <a:latin typeface="+mj-lt"/>
            </a:rPr>
            <a:t>, which is almost </a:t>
          </a:r>
          <a:r>
            <a:rPr lang="en-US" sz="600" b="1" baseline="0">
              <a:solidFill>
                <a:srgbClr val="FF0000"/>
              </a:solidFill>
              <a:latin typeface="+mj-lt"/>
            </a:rPr>
            <a:t>15 times</a:t>
          </a:r>
          <a:r>
            <a:rPr lang="en-US" sz="600" b="1" baseline="0">
              <a:latin typeface="+mj-lt"/>
            </a:rPr>
            <a:t> </a:t>
          </a:r>
          <a:r>
            <a:rPr lang="en-US" sz="600" b="0" baseline="0">
              <a:latin typeface="+mj-lt"/>
            </a:rPr>
            <a:t>higher  than the United States which has the lowest percentage of lost with </a:t>
          </a:r>
          <a:r>
            <a:rPr lang="en-US" sz="600" b="1" baseline="0">
              <a:solidFill>
                <a:srgbClr val="0070C0"/>
              </a:solidFill>
              <a:latin typeface="+mj-lt"/>
            </a:rPr>
            <a:t>0.84 %</a:t>
          </a:r>
          <a:endParaRPr lang="en-US" sz="600" b="1">
            <a:solidFill>
              <a:srgbClr val="0070C0"/>
            </a:solidFill>
            <a:latin typeface="+mj-lt"/>
          </a:endParaRPr>
        </a:p>
      </xdr:txBody>
    </xdr:sp>
    <xdr:clientData/>
  </xdr:twoCellAnchor>
  <xdr:twoCellAnchor>
    <xdr:from>
      <xdr:col>39</xdr:col>
      <xdr:colOff>0</xdr:colOff>
      <xdr:row>4</xdr:row>
      <xdr:rowOff>46853</xdr:rowOff>
    </xdr:from>
    <xdr:to>
      <xdr:col>39</xdr:col>
      <xdr:colOff>325243</xdr:colOff>
      <xdr:row>7</xdr:row>
      <xdr:rowOff>772</xdr:rowOff>
    </xdr:to>
    <xdr:sp macro="" textlink="">
      <xdr:nvSpPr>
        <xdr:cNvPr id="22" name="TextBox 21"/>
        <xdr:cNvSpPr txBox="1"/>
      </xdr:nvSpPr>
      <xdr:spPr>
        <a:xfrm>
          <a:off x="8472237" y="638406"/>
          <a:ext cx="325243" cy="364998"/>
        </a:xfrm>
        <a:prstGeom prst="rect">
          <a:avLst/>
        </a:prstGeom>
        <a:solidFill>
          <a:srgbClr val="FF0000"/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  <a:latin typeface="+mj-lt"/>
            </a:rPr>
            <a:t>5</a:t>
          </a:r>
        </a:p>
      </xdr:txBody>
    </xdr:sp>
    <xdr:clientData/>
  </xdr:twoCellAnchor>
  <xdr:twoCellAnchor>
    <xdr:from>
      <xdr:col>39</xdr:col>
      <xdr:colOff>325243</xdr:colOff>
      <xdr:row>4</xdr:row>
      <xdr:rowOff>46852</xdr:rowOff>
    </xdr:from>
    <xdr:to>
      <xdr:col>42</xdr:col>
      <xdr:colOff>0</xdr:colOff>
      <xdr:row>6</xdr:row>
      <xdr:rowOff>180202</xdr:rowOff>
    </xdr:to>
    <xdr:sp macro="" textlink="">
      <xdr:nvSpPr>
        <xdr:cNvPr id="23" name="TextBox 22"/>
        <xdr:cNvSpPr txBox="1"/>
      </xdr:nvSpPr>
      <xdr:spPr>
        <a:xfrm>
          <a:off x="8802493" y="647660"/>
          <a:ext cx="3374853" cy="367811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FF0000"/>
              </a:solidFill>
              <a:latin typeface="+mj-lt"/>
            </a:rPr>
            <a:t>France</a:t>
          </a:r>
          <a:endParaRPr lang="en-US" sz="300" b="1">
            <a:solidFill>
              <a:srgbClr val="FF0000"/>
            </a:solidFill>
            <a:latin typeface="+mj-lt"/>
          </a:endParaRPr>
        </a:p>
        <a:p>
          <a:pPr algn="ctr"/>
          <a:r>
            <a:rPr lang="en-US" sz="500" b="1">
              <a:latin typeface="+mj-lt"/>
            </a:rPr>
            <a:t>Country with the Highest Losses from Disputes</a:t>
          </a:r>
          <a:endParaRPr lang="en-US" sz="1050" b="1">
            <a:latin typeface="+mj-lt"/>
          </a:endParaRPr>
        </a:p>
      </xdr:txBody>
    </xdr:sp>
    <xdr:clientData/>
  </xdr:twoCellAnchor>
  <xdr:twoCellAnchor>
    <xdr:from>
      <xdr:col>39</xdr:col>
      <xdr:colOff>0</xdr:colOff>
      <xdr:row>13</xdr:row>
      <xdr:rowOff>0</xdr:rowOff>
    </xdr:from>
    <xdr:to>
      <xdr:col>42</xdr:col>
      <xdr:colOff>0</xdr:colOff>
      <xdr:row>23</xdr:row>
      <xdr:rowOff>166691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47625</xdr:colOff>
      <xdr:row>24</xdr:row>
      <xdr:rowOff>552</xdr:rowOff>
    </xdr:from>
    <xdr:to>
      <xdr:col>41</xdr:col>
      <xdr:colOff>1524000</xdr:colOff>
      <xdr:row>25</xdr:row>
      <xdr:rowOff>176716</xdr:rowOff>
    </xdr:to>
    <xdr:sp macro="" textlink="">
      <xdr:nvSpPr>
        <xdr:cNvPr id="29" name="TextBox 28"/>
        <xdr:cNvSpPr txBox="1"/>
      </xdr:nvSpPr>
      <xdr:spPr>
        <a:xfrm>
          <a:off x="8464261" y="4022700"/>
          <a:ext cx="3706091" cy="358005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" b="0">
              <a:latin typeface="+mj-lt"/>
            </a:rPr>
            <a:t>Since </a:t>
          </a:r>
          <a:r>
            <a:rPr lang="en-US" sz="600" b="1">
              <a:solidFill>
                <a:srgbClr val="FF0000"/>
              </a:solidFill>
              <a:latin typeface="+mj-lt"/>
            </a:rPr>
            <a:t>France</a:t>
          </a:r>
          <a:r>
            <a:rPr lang="en-US" sz="600" b="0">
              <a:latin typeface="+mj-lt"/>
            </a:rPr>
            <a:t> has the highest rate of lost disputes, the country with the biggest losses from lost disputes should be France.</a:t>
          </a:r>
          <a:endParaRPr lang="en-US" sz="600" b="1">
            <a:solidFill>
              <a:srgbClr val="0070C0"/>
            </a:solidFill>
            <a:latin typeface="+mj-lt"/>
          </a:endParaRPr>
        </a:p>
      </xdr:txBody>
    </xdr:sp>
    <xdr:clientData/>
  </xdr:twoCellAnchor>
  <xdr:twoCellAnchor>
    <xdr:from>
      <xdr:col>2</xdr:col>
      <xdr:colOff>0</xdr:colOff>
      <xdr:row>4</xdr:row>
      <xdr:rowOff>180202</xdr:rowOff>
    </xdr:from>
    <xdr:to>
      <xdr:col>16</xdr:col>
      <xdr:colOff>190499</xdr:colOff>
      <xdr:row>14</xdr:row>
      <xdr:rowOff>180813</xdr:rowOff>
    </xdr:to>
    <xdr:sp macro="" textlink="">
      <xdr:nvSpPr>
        <xdr:cNvPr id="25" name="Rectangle 24"/>
        <xdr:cNvSpPr/>
      </xdr:nvSpPr>
      <xdr:spPr>
        <a:xfrm>
          <a:off x="190500" y="180202"/>
          <a:ext cx="3696991" cy="1876552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48638</xdr:colOff>
      <xdr:row>15</xdr:row>
      <xdr:rowOff>42269</xdr:rowOff>
    </xdr:from>
    <xdr:to>
      <xdr:col>16</xdr:col>
      <xdr:colOff>190499</xdr:colOff>
      <xdr:row>25</xdr:row>
      <xdr:rowOff>176716</xdr:rowOff>
    </xdr:to>
    <xdr:sp macro="" textlink="">
      <xdr:nvSpPr>
        <xdr:cNvPr id="40" name="Rectangle 39"/>
        <xdr:cNvSpPr/>
      </xdr:nvSpPr>
      <xdr:spPr>
        <a:xfrm>
          <a:off x="239138" y="2567407"/>
          <a:ext cx="3696510" cy="1824628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</xdr:colOff>
      <xdr:row>4</xdr:row>
      <xdr:rowOff>47123</xdr:rowOff>
    </xdr:from>
    <xdr:to>
      <xdr:col>38</xdr:col>
      <xdr:colOff>0</xdr:colOff>
      <xdr:row>15</xdr:row>
      <xdr:rowOff>612</xdr:rowOff>
    </xdr:to>
    <xdr:sp macro="" textlink="">
      <xdr:nvSpPr>
        <xdr:cNvPr id="41" name="Rectangle 40"/>
        <xdr:cNvSpPr/>
      </xdr:nvSpPr>
      <xdr:spPr>
        <a:xfrm>
          <a:off x="3992218" y="643471"/>
          <a:ext cx="4431195" cy="1883337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16</xdr:row>
      <xdr:rowOff>807</xdr:rowOff>
    </xdr:from>
    <xdr:to>
      <xdr:col>38</xdr:col>
      <xdr:colOff>0</xdr:colOff>
      <xdr:row>26</xdr:row>
      <xdr:rowOff>485</xdr:rowOff>
    </xdr:to>
    <xdr:sp macro="" textlink="">
      <xdr:nvSpPr>
        <xdr:cNvPr id="42" name="Rectangle 41"/>
        <xdr:cNvSpPr/>
      </xdr:nvSpPr>
      <xdr:spPr>
        <a:xfrm>
          <a:off x="3933265" y="2110314"/>
          <a:ext cx="3591485" cy="1820634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0</xdr:colOff>
      <xdr:row>4</xdr:row>
      <xdr:rowOff>47857</xdr:rowOff>
    </xdr:from>
    <xdr:to>
      <xdr:col>42</xdr:col>
      <xdr:colOff>0</xdr:colOff>
      <xdr:row>26</xdr:row>
      <xdr:rowOff>485</xdr:rowOff>
    </xdr:to>
    <xdr:sp macro="" textlink="">
      <xdr:nvSpPr>
        <xdr:cNvPr id="46" name="Rectangle 45"/>
        <xdr:cNvSpPr/>
      </xdr:nvSpPr>
      <xdr:spPr>
        <a:xfrm>
          <a:off x="8324022" y="594509"/>
          <a:ext cx="3801717" cy="3754346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</xdr:colOff>
      <xdr:row>2</xdr:row>
      <xdr:rowOff>1359</xdr:rowOff>
    </xdr:from>
    <xdr:to>
      <xdr:col>20</xdr:col>
      <xdr:colOff>1</xdr:colOff>
      <xdr:row>4</xdr:row>
      <xdr:rowOff>7694</xdr:rowOff>
    </xdr:to>
    <xdr:sp macro="" textlink="">
      <xdr:nvSpPr>
        <xdr:cNvPr id="30" name="TextBox 29"/>
        <xdr:cNvSpPr txBox="1"/>
      </xdr:nvSpPr>
      <xdr:spPr>
        <a:xfrm>
          <a:off x="3983184" y="230825"/>
          <a:ext cx="1298862" cy="370017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Total Invoices:</a:t>
          </a:r>
        </a:p>
        <a:p>
          <a:pPr algn="ctr"/>
          <a:r>
            <a:rPr lang="en-US" sz="9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 2466</a:t>
          </a:r>
        </a:p>
      </xdr:txBody>
    </xdr:sp>
    <xdr:clientData/>
  </xdr:twoCellAnchor>
  <xdr:twoCellAnchor>
    <xdr:from>
      <xdr:col>40</xdr:col>
      <xdr:colOff>437902</xdr:colOff>
      <xdr:row>1</xdr:row>
      <xdr:rowOff>30456</xdr:rowOff>
    </xdr:from>
    <xdr:to>
      <xdr:col>42</xdr:col>
      <xdr:colOff>0</xdr:colOff>
      <xdr:row>4</xdr:row>
      <xdr:rowOff>1742</xdr:rowOff>
    </xdr:to>
    <xdr:sp macro="" textlink="">
      <xdr:nvSpPr>
        <xdr:cNvPr id="34" name="TextBox 33"/>
        <xdr:cNvSpPr txBox="1"/>
      </xdr:nvSpPr>
      <xdr:spPr>
        <a:xfrm>
          <a:off x="9560131" y="210070"/>
          <a:ext cx="2620983" cy="379501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Total Revenue Lost: </a:t>
          </a:r>
        </a:p>
        <a:p>
          <a:pPr algn="ctr"/>
          <a:r>
            <a:rPr lang="en-US" sz="9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$690,167.00 </a:t>
          </a:r>
        </a:p>
      </xdr:txBody>
    </xdr:sp>
    <xdr:clientData/>
  </xdr:twoCellAnchor>
  <xdr:twoCellAnchor>
    <xdr:from>
      <xdr:col>20</xdr:col>
      <xdr:colOff>47625</xdr:colOff>
      <xdr:row>2</xdr:row>
      <xdr:rowOff>1360</xdr:rowOff>
    </xdr:from>
    <xdr:to>
      <xdr:col>26</xdr:col>
      <xdr:colOff>190500</xdr:colOff>
      <xdr:row>4</xdr:row>
      <xdr:rowOff>1742</xdr:rowOff>
    </xdr:to>
    <xdr:sp macro="" textlink="">
      <xdr:nvSpPr>
        <xdr:cNvPr id="35" name="TextBox 34"/>
        <xdr:cNvSpPr txBox="1"/>
      </xdr:nvSpPr>
      <xdr:spPr>
        <a:xfrm>
          <a:off x="5329670" y="230826"/>
          <a:ext cx="1420091" cy="364064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Total Disputes: </a:t>
          </a:r>
        </a:p>
        <a:p>
          <a:pPr algn="ctr"/>
          <a:r>
            <a:rPr lang="en-US" sz="9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571 (4.67 %)</a:t>
          </a:r>
        </a:p>
      </xdr:txBody>
    </xdr:sp>
    <xdr:clientData/>
  </xdr:twoCellAnchor>
  <xdr:twoCellAnchor>
    <xdr:from>
      <xdr:col>28</xdr:col>
      <xdr:colOff>3713</xdr:colOff>
      <xdr:row>2</xdr:row>
      <xdr:rowOff>1360</xdr:rowOff>
    </xdr:from>
    <xdr:to>
      <xdr:col>35</xdr:col>
      <xdr:colOff>190499</xdr:colOff>
      <xdr:row>4</xdr:row>
      <xdr:rowOff>1742</xdr:rowOff>
    </xdr:to>
    <xdr:sp macro="" textlink="">
      <xdr:nvSpPr>
        <xdr:cNvPr id="36" name="TextBox 35"/>
        <xdr:cNvSpPr txBox="1"/>
      </xdr:nvSpPr>
      <xdr:spPr>
        <a:xfrm>
          <a:off x="6801099" y="230826"/>
          <a:ext cx="1377411" cy="364064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Total Disputes Won: 470 (82.31 %)</a:t>
          </a:r>
        </a:p>
      </xdr:txBody>
    </xdr:sp>
    <xdr:clientData/>
  </xdr:twoCellAnchor>
  <xdr:twoCellAnchor>
    <xdr:from>
      <xdr:col>36</xdr:col>
      <xdr:colOff>47625</xdr:colOff>
      <xdr:row>2</xdr:row>
      <xdr:rowOff>1360</xdr:rowOff>
    </xdr:from>
    <xdr:to>
      <xdr:col>40</xdr:col>
      <xdr:colOff>400707</xdr:colOff>
      <xdr:row>4</xdr:row>
      <xdr:rowOff>1742</xdr:rowOff>
    </xdr:to>
    <xdr:sp macro="" textlink="">
      <xdr:nvSpPr>
        <xdr:cNvPr id="37" name="TextBox 36"/>
        <xdr:cNvSpPr txBox="1"/>
      </xdr:nvSpPr>
      <xdr:spPr>
        <a:xfrm>
          <a:off x="8226136" y="230826"/>
          <a:ext cx="1288264" cy="364064"/>
        </a:xfrm>
        <a:prstGeom prst="rect">
          <a:avLst/>
        </a:prstGeom>
        <a:solidFill>
          <a:schemeClr val="bg1">
            <a:lumMod val="95000"/>
            <a:alpha val="5000"/>
          </a:schemeClr>
        </a:solidFill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Total Disputes Lost: 101 (17.69 %)</a:t>
          </a:r>
        </a:p>
      </xdr:txBody>
    </xdr:sp>
    <xdr:clientData/>
  </xdr:twoCellAnchor>
  <xdr:twoCellAnchor>
    <xdr:from>
      <xdr:col>2</xdr:col>
      <xdr:colOff>0</xdr:colOff>
      <xdr:row>1</xdr:row>
      <xdr:rowOff>48985</xdr:rowOff>
    </xdr:from>
    <xdr:to>
      <xdr:col>16</xdr:col>
      <xdr:colOff>190499</xdr:colOff>
      <xdr:row>3</xdr:row>
      <xdr:rowOff>179614</xdr:rowOff>
    </xdr:to>
    <xdr:sp macro="" textlink="">
      <xdr:nvSpPr>
        <xdr:cNvPr id="5" name="Rectangle 4"/>
        <xdr:cNvSpPr/>
      </xdr:nvSpPr>
      <xdr:spPr>
        <a:xfrm>
          <a:off x="239486" y="228599"/>
          <a:ext cx="3701142" cy="359229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65.078646527778" createdVersion="4" refreshedVersion="4" minRefreshableVersion="3" recordCount="2466">
  <cacheSource type="worksheet">
    <worksheetSource name="Table6"/>
  </cacheSource>
  <cacheFields count="12">
    <cacheField name="country" numFmtId="0">
      <sharedItems count="5">
        <s v="Russia"/>
        <s v="France"/>
        <s v="China"/>
        <s v="United States"/>
        <s v="Spain"/>
      </sharedItems>
    </cacheField>
    <cacheField name="customer_id" numFmtId="0">
      <sharedItems count="100">
        <s v="1604-LIFKX"/>
        <s v="5164-VMYWJ"/>
        <s v="6708-DPYTF"/>
        <s v="8887-NCUZC"/>
        <s v="3993-QUNVJ"/>
        <s v="0465-DTULQ"/>
        <s v="4092-ZAVRG"/>
        <s v="7245-CKNCN"/>
        <s v="9460-VAZGD"/>
        <s v="1080-NDGAE"/>
        <s v="8364-UWVLM"/>
        <s v="8820-BLYDZ"/>
        <s v="6627-ELFBK"/>
        <s v="9928-IJYBQ"/>
        <s v="9883-SDWFS"/>
        <s v="0783-PEPYR"/>
        <s v="6077-FDQRK"/>
        <s v="9841-XLGBV"/>
        <s v="4651-PMEXQ"/>
        <s v="7329-TWKLF"/>
        <s v="2026-XLBER"/>
        <s v="6833-ETVHD"/>
        <s v="7372-CESLR"/>
        <s v="4640-FGEJI"/>
        <s v="0688-XNJRO"/>
        <s v="5875-VZQCZ"/>
        <s v="2621-XCLEH"/>
        <s v="6160-HCSFI"/>
        <s v="5284-DJOZO"/>
        <s v="9323-NDIOV"/>
        <s v="3448-OWJOT"/>
        <s v="8976-AMJEO"/>
        <s v="6831-FIODB"/>
        <s v="3676-CQAIF"/>
        <s v="9212-BTDMX"/>
        <s v="7938-EVASK"/>
        <s v="5148-SYKLB"/>
        <s v="9014-WENVB"/>
        <s v="8156-PCYBM"/>
        <s v="5573-KSOIA"/>
        <s v="2676-DZINU"/>
        <s v="9771-QTLGZ"/>
        <s v="2687-XWAMA"/>
        <s v="6048-QPZCF"/>
        <s v="7209-MDWKR"/>
        <s v="8389-TCXFQ"/>
        <s v="7228-LEPPM"/>
        <s v="5613-UHVMG"/>
        <s v="8942-ERSWK"/>
        <s v="8102-ABPKQ"/>
        <s v="9117-LYRCE"/>
        <s v="3598-DNURW"/>
        <s v="2423-QOKIO"/>
        <s v="9181-HEKGV"/>
        <s v="3569-VJWXS"/>
        <s v="7050-KQLDO"/>
        <s v="8690-EEBEO"/>
        <s v="9322-YCTQO"/>
        <s v="6632-CGYHU"/>
        <s v="5924-UOPGH"/>
        <s v="9286-VLKMI"/>
        <s v="9758-AIEIK"/>
        <s v="7654-DOLHO"/>
        <s v="7841-HROAQ"/>
        <s v="2824-HJQPP"/>
        <s v="9725-EZTEJ"/>
        <s v="5592-UQXSS"/>
        <s v="2820-XGXSB"/>
        <s v="3271-YDPUJ"/>
        <s v="6177-VTITE"/>
        <s v="3271-HYHDN"/>
        <s v="1447-YZKCL"/>
        <s v="6391-GBFQJ"/>
        <s v="3831-FXWYK"/>
        <s v="7600-OISKG"/>
        <s v="2125-HJDLA"/>
        <s v="0379-NEVHP"/>
        <s v="7856-ODQFO"/>
        <s v="1408-OQZUE"/>
        <s v="7695-NKUXM"/>
        <s v="4632-QZOKX"/>
        <s v="7758-WKLVM"/>
        <s v="5920-DPXLN"/>
        <s v="0709-LZRJV"/>
        <s v="9250-VHLWY"/>
        <s v="3568-JJMFW"/>
        <s v="9174-IYKOC"/>
        <s v="0625-TNJFG"/>
        <s v="5196-TWQXF"/>
        <s v="1168-BEASA"/>
        <s v="7260-ZHAKS"/>
        <s v="6004-KITZM"/>
        <s v="0706-NRGUP"/>
        <s v="6296-UKEUZ"/>
        <s v="5529-TBPGK"/>
        <s v="2447-JCFGW"/>
        <s v="4460-ZXNDN"/>
        <s v="0187-ERLSR"/>
        <s v="7946-HJDUR"/>
        <s v="9149-MATVB"/>
      </sharedItems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0">
      <sharedItems/>
    </cacheField>
    <cacheField name="due_date" numFmtId="0">
      <sharedItems/>
    </cacheField>
    <cacheField name="invoice_amount" numFmtId="0">
      <sharedItems containsSemiMixedTypes="0" containsString="0" containsNumber="1" containsInteger="1" minValue="526" maxValue="12828" count="2098">
        <n v="9760"/>
        <n v="7133"/>
        <n v="5537"/>
        <n v="1599"/>
        <n v="5039"/>
        <n v="5591"/>
        <n v="7521"/>
        <n v="6771"/>
        <n v="3228"/>
        <n v="7829"/>
        <n v="7034"/>
        <n v="7805"/>
        <n v="4707"/>
        <n v="7892"/>
        <n v="4633"/>
        <n v="6392"/>
        <n v="2884"/>
        <n v="4199"/>
        <n v="10032"/>
        <n v="4022"/>
        <n v="5686"/>
        <n v="8312"/>
        <n v="7166"/>
        <n v="745"/>
        <n v="4775"/>
        <n v="7306"/>
        <n v="8442"/>
        <n v="6419"/>
        <n v="8789"/>
        <n v="8099"/>
        <n v="7272"/>
        <n v="5444"/>
        <n v="7849"/>
        <n v="6590"/>
        <n v="4541"/>
        <n v="4748"/>
        <n v="4864"/>
        <n v="5755"/>
        <n v="4628"/>
        <n v="4806"/>
        <n v="7837"/>
        <n v="4925"/>
        <n v="8778"/>
        <n v="6284"/>
        <n v="7401"/>
        <n v="6999"/>
        <n v="6715"/>
        <n v="1803"/>
        <n v="5655"/>
        <n v="7744"/>
        <n v="4377"/>
        <n v="6052"/>
        <n v="7091"/>
        <n v="7809"/>
        <n v="5651"/>
        <n v="9219"/>
        <n v="3278"/>
        <n v="7206"/>
        <n v="8190"/>
        <n v="7249"/>
        <n v="7833"/>
        <n v="8710"/>
        <n v="4962"/>
        <n v="7270"/>
        <n v="8071"/>
        <n v="755"/>
        <n v="6692"/>
        <n v="2209"/>
        <n v="4702"/>
        <n v="9851"/>
        <n v="5373"/>
        <n v="8692"/>
        <n v="9400"/>
        <n v="5871"/>
        <n v="5381"/>
        <n v="6017"/>
        <n v="7425"/>
        <n v="6489"/>
        <n v="4983"/>
        <n v="9602"/>
        <n v="5113"/>
        <n v="2763"/>
        <n v="5908"/>
        <n v="5637"/>
        <n v="7210"/>
        <n v="5934"/>
        <n v="8522"/>
        <n v="6955"/>
        <n v="7332"/>
        <n v="8113"/>
        <n v="2047"/>
        <n v="5620"/>
        <n v="8031"/>
        <n v="8413"/>
        <n v="8713"/>
        <n v="7047"/>
        <n v="7382"/>
        <n v="4492"/>
        <n v="8315"/>
        <n v="6848"/>
        <n v="4329"/>
        <n v="6978"/>
        <n v="7504"/>
        <n v="5460"/>
        <n v="7146"/>
        <n v="6328"/>
        <n v="7519"/>
        <n v="11376"/>
        <n v="8889"/>
        <n v="4452"/>
        <n v="4847"/>
        <n v="6828"/>
        <n v="8644"/>
        <n v="3074"/>
        <n v="5333"/>
        <n v="643"/>
        <n v="6454"/>
        <n v="4362"/>
        <n v="2722"/>
        <n v="6487"/>
        <n v="6567"/>
        <n v="6808"/>
        <n v="4500"/>
        <n v="3967"/>
        <n v="6943"/>
        <n v="2821"/>
        <n v="7045"/>
        <n v="4016"/>
        <n v="5542"/>
        <n v="2425"/>
        <n v="8674"/>
        <n v="3005"/>
        <n v="8342"/>
        <n v="4666"/>
        <n v="7647"/>
        <n v="8309"/>
        <n v="7836"/>
        <n v="5636"/>
        <n v="7921"/>
        <n v="5707"/>
        <n v="5885"/>
        <n v="4745"/>
        <n v="6402"/>
        <n v="2822"/>
        <n v="7279"/>
        <n v="6195"/>
        <n v="5107"/>
        <n v="7057"/>
        <n v="2080"/>
        <n v="3897"/>
        <n v="7218"/>
        <n v="8333"/>
        <n v="6285"/>
        <n v="9348"/>
        <n v="7494"/>
        <n v="6841"/>
        <n v="5919"/>
        <n v="5621"/>
        <n v="7619"/>
        <n v="2605"/>
        <n v="7951"/>
        <n v="4508"/>
        <n v="5714"/>
        <n v="10711"/>
        <n v="6980"/>
        <n v="6759"/>
        <n v="8308"/>
        <n v="7276"/>
        <n v="5204"/>
        <n v="6239"/>
        <n v="4476"/>
        <n v="5509"/>
        <n v="2593"/>
        <n v="6560"/>
        <n v="8321"/>
        <n v="9211"/>
        <n v="5642"/>
        <n v="7089"/>
        <n v="4171"/>
        <n v="4875"/>
        <n v="4049"/>
        <n v="7891"/>
        <n v="6831"/>
        <n v="2463"/>
        <n v="6086"/>
        <n v="4865"/>
        <n v="5654"/>
        <n v="5379"/>
        <n v="4597"/>
        <n v="2637"/>
        <n v="6751"/>
        <n v="6913"/>
        <n v="2939"/>
        <n v="6117"/>
        <n v="11701"/>
        <n v="3626"/>
        <n v="6249"/>
        <n v="5930"/>
        <n v="4811"/>
        <n v="6666"/>
        <n v="6866"/>
        <n v="4189"/>
        <n v="5814"/>
        <n v="6783"/>
        <n v="7283"/>
        <n v="6224"/>
        <n v="3845"/>
        <n v="5441"/>
        <n v="6570"/>
        <n v="3546"/>
        <n v="8425"/>
        <n v="3217"/>
        <n v="1857"/>
        <n v="7599"/>
        <n v="7180"/>
        <n v="6688"/>
        <n v="7533"/>
        <n v="8582"/>
        <n v="8187"/>
        <n v="7562"/>
        <n v="5647"/>
        <n v="6119"/>
        <n v="2305"/>
        <n v="8185"/>
        <n v="1662"/>
        <n v="4622"/>
        <n v="7621"/>
        <n v="3800"/>
        <n v="8610"/>
        <n v="9582"/>
        <n v="6760"/>
        <n v="5817"/>
        <n v="3966"/>
        <n v="3375"/>
        <n v="4625"/>
        <n v="4339"/>
        <n v="3457"/>
        <n v="6433"/>
        <n v="5336"/>
        <n v="2616"/>
        <n v="8015"/>
        <n v="6381"/>
        <n v="6093"/>
        <n v="3008"/>
        <n v="6993"/>
        <n v="4820"/>
        <n v="4842"/>
        <n v="7392"/>
        <n v="5721"/>
        <n v="5079"/>
        <n v="4914"/>
        <n v="2934"/>
        <n v="10364"/>
        <n v="2708"/>
        <n v="8209"/>
        <n v="8298"/>
        <n v="8813"/>
        <n v="6881"/>
        <n v="4068"/>
        <n v="6951"/>
        <n v="6410"/>
        <n v="4261"/>
        <n v="2566"/>
        <n v="1809"/>
        <n v="3739"/>
        <n v="8905"/>
        <n v="9234"/>
        <n v="8990"/>
        <n v="711"/>
        <n v="9276"/>
        <n v="5367"/>
        <n v="6308"/>
        <n v="8967"/>
        <n v="6741"/>
        <n v="4559"/>
        <n v="5369"/>
        <n v="9594"/>
        <n v="5873"/>
        <n v="7407"/>
        <n v="2970"/>
        <n v="6440"/>
        <n v="7928"/>
        <n v="1047"/>
        <n v="6032"/>
        <n v="6268"/>
        <n v="5538"/>
        <n v="9271"/>
        <n v="1494"/>
        <n v="3003"/>
        <n v="5857"/>
        <n v="3621"/>
        <n v="5010"/>
        <n v="2690"/>
        <n v="5856"/>
        <n v="6057"/>
        <n v="4443"/>
        <n v="2830"/>
        <n v="5610"/>
        <n v="10070"/>
        <n v="7278"/>
        <n v="6997"/>
        <n v="8374"/>
        <n v="6625"/>
        <n v="6575"/>
        <n v="4499"/>
        <n v="2705"/>
        <n v="2353"/>
        <n v="3567"/>
        <n v="8240"/>
        <n v="4941"/>
        <n v="3793"/>
        <n v="6730"/>
        <n v="8431"/>
        <n v="3708"/>
        <n v="7668"/>
        <n v="8349"/>
        <n v="7428"/>
        <n v="7172"/>
        <n v="7671"/>
        <n v="4514"/>
        <n v="6197"/>
        <n v="5482"/>
        <n v="6316"/>
        <n v="3011"/>
        <n v="6441"/>
        <n v="2099"/>
        <n v="3935"/>
        <n v="2124"/>
        <n v="5956"/>
        <n v="6035"/>
        <n v="6326"/>
        <n v="4003"/>
        <n v="5475"/>
        <n v="3006"/>
        <n v="7329"/>
        <n v="8443"/>
        <n v="4535"/>
        <n v="8147"/>
        <n v="6149"/>
        <n v="7760"/>
        <n v="8324"/>
        <n v="6729"/>
        <n v="7790"/>
        <n v="3530"/>
        <n v="3885"/>
        <n v="5974"/>
        <n v="4970"/>
        <n v="8884"/>
        <n v="4144"/>
        <n v="6478"/>
        <n v="6120"/>
        <n v="7406"/>
        <n v="2877"/>
        <n v="6954"/>
        <n v="5992"/>
        <n v="5493"/>
        <n v="4617"/>
        <n v="3925"/>
        <n v="9399"/>
        <n v="7002"/>
        <n v="5494"/>
        <n v="3301"/>
        <n v="5206"/>
        <n v="9682"/>
        <n v="8836"/>
        <n v="6397"/>
        <n v="6041"/>
        <n v="7232"/>
        <n v="7262"/>
        <n v="4208"/>
        <n v="7387"/>
        <n v="5631"/>
        <n v="7419"/>
        <n v="5280"/>
        <n v="7168"/>
        <n v="7390"/>
        <n v="6501"/>
        <n v="9676"/>
        <n v="8499"/>
        <n v="5316"/>
        <n v="9660"/>
        <n v="6734"/>
        <n v="5055"/>
        <n v="8478"/>
        <n v="6545"/>
        <n v="5226"/>
        <n v="5973"/>
        <n v="8370"/>
        <n v="9706"/>
        <n v="9370"/>
        <n v="5625"/>
        <n v="5819"/>
        <n v="7362"/>
        <n v="6342"/>
        <n v="5917"/>
        <n v="11678"/>
        <n v="6612"/>
        <n v="12076"/>
        <n v="7330"/>
        <n v="5978"/>
        <n v="3951"/>
        <n v="5684"/>
        <n v="2753"/>
        <n v="5578"/>
        <n v="3686"/>
        <n v="8220"/>
        <n v="8238"/>
        <n v="6210"/>
        <n v="7753"/>
        <n v="6055"/>
        <n v="5096"/>
        <n v="3053"/>
        <n v="4576"/>
        <n v="4125"/>
        <n v="6186"/>
        <n v="1923"/>
        <n v="6821"/>
        <n v="3536"/>
        <n v="7776"/>
        <n v="8439"/>
        <n v="5492"/>
        <n v="5688"/>
        <n v="4742"/>
        <n v="10367"/>
        <n v="9336"/>
        <n v="7470"/>
        <n v="8007"/>
        <n v="5288"/>
        <n v="7719"/>
        <n v="8110"/>
        <n v="7627"/>
        <n v="7126"/>
        <n v="5058"/>
        <n v="2999"/>
        <n v="3288"/>
        <n v="3620"/>
        <n v="3884"/>
        <n v="6655"/>
        <n v="4129"/>
        <n v="6889"/>
        <n v="6797"/>
        <n v="8221"/>
        <n v="5603"/>
        <n v="6296"/>
        <n v="6577"/>
        <n v="3727"/>
        <n v="9386"/>
        <n v="5165"/>
        <n v="8481"/>
        <n v="5864"/>
        <n v="6020"/>
        <n v="5554"/>
        <n v="6333"/>
        <n v="8782"/>
        <n v="4216"/>
        <n v="3502"/>
        <n v="7959"/>
        <n v="1901"/>
        <n v="6525"/>
        <n v="9198"/>
        <n v="4803"/>
        <n v="5044"/>
        <n v="7108"/>
        <n v="3683"/>
        <n v="5134"/>
        <n v="3458"/>
        <n v="6835"/>
        <n v="7104"/>
        <n v="7136"/>
        <n v="4496"/>
        <n v="4309"/>
        <n v="9225"/>
        <n v="7007"/>
        <n v="8748"/>
        <n v="9599"/>
        <n v="4433"/>
        <n v="5656"/>
        <n v="3532"/>
        <n v="5522"/>
        <n v="5555"/>
        <n v="7754"/>
        <n v="6822"/>
        <n v="4276"/>
        <n v="2691"/>
        <n v="8426"/>
        <n v="6513"/>
        <n v="4007"/>
        <n v="2459"/>
        <n v="8368"/>
        <n v="6603"/>
        <n v="8650"/>
        <n v="3427"/>
        <n v="3441"/>
        <n v="7395"/>
        <n v="4375"/>
        <n v="5709"/>
        <n v="6406"/>
        <n v="7150"/>
        <n v="7160"/>
        <n v="7490"/>
        <n v="3873"/>
        <n v="6782"/>
        <n v="8279"/>
        <n v="9648"/>
        <n v="4972"/>
        <n v="4579"/>
        <n v="1540"/>
        <n v="7260"/>
        <n v="2614"/>
        <n v="5160"/>
        <n v="4825"/>
        <n v="6806"/>
        <n v="5985"/>
        <n v="6499"/>
        <n v="6444"/>
        <n v="4389"/>
        <n v="6373"/>
        <n v="4752"/>
        <n v="4054"/>
        <n v="9477"/>
        <n v="2718"/>
        <n v="3196"/>
        <n v="6019"/>
        <n v="4352"/>
        <n v="3806"/>
        <n v="8170"/>
        <n v="5063"/>
        <n v="6557"/>
        <n v="7867"/>
        <n v="5135"/>
        <n v="5181"/>
        <n v="6160"/>
        <n v="6551"/>
        <n v="3987"/>
        <n v="6447"/>
        <n v="803"/>
        <n v="4038"/>
        <n v="1073"/>
        <n v="5813"/>
        <n v="6022"/>
        <n v="6607"/>
        <n v="4939"/>
        <n v="5835"/>
        <n v="6654"/>
        <n v="8848"/>
        <n v="4808"/>
        <n v="1678"/>
        <n v="5573"/>
        <n v="5820"/>
        <n v="3974"/>
        <n v="6046"/>
        <n v="6707"/>
        <n v="4548"/>
        <n v="6336"/>
        <n v="5366"/>
        <n v="822"/>
        <n v="9000"/>
        <n v="8234"/>
        <n v="4835"/>
        <n v="4908"/>
        <n v="4971"/>
        <n v="8280"/>
        <n v="9451"/>
        <n v="4013"/>
        <n v="7141"/>
        <n v="7149"/>
        <n v="6190"/>
        <n v="7135"/>
        <n v="6812"/>
        <n v="4764"/>
        <n v="7309"/>
        <n v="5640"/>
        <n v="4575"/>
        <n v="6942"/>
        <n v="5991"/>
        <n v="4262"/>
        <n v="7422"/>
        <n v="6915"/>
        <n v="7484"/>
        <n v="6013"/>
        <n v="4225"/>
        <n v="6738"/>
        <n v="9497"/>
        <n v="7269"/>
        <n v="8914"/>
        <n v="3012"/>
        <n v="8716"/>
        <n v="7905"/>
        <n v="4818"/>
        <n v="2541"/>
        <n v="4580"/>
        <n v="6125"/>
        <n v="7265"/>
        <n v="5395"/>
        <n v="7681"/>
        <n v="7747"/>
        <n v="5553"/>
        <n v="2442"/>
        <n v="6613"/>
        <n v="774"/>
        <n v="5967"/>
        <n v="5433"/>
        <n v="5274"/>
        <n v="7384"/>
        <n v="1092"/>
        <n v="3181"/>
        <n v="5131"/>
        <n v="7909"/>
        <n v="10704"/>
        <n v="8162"/>
        <n v="6527"/>
        <n v="5459"/>
        <n v="7043"/>
        <n v="12828"/>
        <n v="3463"/>
        <n v="5132"/>
        <n v="5352"/>
        <n v="5788"/>
        <n v="6900"/>
        <n v="7360"/>
        <n v="7252"/>
        <n v="6884"/>
        <n v="2698"/>
        <n v="4668"/>
        <n v="8831"/>
        <n v="5770"/>
        <n v="6749"/>
        <n v="6266"/>
        <n v="1631"/>
        <n v="8931"/>
        <n v="2491"/>
        <n v="8069"/>
        <n v="6148"/>
        <n v="919"/>
        <n v="10063"/>
        <n v="5763"/>
        <n v="6779"/>
        <n v="8479"/>
        <n v="7013"/>
        <n v="6740"/>
        <n v="5389"/>
        <n v="6357"/>
        <n v="8454"/>
        <n v="1737"/>
        <n v="7958"/>
        <n v="2977"/>
        <n v="6176"/>
        <n v="8533"/>
        <n v="5271"/>
        <n v="2962"/>
        <n v="5882"/>
        <n v="7939"/>
        <n v="7784"/>
        <n v="3861"/>
        <n v="6139"/>
        <n v="2985"/>
        <n v="5156"/>
        <n v="7822"/>
        <n v="1336"/>
        <n v="6072"/>
        <n v="6303"/>
        <n v="6995"/>
        <n v="5928"/>
        <n v="6317"/>
        <n v="4631"/>
        <n v="7213"/>
        <n v="8676"/>
        <n v="7554"/>
        <n v="9442"/>
        <n v="4524"/>
        <n v="5964"/>
        <n v="6814"/>
        <n v="3259"/>
        <n v="6228"/>
        <n v="6780"/>
        <n v="7495"/>
        <n v="5038"/>
        <n v="5550"/>
        <n v="5308"/>
        <n v="6100"/>
        <n v="7902"/>
        <n v="5769"/>
        <n v="7183"/>
        <n v="6790"/>
        <n v="6853"/>
        <n v="8475"/>
        <n v="5806"/>
        <n v="7465"/>
        <n v="5717"/>
        <n v="2338"/>
        <n v="4573"/>
        <n v="4531"/>
        <n v="3014"/>
        <n v="8683"/>
        <n v="4629"/>
        <n v="7295"/>
        <n v="6965"/>
        <n v="9236"/>
        <n v="4735"/>
        <n v="4786"/>
        <n v="6058"/>
        <n v="5119"/>
        <n v="9218"/>
        <n v="5832"/>
        <n v="7198"/>
        <n v="4152"/>
        <n v="7800"/>
        <n v="5374"/>
        <n v="5734"/>
        <n v="4799"/>
        <n v="2304"/>
        <n v="4975"/>
        <n v="5246"/>
        <n v="3190"/>
        <n v="5066"/>
        <n v="8927"/>
        <n v="4802"/>
        <n v="8087"/>
        <n v="5921"/>
        <n v="8795"/>
        <n v="3724"/>
        <n v="5738"/>
        <n v="10296"/>
        <n v="1518"/>
        <n v="5940"/>
        <n v="4425"/>
        <n v="3382"/>
        <n v="6158"/>
        <n v="5205"/>
        <n v="7555"/>
        <n v="6295"/>
        <n v="6549"/>
        <n v="7883"/>
        <n v="6774"/>
        <n v="6087"/>
        <n v="4872"/>
        <n v="6184"/>
        <n v="7486"/>
        <n v="4458"/>
        <n v="6312"/>
        <n v="4620"/>
        <n v="7634"/>
        <n v="4639"/>
        <n v="4218"/>
        <n v="2308"/>
        <n v="2752"/>
        <n v="7294"/>
        <n v="3609"/>
        <n v="7220"/>
        <n v="7453"/>
        <n v="5208"/>
        <n v="8506"/>
        <n v="6137"/>
        <n v="7943"/>
        <n v="9529"/>
        <n v="7447"/>
        <n v="7067"/>
        <n v="5626"/>
        <n v="3837"/>
        <n v="7179"/>
        <n v="6064"/>
        <n v="7559"/>
        <n v="4552"/>
        <n v="5718"/>
        <n v="7443"/>
        <n v="2895"/>
        <n v="3224"/>
        <n v="6737"/>
        <n v="10051"/>
        <n v="5275"/>
        <n v="5580"/>
        <n v="5780"/>
        <n v="7839"/>
        <n v="7010"/>
        <n v="5986"/>
        <n v="5558"/>
        <n v="6990"/>
        <n v="6857"/>
        <n v="5726"/>
        <n v="6668"/>
        <n v="6495"/>
        <n v="3859"/>
        <n v="2742"/>
        <n v="4341"/>
        <n v="2851"/>
        <n v="4267"/>
        <n v="5144"/>
        <n v="4471"/>
        <n v="4451"/>
        <n v="7680"/>
        <n v="6146"/>
        <n v="8457"/>
        <n v="4317"/>
        <n v="9253"/>
        <n v="3023"/>
        <n v="5088"/>
        <n v="11121"/>
        <n v="7207"/>
        <n v="5387"/>
        <n v="9309"/>
        <n v="7534"/>
        <n v="10279"/>
        <n v="4083"/>
        <n v="5282"/>
        <n v="8536"/>
        <n v="7297"/>
        <n v="7060"/>
        <n v="2809"/>
        <n v="4635"/>
        <n v="7418"/>
        <n v="5901"/>
        <n v="1023"/>
        <n v="2951"/>
        <n v="5364"/>
        <n v="4379"/>
        <n v="4112"/>
        <n v="5644"/>
        <n v="5100"/>
        <n v="5514"/>
        <n v="5087"/>
        <n v="3286"/>
        <n v="3386"/>
        <n v="4603"/>
        <n v="6258"/>
        <n v="8417"/>
        <n v="4649"/>
        <n v="9674"/>
        <n v="2505"/>
        <n v="5821"/>
        <n v="6095"/>
        <n v="9416"/>
        <n v="6758"/>
        <n v="2737"/>
        <n v="6132"/>
        <n v="2433"/>
        <n v="1306"/>
        <n v="3362"/>
        <n v="3825"/>
        <n v="9164"/>
        <n v="4141"/>
        <n v="5253"/>
        <n v="6366"/>
        <n v="7369"/>
        <n v="5900"/>
        <n v="3325"/>
        <n v="7275"/>
        <n v="6526"/>
        <n v="9658"/>
        <n v="4170"/>
        <n v="7315"/>
        <n v="6792"/>
        <n v="6460"/>
        <n v="5536"/>
        <n v="8549"/>
        <n v="3719"/>
        <n v="6946"/>
        <n v="9351"/>
        <n v="3604"/>
        <n v="4424"/>
        <n v="8423"/>
        <n v="5657"/>
        <n v="5318"/>
        <n v="5899"/>
        <n v="1422"/>
        <n v="6321"/>
        <n v="3548"/>
        <n v="6107"/>
        <n v="5110"/>
        <n v="6014"/>
        <n v="1405"/>
        <n v="8915"/>
        <n v="9057"/>
        <n v="8659"/>
        <n v="2100"/>
        <n v="9091"/>
        <n v="3450"/>
        <n v="4641"/>
        <n v="6310"/>
        <n v="6680"/>
        <n v="3969"/>
        <n v="4640"/>
        <n v="7449"/>
        <n v="8125"/>
        <n v="8736"/>
        <n v="7456"/>
        <n v="4200"/>
        <n v="5960"/>
        <n v="4235"/>
        <n v="5733"/>
        <n v="4985"/>
        <n v="6459"/>
        <n v="9452"/>
        <n v="5588"/>
        <n v="4397"/>
        <n v="8313"/>
        <n v="4887"/>
        <n v="5786"/>
        <n v="9791"/>
        <n v="3205"/>
        <n v="4744"/>
        <n v="4483"/>
        <n v="4477"/>
        <n v="3580"/>
        <n v="1877"/>
        <n v="7679"/>
        <n v="5682"/>
        <n v="10585"/>
        <n v="8928"/>
        <n v="8660"/>
        <n v="8847"/>
        <n v="10261"/>
        <n v="5841"/>
        <n v="7375"/>
        <n v="12438"/>
        <n v="8274"/>
        <n v="6243"/>
        <n v="6817"/>
        <n v="5585"/>
        <n v="3277"/>
        <n v="4664"/>
        <n v="5876"/>
        <n v="6958"/>
        <n v="6396"/>
        <n v="7267"/>
        <n v="7357"/>
        <n v="5368"/>
        <n v="9861"/>
        <n v="7042"/>
        <n v="7511"/>
        <n v="7437"/>
        <n v="2023"/>
        <n v="6231"/>
        <n v="4561"/>
        <n v="4287"/>
        <n v="7012"/>
        <n v="7670"/>
        <n v="4184"/>
        <n v="9324"/>
        <n v="3449"/>
        <n v="4741"/>
        <n v="3258"/>
        <n v="6911"/>
        <n v="5070"/>
        <n v="2247"/>
        <n v="9488"/>
        <n v="4632"/>
        <n v="7771"/>
        <n v="5097"/>
        <n v="7227"/>
        <n v="4055"/>
        <n v="7529"/>
        <n v="6131"/>
        <n v="5196"/>
        <n v="6520"/>
        <n v="8755"/>
        <n v="7492"/>
        <n v="4318"/>
        <n v="4605"/>
        <n v="9651"/>
        <n v="7234"/>
        <n v="4513"/>
        <n v="1270"/>
        <n v="6796"/>
        <n v="2583"/>
        <n v="5313"/>
        <n v="3787"/>
        <n v="7185"/>
        <n v="5693"/>
        <n v="7082"/>
        <n v="6080"/>
        <n v="5024"/>
        <n v="3790"/>
        <n v="7881"/>
        <n v="7403"/>
        <n v="7325"/>
        <n v="9934"/>
        <n v="6157"/>
        <n v="5653"/>
        <n v="6227"/>
        <n v="2226"/>
        <n v="4901"/>
        <n v="6404"/>
        <n v="3040"/>
        <n v="8665"/>
        <n v="3749"/>
        <n v="4161"/>
        <n v="8751"/>
        <n v="6861"/>
        <n v="3236"/>
        <n v="9558"/>
        <n v="5027"/>
        <n v="1785"/>
        <n v="5002"/>
        <n v="5474"/>
        <n v="1144"/>
        <n v="5737"/>
        <n v="1179"/>
        <n v="8743"/>
        <n v="5787"/>
        <n v="5980"/>
        <n v="9419"/>
        <n v="5430"/>
        <n v="1113"/>
        <n v="9203"/>
        <n v="8489"/>
        <n v="6482"/>
        <n v="7612"/>
        <n v="7288"/>
        <n v="2061"/>
        <n v="8468"/>
        <n v="6066"/>
        <n v="6003"/>
        <n v="5033"/>
        <n v="6262"/>
        <n v="5593"/>
        <n v="1036"/>
        <n v="3939"/>
        <n v="8422"/>
        <n v="6940"/>
        <n v="4607"/>
        <n v="6409"/>
        <n v="6217"/>
        <n v="2941"/>
        <n v="6385"/>
        <n v="6380"/>
        <n v="8049"/>
        <n v="7416"/>
        <n v="5602"/>
        <n v="5339"/>
        <n v="8639"/>
        <n v="7455"/>
        <n v="2762"/>
        <n v="5495"/>
        <n v="8687"/>
        <n v="6152"/>
        <n v="3812"/>
        <n v="6427"/>
        <n v="6416"/>
        <n v="5581"/>
        <n v="3336"/>
        <n v="8968"/>
        <n v="6800"/>
        <n v="8366"/>
        <n v="3962"/>
        <n v="1906"/>
        <n v="6507"/>
        <n v="7373"/>
        <n v="5201"/>
        <n v="8771"/>
        <n v="4600"/>
        <n v="7942"/>
        <n v="7310"/>
        <n v="6550"/>
        <n v="6519"/>
        <n v="6118"/>
        <n v="7061"/>
        <n v="5971"/>
        <n v="3549"/>
        <n v="7582"/>
        <n v="4176"/>
        <n v="2432"/>
        <n v="6376"/>
        <n v="3655"/>
        <n v="1094"/>
        <n v="5030"/>
        <n v="4023"/>
        <n v="4201"/>
        <n v="10008"/>
        <n v="3080"/>
        <n v="3841"/>
        <n v="6343"/>
        <n v="5805"/>
        <n v="2350"/>
        <n v="5017"/>
        <n v="8474"/>
        <n v="5105"/>
        <n v="5247"/>
        <n v="2878"/>
        <n v="5778"/>
        <n v="7812"/>
        <n v="6173"/>
        <n v="7565"/>
        <n v="2578"/>
        <n v="10144"/>
        <n v="4228"/>
        <n v="7773"/>
        <n v="6039"/>
        <n v="4229"/>
        <n v="6170"/>
        <n v="2142"/>
        <n v="7322"/>
        <n v="10590"/>
        <n v="6627"/>
        <n v="6872"/>
        <n v="5399"/>
        <n v="7171"/>
        <n v="5449"/>
        <n v="8127"/>
        <n v="3569"/>
        <n v="3098"/>
        <n v="4108"/>
        <n v="5983"/>
        <n v="3138"/>
        <n v="4708"/>
        <n v="6429"/>
        <n v="6727"/>
        <n v="5391"/>
        <n v="7300"/>
        <n v="3671"/>
        <n v="8219"/>
        <n v="4662"/>
        <n v="4086"/>
        <n v="6047"/>
        <n v="5950"/>
        <n v="5427"/>
        <n v="7506"/>
        <n v="4245"/>
        <n v="9967"/>
        <n v="6675"/>
        <n v="9873"/>
        <n v="7441"/>
        <n v="2253"/>
        <n v="10868"/>
        <n v="4156"/>
        <n v="6348"/>
        <n v="6608"/>
        <n v="2964"/>
        <n v="5003"/>
        <n v="4436"/>
        <n v="5262"/>
        <n v="5292"/>
        <n v="6367"/>
        <n v="5082"/>
        <n v="9294"/>
        <n v="6418"/>
        <n v="2446"/>
        <n v="2700"/>
        <n v="3797"/>
        <n v="5859"/>
        <n v="5932"/>
        <n v="5587"/>
        <n v="2807"/>
        <n v="5466"/>
        <n v="10402"/>
        <n v="827"/>
        <n v="7214"/>
        <n v="3486"/>
        <n v="7112"/>
        <n v="1500"/>
        <n v="8850"/>
        <n v="7226"/>
        <n v="526"/>
        <n v="9631"/>
        <n v="6824"/>
        <n v="6159"/>
        <n v="4511"/>
        <n v="8393"/>
        <n v="5890"/>
        <n v="8700"/>
        <n v="4984"/>
        <n v="5034"/>
        <n v="4885"/>
        <n v="6193"/>
        <n v="8137"/>
        <n v="4481"/>
        <n v="4968"/>
        <n v="6656"/>
        <n v="6232"/>
        <n v="3725"/>
        <n v="3610"/>
        <n v="8027"/>
        <n v="4959"/>
        <n v="2750"/>
        <n v="5191"/>
        <n v="5594"/>
        <n v="4571"/>
        <n v="6766"/>
        <n v="4951"/>
        <n v="9137"/>
        <n v="7746"/>
        <n v="5803"/>
        <n v="8486"/>
        <n v="5879"/>
        <n v="4610"/>
        <n v="6850"/>
        <n v="6111"/>
        <n v="8816"/>
        <n v="5260"/>
        <n v="6922"/>
        <n v="5849"/>
        <n v="8564"/>
        <n v="7050"/>
        <n v="6985"/>
        <n v="8998"/>
        <n v="5290"/>
        <n v="5120"/>
        <n v="3693"/>
        <n v="6581"/>
        <n v="6601"/>
        <n v="7547"/>
        <n v="5214"/>
        <n v="9282"/>
        <n v="3696"/>
        <n v="1409"/>
        <n v="5207"/>
        <n v="6926"/>
        <n v="6561"/>
        <n v="5660"/>
        <n v="3918"/>
        <n v="3872"/>
        <n v="5186"/>
        <n v="1064"/>
        <n v="6011"/>
        <n v="7205"/>
        <n v="10000"/>
        <n v="7075"/>
        <n v="4774"/>
        <n v="4755"/>
        <n v="8627"/>
        <n v="6212"/>
        <n v="6448"/>
        <n v="8530"/>
        <n v="8487"/>
        <n v="7229"/>
        <n v="4479"/>
        <n v="8872"/>
        <n v="7236"/>
        <n v="5582"/>
        <n v="1744"/>
        <n v="6543"/>
        <n v="8996"/>
        <n v="4312"/>
        <n v="8332"/>
        <n v="7328"/>
        <n v="4464"/>
        <n v="6102"/>
        <n v="5925"/>
        <n v="7979"/>
        <n v="3323"/>
        <n v="708"/>
        <n v="5842"/>
        <n v="5627"/>
        <n v="6382"/>
        <n v="2573"/>
        <n v="6174"/>
        <n v="9438"/>
        <n v="6556"/>
        <n v="5183"/>
        <n v="10201"/>
        <n v="7937"/>
        <n v="5442"/>
        <n v="3090"/>
        <n v="8550"/>
        <n v="5371"/>
        <n v="1548"/>
        <n v="6278"/>
        <n v="6879"/>
        <n v="5500"/>
        <n v="5665"/>
        <n v="3864"/>
        <n v="6959"/>
        <n v="7735"/>
        <n v="8552"/>
        <n v="2460"/>
        <n v="8050"/>
        <n v="6075"/>
        <n v="2065"/>
        <n v="4196"/>
        <n v="3717"/>
        <n v="6547"/>
        <n v="9041"/>
        <n v="3933"/>
        <n v="4130"/>
        <n v="9159"/>
        <n v="8093"/>
        <n v="3722"/>
        <n v="8293"/>
        <n v="2200"/>
        <n v="2649"/>
        <n v="3886"/>
        <n v="7282"/>
        <n v="8576"/>
        <n v="6241"/>
        <n v="4052"/>
        <n v="9297"/>
        <n v="3470"/>
        <n v="9189"/>
        <n v="7356"/>
        <n v="7726"/>
        <n v="9214"/>
        <n v="10592"/>
        <n v="8672"/>
        <n v="5705"/>
        <n v="6030"/>
        <n v="7578"/>
        <n v="9210"/>
        <n v="5735"/>
        <n v="6787"/>
        <n v="5143"/>
        <n v="778"/>
        <n v="8790"/>
        <n v="5521"/>
        <n v="5229"/>
        <n v="4624"/>
        <n v="6528"/>
        <n v="7650"/>
        <n v="2644"/>
        <n v="5650"/>
        <n v="7828"/>
        <n v="5351"/>
        <n v="5699"/>
        <n v="5936"/>
        <n v="7925"/>
        <n v="8056"/>
        <n v="5853"/>
        <n v="4111"/>
        <n v="4551"/>
        <n v="2538"/>
        <n v="10794"/>
        <n v="2925"/>
        <n v="5311"/>
        <n v="7359"/>
        <n v="6196"/>
        <n v="4956"/>
        <n v="9022"/>
        <n v="9339"/>
        <n v="5764"/>
        <n v="8944"/>
        <n v="8471"/>
        <n v="6752"/>
        <n v="5931"/>
        <n v="5898"/>
        <n v="7090"/>
        <n v="7462"/>
        <n v="6464"/>
        <n v="8867"/>
        <n v="7409"/>
        <n v="8030"/>
        <n v="3988"/>
        <n v="5345"/>
        <n v="3510"/>
        <n v="5080"/>
        <n v="3613"/>
        <n v="5365"/>
        <n v="5896"/>
        <n v="5869"/>
        <n v="5338"/>
        <n v="6104"/>
        <n v="2683"/>
        <n v="7752"/>
        <n v="6084"/>
        <n v="5456"/>
        <n v="7974"/>
        <n v="9868"/>
        <n v="3172"/>
        <n v="7949"/>
        <n v="7349"/>
        <n v="1480"/>
        <n v="3089"/>
        <n v="4739"/>
        <n v="6345"/>
        <n v="9034"/>
        <n v="5546"/>
        <n v="5796"/>
        <n v="6167"/>
        <n v="3297"/>
        <n v="4475"/>
        <n v="4661"/>
        <n v="4686"/>
        <n v="5021"/>
        <n v="3702"/>
        <n v="8669"/>
        <n v="4997"/>
        <n v="7085"/>
        <n v="4663"/>
        <n v="5852"/>
        <n v="5741"/>
        <n v="7825"/>
        <n v="4827"/>
        <n v="6816"/>
        <n v="2392"/>
        <n v="4782"/>
        <n v="6267"/>
        <n v="7327"/>
        <n v="1388"/>
        <n v="7685"/>
        <n v="9622"/>
        <n v="3766"/>
        <n v="8121"/>
        <n v="8833"/>
        <n v="6660"/>
        <n v="5746"/>
        <n v="7250"/>
        <n v="8799"/>
        <n v="8159"/>
        <n v="6332"/>
        <n v="4990"/>
        <n v="7099"/>
        <n v="8302"/>
        <n v="9250"/>
        <n v="2419"/>
        <n v="2293"/>
        <n v="7200"/>
        <n v="4767"/>
        <n v="5954"/>
        <n v="6537"/>
        <n v="8264"/>
        <n v="3337"/>
        <n v="9733"/>
        <n v="8586"/>
        <n v="6432"/>
        <n v="4733"/>
        <n v="9265"/>
        <n v="5516"/>
        <n v="4898"/>
        <n v="5797"/>
        <n v="7457"/>
        <n v="7139"/>
        <n v="12631"/>
        <n v="4138"/>
        <n v="5557"/>
        <n v="8373"/>
        <n v="1136"/>
        <n v="733"/>
        <n v="6025"/>
        <n v="1463"/>
        <n v="2140"/>
        <n v="6466"/>
        <n v="2570"/>
        <n v="7093"/>
        <n v="5712"/>
        <n v="7544"/>
        <n v="4807"/>
        <n v="9182"/>
        <n v="5240"/>
        <n v="5095"/>
        <n v="9462"/>
        <n v="6300"/>
        <n v="5667"/>
        <n v="3782"/>
        <n v="8395"/>
        <n v="7434"/>
        <n v="7779"/>
        <n v="4048"/>
        <n v="5086"/>
        <n v="4506"/>
        <n v="3924"/>
        <n v="2795"/>
        <n v="4777"/>
        <n v="7644"/>
        <n v="947"/>
        <n v="7701"/>
        <n v="5724"/>
        <n v="8906"/>
        <n v="8415"/>
        <n v="5601"/>
        <n v="7741"/>
        <n v="6481"/>
        <n v="8256"/>
        <n v="8460"/>
        <n v="8153"/>
        <n v="8498"/>
        <n v="4406"/>
        <n v="4306"/>
        <n v="4194"/>
        <n v="2729"/>
        <n v="4556"/>
        <n v="3475"/>
        <n v="1606"/>
        <n v="5267"/>
        <n v="6583"/>
        <n v="3860"/>
        <n v="8126"/>
        <n v="4560"/>
        <n v="5700"/>
        <n v="5533"/>
        <n v="2201"/>
        <n v="2245"/>
        <n v="3738"/>
        <n v="7186"/>
        <n v="6114"/>
        <n v="8874"/>
        <n v="7761"/>
        <n v="5257"/>
        <n v="5966"/>
        <n v="7059"/>
        <n v="6391"/>
        <n v="7926"/>
        <n v="5037"/>
        <n v="3781"/>
        <n v="5844"/>
        <n v="7489"/>
        <n v="5617"/>
        <n v="3412"/>
        <n v="4903"/>
        <n v="3311"/>
        <n v="7516"/>
        <n v="1953"/>
        <n v="3275"/>
        <n v="7498"/>
        <n v="7371"/>
        <n v="7411"/>
        <n v="4395"/>
        <n v="4964"/>
        <n v="8907"/>
        <n v="6934"/>
        <n v="2158"/>
        <n v="10354"/>
        <n v="5706"/>
        <n v="4286"/>
        <n v="6576"/>
        <n v="6685"/>
        <n v="6286"/>
        <n v="6723"/>
        <n v="6263"/>
        <n v="4921"/>
        <n v="8204"/>
        <n v="5450"/>
        <n v="6571"/>
        <n v="8946"/>
        <n v="2734"/>
        <n v="2741"/>
        <n v="4996"/>
        <n v="4924"/>
        <n v="6529"/>
        <n v="5639"/>
        <n v="7436"/>
        <n v="4131"/>
        <n v="8599"/>
        <n v="2332"/>
        <n v="6579"/>
        <n v="4328"/>
        <n v="4259"/>
        <n v="7649"/>
        <n v="6077"/>
        <n v="8123"/>
        <n v="6646"/>
        <n v="4172"/>
        <n v="4090"/>
        <n v="6113"/>
        <n v="2439"/>
        <n v="7987"/>
        <n v="5022"/>
        <n v="4183"/>
        <n v="3629"/>
        <n v="9008"/>
        <n v="2993"/>
        <n v="8943"/>
        <n v="8691"/>
        <n v="5883"/>
        <n v="5469"/>
        <n v="6010"/>
        <n v="8641"/>
        <n v="7450"/>
        <n v="6103"/>
        <n v="3587"/>
        <n v="5301"/>
        <n v="5499"/>
        <n v="10016"/>
        <n v="6869"/>
        <n v="7087"/>
        <n v="3184"/>
        <n v="1657"/>
        <n v="4307"/>
        <n v="8076"/>
        <n v="4367"/>
        <n v="3523"/>
        <n v="6988"/>
        <n v="9296"/>
        <n v="8572"/>
        <n v="6982"/>
        <n v="7857"/>
        <n v="7098"/>
        <n v="7672"/>
        <n v="9888"/>
        <n v="5531"/>
        <n v="5153"/>
        <n v="6430"/>
        <n v="9985"/>
        <n v="7965"/>
        <n v="5999"/>
        <n v="3515"/>
        <n v="4488"/>
        <n v="6616"/>
        <n v="7518"/>
        <n v="6142"/>
        <n v="9763"/>
        <n v="4937"/>
        <n v="6606"/>
        <n v="9835"/>
        <n v="7786"/>
        <n v="5192"/>
        <n v="3960"/>
        <n v="4412"/>
        <n v="7165"/>
        <n v="10298"/>
        <n v="5166"/>
        <n v="7242"/>
        <n v="6145"/>
        <n v="5609"/>
        <n v="9664"/>
        <n v="7285"/>
        <n v="10981"/>
        <n v="5359"/>
        <n v="2784"/>
        <n v="747"/>
        <n v="5510"/>
        <n v="10452"/>
        <n v="5599"/>
        <n v="5089"/>
        <n v="4873"/>
        <n v="6772"/>
        <n v="6839"/>
        <n v="7459"/>
        <n v="4169"/>
        <n v="10106"/>
        <n v="5685"/>
        <n v="6880"/>
        <n v="6735"/>
        <n v="4008"/>
        <n v="8589"/>
        <n v="6849"/>
        <n v="7396"/>
        <n v="8731"/>
        <n v="6235"/>
        <n v="7766"/>
        <n v="7066"/>
        <n v="6651"/>
        <n v="6638"/>
        <n v="7798"/>
        <n v="6065"/>
        <n v="9121"/>
        <n v="6786"/>
        <n v="3489"/>
        <n v="7507"/>
        <n v="6840"/>
        <n v="4454"/>
        <n v="6358"/>
        <n v="6897"/>
        <n v="10311"/>
        <n v="3436"/>
        <n v="5704"/>
        <n v="2613"/>
        <n v="6374"/>
        <n v="6719"/>
        <n v="6516"/>
        <n v="6368"/>
        <n v="4634"/>
        <n v="6062"/>
        <n v="7708"/>
        <n v="8779"/>
        <n v="6895"/>
        <n v="5155"/>
        <n v="6264"/>
        <n v="3895"/>
        <n v="8819"/>
        <n v="5309"/>
        <n v="5319"/>
        <n v="5145"/>
        <n v="8263"/>
        <n v="4491"/>
        <n v="5353"/>
        <n v="2680"/>
        <n v="4405"/>
        <n v="9172"/>
        <n v="5047"/>
        <n v="7876"/>
        <n v="5843"/>
        <n v="5547"/>
        <n v="952"/>
        <n v="9356"/>
        <n v="4414"/>
        <n v="5152"/>
        <n v="6226"/>
        <n v="7222"/>
        <n v="6421"/>
        <n v="3469"/>
        <n v="3623"/>
        <n v="4870"/>
        <n v="6903"/>
        <n v="4946"/>
        <n v="8106"/>
        <n v="3713"/>
        <n v="3678"/>
        <n v="5251"/>
        <n v="5840"/>
        <n v="6294"/>
        <n v="3662"/>
        <n v="3881"/>
        <n v="8856"/>
        <n v="4374"/>
        <n v="4069"/>
        <n v="6166"/>
        <n v="5944"/>
        <n v="9062"/>
        <n v="6867"/>
        <n v="8068"/>
        <n v="5334"/>
        <n v="2837"/>
        <n v="5534"/>
        <n v="4845"/>
        <n v="3813"/>
        <n v="6820"/>
        <n v="8997"/>
        <n v="7217"/>
        <n v="6305"/>
        <n v="2189"/>
        <n v="8535"/>
        <n v="9775"/>
        <n v="4833"/>
        <n v="5028"/>
        <n v="8059"/>
        <n v="6588"/>
        <n v="1712"/>
        <n v="3520"/>
        <n v="11444"/>
        <n v="4236"/>
        <n v="3896"/>
        <n v="1076"/>
        <n v="5512"/>
        <n v="1315"/>
        <n v="1309"/>
        <n v="2490"/>
        <n v="7245"/>
        <n v="3633"/>
        <n v="6803"/>
        <n v="7196"/>
        <n v="4413"/>
        <n v="6000"/>
        <n v="6539"/>
        <n v="7888"/>
        <n v="6842"/>
        <n v="5583"/>
        <n v="2625"/>
        <n v="5248"/>
        <n v="9235"/>
        <n v="7145"/>
        <n v="8520"/>
        <n v="4448"/>
        <n v="8163"/>
        <n v="10979"/>
        <n v="4656"/>
        <n v="4653"/>
        <n v="4713"/>
        <n v="2843"/>
        <n v="7808"/>
        <n v="2579"/>
        <n v="5673"/>
        <n v="7689"/>
        <n v="7626"/>
        <n v="2942"/>
        <n v="11666"/>
        <n v="3855"/>
        <n v="6628"/>
        <n v="4893"/>
        <n v="8177"/>
        <n v="7868"/>
        <n v="836"/>
        <n v="1586"/>
        <n v="2055"/>
        <n v="7361"/>
        <n v="1400"/>
        <n v="7077"/>
        <n v="3342"/>
        <n v="6757"/>
        <n v="5121"/>
        <n v="7102"/>
        <n v="8115"/>
        <n v="6555"/>
        <n v="6189"/>
        <n v="4804"/>
        <n v="7906"/>
        <n v="4817"/>
        <n v="4119"/>
        <n v="3602"/>
        <n v="3112"/>
        <n v="5868"/>
        <n v="7086"/>
        <n v="6807"/>
        <n v="8768"/>
        <n v="4913"/>
        <n v="4179"/>
        <n v="9217"/>
        <n v="8336"/>
        <n v="7537"/>
        <n v="6671"/>
        <n v="6559"/>
        <n v="6815"/>
        <n v="4164"/>
        <n v="8337"/>
        <n v="6453"/>
        <n v="6973"/>
        <n v="9054"/>
        <n v="4364"/>
        <n v="9216"/>
        <n v="5250"/>
        <n v="7335"/>
        <n v="7051"/>
        <n v="7308"/>
        <n v="6277"/>
        <n v="4018"/>
        <n v="4320"/>
        <n v="6106"/>
        <n v="6682"/>
        <n v="6061"/>
        <n v="5878"/>
        <n v="4549"/>
        <n v="6435"/>
        <n v="4058"/>
        <n v="6283"/>
        <n v="9042"/>
        <n v="7588"/>
        <n v="4931"/>
        <n v="6240"/>
        <n v="3574"/>
        <n v="7469"/>
        <n v="6073"/>
        <n v="5420"/>
        <n v="7844"/>
        <n v="4409"/>
        <n v="5953"/>
        <n v="4904"/>
        <n v="7405"/>
        <n v="5836"/>
        <n v="5241"/>
        <n v="8291"/>
        <n v="4518"/>
        <n v="5760"/>
        <n v="6293"/>
        <n v="6171"/>
        <n v="7879"/>
        <n v="5194"/>
        <n v="4754"/>
        <n v="8305"/>
        <n v="3287"/>
        <n v="7724"/>
        <n v="6141"/>
        <n v="7255"/>
        <n v="7084"/>
        <n v="7869"/>
        <n v="5287"/>
        <n v="5069"/>
        <n v="10267"/>
        <n v="3660"/>
        <n v="4763"/>
        <n v="8242"/>
        <n v="5329"/>
        <n v="5720"/>
        <n v="9982"/>
        <n v="6273"/>
        <n v="7119"/>
        <n v="9883"/>
        <n v="5294"/>
        <n v="6302"/>
        <n v="8128"/>
        <n v="8737"/>
        <n v="8260"/>
        <n v="6948"/>
        <n v="7076"/>
        <n v="6026"/>
        <n v="6898"/>
        <n v="7377"/>
        <n v="4237"/>
        <n v="6888"/>
        <n v="3399"/>
        <n v="4724"/>
        <n v="6987"/>
        <n v="6659"/>
        <n v="6929"/>
        <n v="9027"/>
        <n v="8491"/>
        <n v="1003"/>
        <n v="7209"/>
        <n v="7029"/>
        <n v="6750"/>
        <n v="4502"/>
        <n v="2507"/>
        <n v="11454"/>
        <n v="6288"/>
        <n v="6124"/>
        <n v="1453"/>
        <n v="6986"/>
        <n v="8450"/>
        <n v="2290"/>
        <n v="4852"/>
        <n v="796"/>
        <n v="6500"/>
        <n v="7653"/>
        <n v="5560"/>
        <n v="4673"/>
        <n v="7952"/>
        <n v="7618"/>
        <n v="1970"/>
        <n v="9457"/>
        <n v="6179"/>
        <n v="3788"/>
        <n v="7603"/>
        <n v="9277"/>
        <n v="2381"/>
        <n v="6536"/>
        <n v="6847"/>
        <n v="3697"/>
        <n v="7287"/>
        <n v="5809"/>
        <n v="6096"/>
        <n v="1982"/>
        <n v="7539"/>
        <n v="5858"/>
        <n v="5865"/>
        <n v="3390"/>
        <n v="2362"/>
        <n v="5016"/>
        <n v="6858"/>
        <n v="1658"/>
        <n v="4954"/>
        <n v="8899"/>
        <n v="9103"/>
        <n v="6147"/>
        <n v="4655"/>
        <n v="863"/>
        <n v="7386"/>
        <n v="4217"/>
        <n v="7880"/>
        <n v="4094"/>
        <n v="8937"/>
        <n v="6776"/>
        <n v="8638"/>
        <n v="4246"/>
        <n v="4988"/>
        <n v="4066"/>
        <n v="7666"/>
        <n v="7633"/>
        <n v="4371"/>
        <n v="5437"/>
        <n v="8858"/>
        <n v="6632"/>
        <n v="7669"/>
        <n v="5638"/>
        <n v="3945"/>
        <n v="1890"/>
        <n v="5245"/>
        <n v="3145"/>
        <n v="5305"/>
        <n v="7625"/>
        <n v="6708"/>
        <n v="4732"/>
        <n v="7609"/>
        <n v="4381"/>
        <n v="5380"/>
        <n v="7399"/>
        <n v="5425"/>
        <n v="2572"/>
        <n v="5312"/>
        <n v="10525"/>
        <n v="6864"/>
        <n v="5385"/>
        <n v="6474"/>
        <n v="9922"/>
        <n v="8032"/>
        <n v="2477"/>
        <n v="6472"/>
        <n v="9142"/>
        <n v="6405"/>
        <n v="3570"/>
        <n v="6339"/>
        <n v="4973"/>
        <n v="6918"/>
        <n v="4721"/>
        <n v="4192"/>
        <n v="7607"/>
        <n v="6206"/>
        <n v="6623"/>
        <n v="8438"/>
        <n v="6825"/>
        <n v="5418"/>
        <n v="4880"/>
        <n v="5423"/>
        <n v="6129"/>
        <n v="6071"/>
        <n v="9061"/>
        <n v="7170"/>
        <n v="2206"/>
        <n v="5164"/>
        <n v="5907"/>
        <n v="7961"/>
        <n v="6356"/>
        <n v="861"/>
        <n v="739"/>
        <n v="2022"/>
        <n v="7219"/>
        <n v="9447"/>
        <n v="7743"/>
        <n v="9257"/>
        <n v="9623"/>
        <n v="7859"/>
        <n v="3628"/>
        <n v="9742"/>
        <n v="6672"/>
        <n v="6204"/>
        <n v="8365"/>
        <n v="4331"/>
        <n v="7874"/>
        <n v="953"/>
        <n v="4517"/>
        <n v="6726"/>
        <n v="5407"/>
        <n v="1262"/>
        <n v="7674"/>
        <n v="5716"/>
        <n v="6154"/>
        <n v="8727"/>
        <n v="9132"/>
        <n v="3047"/>
        <n v="8767"/>
        <n v="6143"/>
        <n v="5565"/>
        <n v="9126"/>
        <n v="9471"/>
        <n v="5648"/>
        <n v="7873"/>
        <n v="5511"/>
        <n v="6467"/>
        <n v="2173"/>
        <n v="3262"/>
        <n v="6596"/>
        <n v="4088"/>
        <n v="4440"/>
        <n v="4326"/>
        <n v="5624"/>
        <n v="7178"/>
        <n v="4487"/>
        <n v="5284"/>
        <n v="8604"/>
        <n v="3465"/>
        <n v="8532"/>
        <n v="5628"/>
        <n v="7293"/>
        <n v="7714"/>
        <n v="6060"/>
        <n v="5443"/>
        <n v="8318"/>
        <n v="3295"/>
        <n v="10193"/>
        <n v="3202"/>
        <n v="8268"/>
        <n v="4520"/>
        <n v="4456"/>
        <n v="5822"/>
        <n v="2363"/>
        <n v="8014"/>
        <n v="8935"/>
        <n v="10458"/>
        <n v="4382"/>
        <n v="5761"/>
        <n v="4606"/>
        <n v="5270"/>
        <n v="5604"/>
        <n v="8229"/>
        <n v="9134"/>
        <n v="2194"/>
        <n v="7733"/>
        <n v="5951"/>
        <n v="8359"/>
        <n v="6412"/>
        <n v="8241"/>
        <n v="9248"/>
        <n v="3422"/>
        <n v="10241"/>
        <n v="4489"/>
        <n v="4747"/>
        <n v="10996"/>
        <n v="4478"/>
        <n v="5162"/>
        <n v="5629"/>
        <n v="2519"/>
        <n v="5238"/>
        <n v="4404"/>
        <n v="5142"/>
        <n v="8085"/>
        <n v="4071"/>
        <n v="7475"/>
        <n v="3282"/>
        <n v="5083"/>
        <n v="4257"/>
        <n v="3081"/>
        <n v="2937"/>
        <n v="5416"/>
        <n v="4197"/>
        <n v="2235"/>
        <n v="4859"/>
        <n v="5254"/>
        <n v="5276"/>
        <n v="4441"/>
        <n v="8629"/>
        <n v="1805"/>
        <n v="6769"/>
        <n v="3850"/>
        <n v="838"/>
      </sharedItems>
    </cacheField>
    <cacheField name="disputed" numFmtId="0">
      <sharedItems count="2">
        <s v="Not Disputed"/>
        <s v="Disputed"/>
      </sharedItems>
    </cacheField>
    <cacheField name="dispute_case" numFmtId="0">
      <sharedItems count="2">
        <s v="Won"/>
        <s v="Lost"/>
      </sharedItems>
    </cacheField>
    <cacheField name="settled_date" numFmtId="0">
      <sharedItems/>
    </cacheField>
    <cacheField name="days_settled" numFmtId="0">
      <sharedItems containsSemiMixedTypes="0" containsString="0" containsNumber="1" containsInteger="1" minValue="0" maxValue="75" count="67">
        <n v="53"/>
        <n v="27"/>
        <n v="44"/>
        <n v="43"/>
        <n v="20"/>
        <n v="31"/>
        <n v="9"/>
        <n v="24"/>
        <n v="14"/>
        <n v="39"/>
        <n v="10"/>
        <n v="28"/>
        <n v="29"/>
        <n v="34"/>
        <n v="33"/>
        <n v="35"/>
        <n v="18"/>
        <n v="21"/>
        <n v="40"/>
        <n v="26"/>
        <n v="22"/>
        <n v="61"/>
        <n v="41"/>
        <n v="16"/>
        <n v="46"/>
        <n v="32"/>
        <n v="38"/>
        <n v="7"/>
        <n v="23"/>
        <n v="25"/>
        <n v="64"/>
        <n v="54"/>
        <n v="12"/>
        <n v="30"/>
        <n v="45"/>
        <n v="57"/>
        <n v="47"/>
        <n v="49"/>
        <n v="15"/>
        <n v="11"/>
        <n v="19"/>
        <n v="37"/>
        <n v="52"/>
        <n v="50"/>
        <n v="51"/>
        <n v="4"/>
        <n v="42"/>
        <n v="13"/>
        <n v="3"/>
        <n v="36"/>
        <n v="60"/>
        <n v="6"/>
        <n v="48"/>
        <n v="17"/>
        <n v="2"/>
        <n v="5"/>
        <n v="8"/>
        <n v="63"/>
        <n v="58"/>
        <n v="59"/>
        <n v="1"/>
        <n v="56"/>
        <n v="67"/>
        <n v="55"/>
        <n v="75"/>
        <n v="0"/>
        <n v="62"/>
      </sharedItems>
    </cacheField>
    <cacheField name="days_late" numFmtId="0">
      <sharedItems containsSemiMixedTypes="0" containsString="0" containsNumber="1" containsInteger="1" minValue="0" maxValue="45" count="37">
        <n v="23"/>
        <n v="0"/>
        <n v="14"/>
        <n v="13"/>
        <n v="1"/>
        <n v="9"/>
        <n v="4"/>
        <n v="3"/>
        <n v="5"/>
        <n v="10"/>
        <n v="31"/>
        <n v="11"/>
        <n v="16"/>
        <n v="2"/>
        <n v="8"/>
        <n v="34"/>
        <n v="24"/>
        <n v="15"/>
        <n v="27"/>
        <n v="17"/>
        <n v="19"/>
        <n v="7"/>
        <n v="22"/>
        <n v="20"/>
        <n v="21"/>
        <n v="12"/>
        <n v="6"/>
        <n v="30"/>
        <n v="18"/>
        <n v="33"/>
        <n v="28"/>
        <n v="29"/>
        <n v="26"/>
        <n v="37"/>
        <n v="25"/>
        <n v="45"/>
        <n v="32"/>
      </sharedItems>
    </cacheField>
    <cacheField name="settlement" numFmtId="0">
      <sharedItems count="2">
        <s v="Past Due"/>
        <s v="On T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6">
  <r>
    <x v="0"/>
    <x v="0"/>
    <n v="5928070131"/>
    <s v="2020-January-03"/>
    <s v="2020-February-02"/>
    <x v="0"/>
    <x v="0"/>
    <x v="0"/>
    <s v="2020-February-25"/>
    <x v="0"/>
    <x v="0"/>
    <x v="0"/>
  </r>
  <r>
    <x v="1"/>
    <x v="1"/>
    <n v="6393629835"/>
    <s v="2020-January-03"/>
    <s v="2020-February-02"/>
    <x v="1"/>
    <x v="0"/>
    <x v="0"/>
    <s v="2020-January-30"/>
    <x v="1"/>
    <x v="1"/>
    <x v="1"/>
  </r>
  <r>
    <x v="2"/>
    <x v="2"/>
    <n v="5133177585"/>
    <s v="2020-January-03"/>
    <s v="2020-February-02"/>
    <x v="2"/>
    <x v="0"/>
    <x v="0"/>
    <s v="2020-February-16"/>
    <x v="2"/>
    <x v="2"/>
    <x v="0"/>
  </r>
  <r>
    <x v="0"/>
    <x v="3"/>
    <n v="6050714721"/>
    <s v="2020-January-03"/>
    <s v="2020-February-02"/>
    <x v="3"/>
    <x v="1"/>
    <x v="0"/>
    <s v="2020-February-15"/>
    <x v="3"/>
    <x v="3"/>
    <x v="0"/>
  </r>
  <r>
    <x v="3"/>
    <x v="4"/>
    <n v="280670965"/>
    <s v="2020-January-03"/>
    <s v="2020-February-02"/>
    <x v="4"/>
    <x v="0"/>
    <x v="0"/>
    <s v="2020-January-23"/>
    <x v="4"/>
    <x v="1"/>
    <x v="1"/>
  </r>
  <r>
    <x v="3"/>
    <x v="5"/>
    <n v="4566394525"/>
    <s v="2020-January-04"/>
    <s v="2020-February-03"/>
    <x v="5"/>
    <x v="0"/>
    <x v="0"/>
    <s v="2020-February-04"/>
    <x v="5"/>
    <x v="4"/>
    <x v="0"/>
  </r>
  <r>
    <x v="1"/>
    <x v="6"/>
    <n v="8483378519"/>
    <s v="2020-January-04"/>
    <s v="2020-February-03"/>
    <x v="6"/>
    <x v="0"/>
    <x v="0"/>
    <s v="2020-January-13"/>
    <x v="6"/>
    <x v="1"/>
    <x v="1"/>
  </r>
  <r>
    <x v="1"/>
    <x v="7"/>
    <n v="2923296215"/>
    <s v="2020-January-04"/>
    <s v="2020-February-03"/>
    <x v="7"/>
    <x v="0"/>
    <x v="0"/>
    <s v="2020-January-28"/>
    <x v="7"/>
    <x v="1"/>
    <x v="1"/>
  </r>
  <r>
    <x v="4"/>
    <x v="8"/>
    <n v="2947790220"/>
    <s v="2020-January-05"/>
    <s v="2020-February-04"/>
    <x v="8"/>
    <x v="0"/>
    <x v="0"/>
    <s v="2020-January-19"/>
    <x v="8"/>
    <x v="1"/>
    <x v="1"/>
  </r>
  <r>
    <x v="2"/>
    <x v="9"/>
    <n v="915652542"/>
    <s v="2020-January-05"/>
    <s v="2020-February-04"/>
    <x v="9"/>
    <x v="1"/>
    <x v="0"/>
    <s v="2020-February-13"/>
    <x v="9"/>
    <x v="5"/>
    <x v="0"/>
  </r>
  <r>
    <x v="0"/>
    <x v="10"/>
    <n v="9611156539"/>
    <s v="2020-January-06"/>
    <s v="2020-February-05"/>
    <x v="10"/>
    <x v="0"/>
    <x v="0"/>
    <s v="2020-February-06"/>
    <x v="5"/>
    <x v="4"/>
    <x v="0"/>
  </r>
  <r>
    <x v="2"/>
    <x v="11"/>
    <n v="8081319512"/>
    <s v="2020-January-06"/>
    <s v="2020-February-05"/>
    <x v="11"/>
    <x v="0"/>
    <x v="0"/>
    <s v="2020-January-16"/>
    <x v="10"/>
    <x v="1"/>
    <x v="1"/>
  </r>
  <r>
    <x v="0"/>
    <x v="12"/>
    <n v="2195380883"/>
    <s v="2020-January-06"/>
    <s v="2020-February-05"/>
    <x v="12"/>
    <x v="1"/>
    <x v="0"/>
    <s v="2020-February-03"/>
    <x v="11"/>
    <x v="1"/>
    <x v="1"/>
  </r>
  <r>
    <x v="3"/>
    <x v="13"/>
    <n v="4915855065"/>
    <s v="2020-January-07"/>
    <s v="2020-February-06"/>
    <x v="13"/>
    <x v="0"/>
    <x v="0"/>
    <s v="2020-February-05"/>
    <x v="12"/>
    <x v="1"/>
    <x v="1"/>
  </r>
  <r>
    <x v="4"/>
    <x v="14"/>
    <n v="1789438475"/>
    <s v="2020-January-07"/>
    <s v="2020-February-06"/>
    <x v="14"/>
    <x v="1"/>
    <x v="0"/>
    <s v="2020-February-10"/>
    <x v="13"/>
    <x v="6"/>
    <x v="0"/>
  </r>
  <r>
    <x v="1"/>
    <x v="15"/>
    <n v="6805978922"/>
    <s v="2020-January-08"/>
    <s v="2020-February-07"/>
    <x v="15"/>
    <x v="0"/>
    <x v="0"/>
    <s v="2020-February-20"/>
    <x v="3"/>
    <x v="3"/>
    <x v="0"/>
  </r>
  <r>
    <x v="3"/>
    <x v="16"/>
    <n v="3314980148"/>
    <s v="2020-January-08"/>
    <s v="2020-February-07"/>
    <x v="16"/>
    <x v="0"/>
    <x v="0"/>
    <s v="2020-February-01"/>
    <x v="7"/>
    <x v="1"/>
    <x v="1"/>
  </r>
  <r>
    <x v="2"/>
    <x v="17"/>
    <n v="1633220775"/>
    <s v="2020-January-09"/>
    <s v="2020-February-08"/>
    <x v="17"/>
    <x v="0"/>
    <x v="0"/>
    <s v="2020-February-06"/>
    <x v="11"/>
    <x v="1"/>
    <x v="1"/>
  </r>
  <r>
    <x v="1"/>
    <x v="18"/>
    <n v="8701747713"/>
    <s v="2020-January-09"/>
    <s v="2020-February-08"/>
    <x v="18"/>
    <x v="0"/>
    <x v="0"/>
    <s v="2020-February-11"/>
    <x v="14"/>
    <x v="7"/>
    <x v="0"/>
  </r>
  <r>
    <x v="3"/>
    <x v="5"/>
    <n v="7839294116"/>
    <s v="2020-January-09"/>
    <s v="2020-February-08"/>
    <x v="19"/>
    <x v="0"/>
    <x v="0"/>
    <s v="2020-February-13"/>
    <x v="15"/>
    <x v="8"/>
    <x v="0"/>
  </r>
  <r>
    <x v="2"/>
    <x v="19"/>
    <n v="7097948653"/>
    <s v="2020-January-09"/>
    <s v="2020-February-08"/>
    <x v="20"/>
    <x v="0"/>
    <x v="0"/>
    <s v="2020-January-27"/>
    <x v="16"/>
    <x v="1"/>
    <x v="1"/>
  </r>
  <r>
    <x v="3"/>
    <x v="20"/>
    <n v="8057232722"/>
    <s v="2020-January-09"/>
    <s v="2020-February-08"/>
    <x v="21"/>
    <x v="0"/>
    <x v="0"/>
    <s v="2020-January-30"/>
    <x v="17"/>
    <x v="1"/>
    <x v="1"/>
  </r>
  <r>
    <x v="1"/>
    <x v="21"/>
    <n v="5844695758"/>
    <s v="2020-January-10"/>
    <s v="2020-February-09"/>
    <x v="22"/>
    <x v="0"/>
    <x v="0"/>
    <s v="2020-February-10"/>
    <x v="5"/>
    <x v="4"/>
    <x v="0"/>
  </r>
  <r>
    <x v="0"/>
    <x v="3"/>
    <n v="4978138927"/>
    <s v="2020-January-10"/>
    <s v="2020-February-09"/>
    <x v="23"/>
    <x v="0"/>
    <x v="0"/>
    <s v="2020-February-19"/>
    <x v="18"/>
    <x v="9"/>
    <x v="0"/>
  </r>
  <r>
    <x v="4"/>
    <x v="22"/>
    <n v="5215762025"/>
    <s v="2020-January-10"/>
    <s v="2020-February-09"/>
    <x v="24"/>
    <x v="0"/>
    <x v="0"/>
    <s v="2020-February-03"/>
    <x v="7"/>
    <x v="1"/>
    <x v="1"/>
  </r>
  <r>
    <x v="2"/>
    <x v="9"/>
    <n v="4336863090"/>
    <s v="2020-January-11"/>
    <s v="2020-February-10"/>
    <x v="25"/>
    <x v="1"/>
    <x v="0"/>
    <s v="2020-February-06"/>
    <x v="19"/>
    <x v="1"/>
    <x v="1"/>
  </r>
  <r>
    <x v="1"/>
    <x v="23"/>
    <n v="3714896459"/>
    <s v="2020-January-11"/>
    <s v="2020-February-10"/>
    <x v="26"/>
    <x v="0"/>
    <x v="0"/>
    <s v="2020-February-08"/>
    <x v="11"/>
    <x v="1"/>
    <x v="1"/>
  </r>
  <r>
    <x v="4"/>
    <x v="24"/>
    <n v="8528877072"/>
    <s v="2020-January-12"/>
    <s v="2020-February-11"/>
    <x v="27"/>
    <x v="0"/>
    <x v="0"/>
    <s v="2020-February-24"/>
    <x v="3"/>
    <x v="3"/>
    <x v="0"/>
  </r>
  <r>
    <x v="0"/>
    <x v="25"/>
    <n v="1929017575"/>
    <s v="2020-January-13"/>
    <s v="2020-February-12"/>
    <x v="28"/>
    <x v="0"/>
    <x v="0"/>
    <s v="2020-February-04"/>
    <x v="20"/>
    <x v="1"/>
    <x v="1"/>
  </r>
  <r>
    <x v="1"/>
    <x v="26"/>
    <n v="6482427308"/>
    <s v="2020-January-13"/>
    <s v="2020-February-12"/>
    <x v="29"/>
    <x v="1"/>
    <x v="0"/>
    <s v="2020-March-14"/>
    <x v="21"/>
    <x v="10"/>
    <x v="0"/>
  </r>
  <r>
    <x v="2"/>
    <x v="27"/>
    <n v="104628267"/>
    <s v="2020-January-13"/>
    <s v="2020-February-12"/>
    <x v="30"/>
    <x v="0"/>
    <x v="0"/>
    <s v="2020-February-04"/>
    <x v="20"/>
    <x v="1"/>
    <x v="1"/>
  </r>
  <r>
    <x v="1"/>
    <x v="28"/>
    <n v="204757285"/>
    <s v="2020-January-13"/>
    <s v="2020-February-12"/>
    <x v="31"/>
    <x v="0"/>
    <x v="0"/>
    <s v="2020-January-27"/>
    <x v="8"/>
    <x v="1"/>
    <x v="1"/>
  </r>
  <r>
    <x v="3"/>
    <x v="29"/>
    <n v="9779194561"/>
    <s v="2020-January-13"/>
    <s v="2020-February-12"/>
    <x v="32"/>
    <x v="0"/>
    <x v="0"/>
    <s v="2020-February-23"/>
    <x v="22"/>
    <x v="11"/>
    <x v="0"/>
  </r>
  <r>
    <x v="4"/>
    <x v="8"/>
    <n v="8009169493"/>
    <s v="2020-January-14"/>
    <s v="2020-February-13"/>
    <x v="33"/>
    <x v="0"/>
    <x v="0"/>
    <s v="2020-February-03"/>
    <x v="4"/>
    <x v="1"/>
    <x v="1"/>
  </r>
  <r>
    <x v="3"/>
    <x v="20"/>
    <n v="4730761138"/>
    <s v="2020-January-14"/>
    <s v="2020-February-13"/>
    <x v="34"/>
    <x v="0"/>
    <x v="0"/>
    <s v="2020-January-30"/>
    <x v="23"/>
    <x v="1"/>
    <x v="1"/>
  </r>
  <r>
    <x v="3"/>
    <x v="29"/>
    <n v="1228800351"/>
    <s v="2020-January-14"/>
    <s v="2020-February-13"/>
    <x v="35"/>
    <x v="0"/>
    <x v="0"/>
    <s v="2020-February-29"/>
    <x v="24"/>
    <x v="12"/>
    <x v="0"/>
  </r>
  <r>
    <x v="1"/>
    <x v="30"/>
    <n v="1297791719"/>
    <s v="2020-January-15"/>
    <s v="2020-February-14"/>
    <x v="36"/>
    <x v="1"/>
    <x v="0"/>
    <s v="2020-February-16"/>
    <x v="25"/>
    <x v="13"/>
    <x v="0"/>
  </r>
  <r>
    <x v="1"/>
    <x v="31"/>
    <n v="3267864290"/>
    <s v="2020-January-15"/>
    <s v="2020-February-14"/>
    <x v="37"/>
    <x v="0"/>
    <x v="0"/>
    <s v="2020-February-15"/>
    <x v="5"/>
    <x v="4"/>
    <x v="0"/>
  </r>
  <r>
    <x v="3"/>
    <x v="32"/>
    <n v="3961690887"/>
    <s v="2020-January-15"/>
    <s v="2020-February-14"/>
    <x v="38"/>
    <x v="0"/>
    <x v="0"/>
    <s v="2020-February-13"/>
    <x v="12"/>
    <x v="1"/>
    <x v="1"/>
  </r>
  <r>
    <x v="4"/>
    <x v="33"/>
    <n v="9938923133"/>
    <s v="2020-January-15"/>
    <s v="2020-February-14"/>
    <x v="39"/>
    <x v="0"/>
    <x v="0"/>
    <s v="2020-February-22"/>
    <x v="26"/>
    <x v="14"/>
    <x v="0"/>
  </r>
  <r>
    <x v="2"/>
    <x v="11"/>
    <n v="6895927608"/>
    <s v="2020-January-16"/>
    <s v="2020-February-15"/>
    <x v="40"/>
    <x v="0"/>
    <x v="0"/>
    <s v="2020-January-23"/>
    <x v="27"/>
    <x v="1"/>
    <x v="1"/>
  </r>
  <r>
    <x v="2"/>
    <x v="34"/>
    <n v="9010843366"/>
    <s v="2020-January-16"/>
    <s v="2020-February-15"/>
    <x v="41"/>
    <x v="0"/>
    <x v="0"/>
    <s v="2020-February-08"/>
    <x v="28"/>
    <x v="1"/>
    <x v="1"/>
  </r>
  <r>
    <x v="1"/>
    <x v="35"/>
    <n v="2794370654"/>
    <s v="2020-January-16"/>
    <s v="2020-February-15"/>
    <x v="42"/>
    <x v="0"/>
    <x v="0"/>
    <s v="2020-February-20"/>
    <x v="15"/>
    <x v="8"/>
    <x v="0"/>
  </r>
  <r>
    <x v="3"/>
    <x v="32"/>
    <n v="8765324049"/>
    <s v="2020-January-16"/>
    <s v="2020-February-15"/>
    <x v="43"/>
    <x v="0"/>
    <x v="0"/>
    <s v="2020-February-10"/>
    <x v="29"/>
    <x v="1"/>
    <x v="1"/>
  </r>
  <r>
    <x v="0"/>
    <x v="36"/>
    <n v="7867318195"/>
    <s v="2020-January-16"/>
    <s v="2020-February-15"/>
    <x v="44"/>
    <x v="0"/>
    <x v="0"/>
    <s v="2020-February-01"/>
    <x v="23"/>
    <x v="1"/>
    <x v="1"/>
  </r>
  <r>
    <x v="2"/>
    <x v="37"/>
    <n v="3102041998"/>
    <s v="2020-January-17"/>
    <s v="2020-February-16"/>
    <x v="45"/>
    <x v="0"/>
    <x v="0"/>
    <s v="2020-February-15"/>
    <x v="12"/>
    <x v="1"/>
    <x v="1"/>
  </r>
  <r>
    <x v="2"/>
    <x v="38"/>
    <n v="9236280634"/>
    <s v="2020-January-17"/>
    <s v="2020-February-16"/>
    <x v="46"/>
    <x v="0"/>
    <x v="0"/>
    <s v="2020-February-29"/>
    <x v="3"/>
    <x v="3"/>
    <x v="0"/>
  </r>
  <r>
    <x v="4"/>
    <x v="24"/>
    <n v="8493182849"/>
    <s v="2020-January-18"/>
    <s v="2020-February-17"/>
    <x v="47"/>
    <x v="0"/>
    <x v="0"/>
    <s v="2020-March-22"/>
    <x v="30"/>
    <x v="15"/>
    <x v="0"/>
  </r>
  <r>
    <x v="3"/>
    <x v="29"/>
    <n v="8568370573"/>
    <s v="2020-January-18"/>
    <s v="2020-February-17"/>
    <x v="48"/>
    <x v="1"/>
    <x v="0"/>
    <s v="2020-March-12"/>
    <x v="31"/>
    <x v="16"/>
    <x v="0"/>
  </r>
  <r>
    <x v="2"/>
    <x v="27"/>
    <n v="8731613770"/>
    <s v="2020-January-18"/>
    <s v="2020-February-17"/>
    <x v="49"/>
    <x v="0"/>
    <x v="0"/>
    <s v="2020-February-11"/>
    <x v="7"/>
    <x v="1"/>
    <x v="1"/>
  </r>
  <r>
    <x v="1"/>
    <x v="35"/>
    <n v="5570997637"/>
    <s v="2020-January-19"/>
    <s v="2020-February-18"/>
    <x v="50"/>
    <x v="0"/>
    <x v="0"/>
    <s v="2020-February-29"/>
    <x v="22"/>
    <x v="11"/>
    <x v="0"/>
  </r>
  <r>
    <x v="0"/>
    <x v="12"/>
    <n v="3205321485"/>
    <s v="2020-January-20"/>
    <s v="2020-February-19"/>
    <x v="51"/>
    <x v="0"/>
    <x v="0"/>
    <s v="2020-February-11"/>
    <x v="20"/>
    <x v="1"/>
    <x v="1"/>
  </r>
  <r>
    <x v="1"/>
    <x v="39"/>
    <n v="8391971820"/>
    <s v="2020-January-20"/>
    <s v="2020-February-19"/>
    <x v="52"/>
    <x v="0"/>
    <x v="0"/>
    <s v="2020-February-23"/>
    <x v="13"/>
    <x v="6"/>
    <x v="0"/>
  </r>
  <r>
    <x v="2"/>
    <x v="40"/>
    <n v="4732348996"/>
    <s v="2020-January-20"/>
    <s v="2020-February-19"/>
    <x v="53"/>
    <x v="0"/>
    <x v="0"/>
    <s v="2020-February-10"/>
    <x v="17"/>
    <x v="1"/>
    <x v="1"/>
  </r>
  <r>
    <x v="1"/>
    <x v="41"/>
    <n v="1920990033"/>
    <s v="2020-January-20"/>
    <s v="2020-February-19"/>
    <x v="54"/>
    <x v="1"/>
    <x v="0"/>
    <s v="2020-February-15"/>
    <x v="19"/>
    <x v="1"/>
    <x v="1"/>
  </r>
  <r>
    <x v="2"/>
    <x v="2"/>
    <n v="8738019739"/>
    <s v="2020-January-21"/>
    <s v="2020-February-20"/>
    <x v="55"/>
    <x v="0"/>
    <x v="0"/>
    <s v="2020-February-19"/>
    <x v="12"/>
    <x v="1"/>
    <x v="1"/>
  </r>
  <r>
    <x v="3"/>
    <x v="42"/>
    <n v="5831823402"/>
    <s v="2020-January-21"/>
    <s v="2020-February-20"/>
    <x v="56"/>
    <x v="0"/>
    <x v="0"/>
    <s v="2020-February-02"/>
    <x v="32"/>
    <x v="1"/>
    <x v="1"/>
  </r>
  <r>
    <x v="1"/>
    <x v="43"/>
    <n v="7867299622"/>
    <s v="2020-January-21"/>
    <s v="2020-February-20"/>
    <x v="57"/>
    <x v="0"/>
    <x v="0"/>
    <s v="2020-January-31"/>
    <x v="10"/>
    <x v="1"/>
    <x v="1"/>
  </r>
  <r>
    <x v="2"/>
    <x v="44"/>
    <n v="5916379112"/>
    <s v="2020-January-21"/>
    <s v="2020-February-20"/>
    <x v="58"/>
    <x v="0"/>
    <x v="0"/>
    <s v="2020-February-16"/>
    <x v="19"/>
    <x v="1"/>
    <x v="1"/>
  </r>
  <r>
    <x v="1"/>
    <x v="45"/>
    <n v="287254498"/>
    <s v="2020-January-22"/>
    <s v="2020-February-21"/>
    <x v="59"/>
    <x v="0"/>
    <x v="0"/>
    <s v="2020-February-21"/>
    <x v="33"/>
    <x v="1"/>
    <x v="1"/>
  </r>
  <r>
    <x v="1"/>
    <x v="21"/>
    <n v="9676303588"/>
    <s v="2020-January-23"/>
    <s v="2020-February-22"/>
    <x v="60"/>
    <x v="0"/>
    <x v="0"/>
    <s v="2020-February-26"/>
    <x v="13"/>
    <x v="6"/>
    <x v="0"/>
  </r>
  <r>
    <x v="3"/>
    <x v="46"/>
    <n v="5307752603"/>
    <s v="2020-January-23"/>
    <s v="2020-February-22"/>
    <x v="61"/>
    <x v="0"/>
    <x v="0"/>
    <s v="2020-March-08"/>
    <x v="34"/>
    <x v="17"/>
    <x v="0"/>
  </r>
  <r>
    <x v="0"/>
    <x v="47"/>
    <n v="4984149604"/>
    <s v="2020-January-24"/>
    <s v="2020-February-23"/>
    <x v="62"/>
    <x v="1"/>
    <x v="0"/>
    <s v="2020-March-21"/>
    <x v="35"/>
    <x v="18"/>
    <x v="0"/>
  </r>
  <r>
    <x v="2"/>
    <x v="38"/>
    <n v="81932735"/>
    <s v="2020-January-24"/>
    <s v="2020-February-23"/>
    <x v="63"/>
    <x v="0"/>
    <x v="0"/>
    <s v="2020-March-03"/>
    <x v="9"/>
    <x v="5"/>
    <x v="0"/>
  </r>
  <r>
    <x v="2"/>
    <x v="19"/>
    <n v="4847248435"/>
    <s v="2020-January-24"/>
    <s v="2020-February-23"/>
    <x v="64"/>
    <x v="0"/>
    <x v="0"/>
    <s v="2020-February-11"/>
    <x v="16"/>
    <x v="1"/>
    <x v="1"/>
  </r>
  <r>
    <x v="4"/>
    <x v="48"/>
    <n v="1901766579"/>
    <s v="2020-January-25"/>
    <s v="2020-February-24"/>
    <x v="65"/>
    <x v="1"/>
    <x v="0"/>
    <s v="2020-February-20"/>
    <x v="19"/>
    <x v="1"/>
    <x v="1"/>
  </r>
  <r>
    <x v="0"/>
    <x v="49"/>
    <n v="6922423741"/>
    <s v="2020-January-25"/>
    <s v="2020-February-24"/>
    <x v="66"/>
    <x v="1"/>
    <x v="0"/>
    <s v="2020-March-12"/>
    <x v="36"/>
    <x v="19"/>
    <x v="0"/>
  </r>
  <r>
    <x v="1"/>
    <x v="50"/>
    <n v="2110258079"/>
    <s v="2020-January-25"/>
    <s v="2020-February-24"/>
    <x v="67"/>
    <x v="0"/>
    <x v="0"/>
    <s v="2020-March-06"/>
    <x v="22"/>
    <x v="11"/>
    <x v="0"/>
  </r>
  <r>
    <x v="2"/>
    <x v="51"/>
    <n v="8645315959"/>
    <s v="2020-January-26"/>
    <s v="2020-February-25"/>
    <x v="68"/>
    <x v="0"/>
    <x v="0"/>
    <s v="2020-February-09"/>
    <x v="8"/>
    <x v="1"/>
    <x v="1"/>
  </r>
  <r>
    <x v="1"/>
    <x v="39"/>
    <n v="9247964767"/>
    <s v="2020-January-26"/>
    <s v="2020-February-25"/>
    <x v="69"/>
    <x v="1"/>
    <x v="1"/>
    <s v="2020-March-15"/>
    <x v="37"/>
    <x v="20"/>
    <x v="0"/>
  </r>
  <r>
    <x v="2"/>
    <x v="52"/>
    <n v="5600941018"/>
    <s v="2020-January-27"/>
    <s v="2020-February-26"/>
    <x v="70"/>
    <x v="0"/>
    <x v="0"/>
    <s v="2020-March-05"/>
    <x v="26"/>
    <x v="14"/>
    <x v="0"/>
  </r>
  <r>
    <x v="0"/>
    <x v="53"/>
    <n v="986187012"/>
    <s v="2020-January-27"/>
    <s v="2020-February-26"/>
    <x v="71"/>
    <x v="1"/>
    <x v="0"/>
    <s v="2020-March-08"/>
    <x v="22"/>
    <x v="11"/>
    <x v="0"/>
  </r>
  <r>
    <x v="0"/>
    <x v="36"/>
    <n v="18104516"/>
    <s v="2020-January-27"/>
    <s v="2020-February-26"/>
    <x v="72"/>
    <x v="1"/>
    <x v="0"/>
    <s v="2020-February-22"/>
    <x v="19"/>
    <x v="1"/>
    <x v="1"/>
  </r>
  <r>
    <x v="2"/>
    <x v="54"/>
    <n v="1148330280"/>
    <s v="2020-January-27"/>
    <s v="2020-February-26"/>
    <x v="73"/>
    <x v="1"/>
    <x v="0"/>
    <s v="2020-February-29"/>
    <x v="14"/>
    <x v="7"/>
    <x v="0"/>
  </r>
  <r>
    <x v="1"/>
    <x v="28"/>
    <n v="8615012107"/>
    <s v="2020-January-27"/>
    <s v="2020-February-26"/>
    <x v="74"/>
    <x v="0"/>
    <x v="0"/>
    <s v="2020-February-11"/>
    <x v="38"/>
    <x v="1"/>
    <x v="1"/>
  </r>
  <r>
    <x v="3"/>
    <x v="42"/>
    <n v="7298116315"/>
    <s v="2020-January-28"/>
    <s v="2020-February-27"/>
    <x v="75"/>
    <x v="0"/>
    <x v="0"/>
    <s v="2020-February-08"/>
    <x v="39"/>
    <x v="1"/>
    <x v="1"/>
  </r>
  <r>
    <x v="2"/>
    <x v="34"/>
    <n v="2824604487"/>
    <s v="2020-January-28"/>
    <s v="2020-February-27"/>
    <x v="76"/>
    <x v="0"/>
    <x v="0"/>
    <s v="2020-February-13"/>
    <x v="23"/>
    <x v="1"/>
    <x v="1"/>
  </r>
  <r>
    <x v="3"/>
    <x v="55"/>
    <n v="5865665884"/>
    <s v="2020-January-28"/>
    <s v="2020-February-27"/>
    <x v="77"/>
    <x v="0"/>
    <x v="0"/>
    <s v="2020-February-16"/>
    <x v="40"/>
    <x v="1"/>
    <x v="1"/>
  </r>
  <r>
    <x v="4"/>
    <x v="56"/>
    <n v="8146803755"/>
    <s v="2020-January-29"/>
    <s v="2020-February-28"/>
    <x v="78"/>
    <x v="0"/>
    <x v="0"/>
    <s v="2020-March-06"/>
    <x v="41"/>
    <x v="21"/>
    <x v="0"/>
  </r>
  <r>
    <x v="1"/>
    <x v="57"/>
    <n v="9482778673"/>
    <s v="2020-January-29"/>
    <s v="2020-February-28"/>
    <x v="79"/>
    <x v="0"/>
    <x v="0"/>
    <s v="2020-March-18"/>
    <x v="37"/>
    <x v="20"/>
    <x v="0"/>
  </r>
  <r>
    <x v="2"/>
    <x v="58"/>
    <n v="8273477766"/>
    <s v="2020-January-29"/>
    <s v="2020-February-28"/>
    <x v="80"/>
    <x v="0"/>
    <x v="0"/>
    <s v="2020-February-21"/>
    <x v="28"/>
    <x v="1"/>
    <x v="1"/>
  </r>
  <r>
    <x v="3"/>
    <x v="46"/>
    <n v="1657046645"/>
    <s v="2020-January-29"/>
    <s v="2020-February-28"/>
    <x v="81"/>
    <x v="0"/>
    <x v="0"/>
    <s v="2020-March-21"/>
    <x v="42"/>
    <x v="22"/>
    <x v="0"/>
  </r>
  <r>
    <x v="0"/>
    <x v="53"/>
    <n v="7948353278"/>
    <s v="2020-January-29"/>
    <s v="2020-February-28"/>
    <x v="82"/>
    <x v="1"/>
    <x v="0"/>
    <s v="2020-March-19"/>
    <x v="43"/>
    <x v="23"/>
    <x v="0"/>
  </r>
  <r>
    <x v="2"/>
    <x v="51"/>
    <n v="360452276"/>
    <s v="2020-January-30"/>
    <s v="2020-February-29"/>
    <x v="83"/>
    <x v="0"/>
    <x v="0"/>
    <s v="2020-February-20"/>
    <x v="17"/>
    <x v="1"/>
    <x v="1"/>
  </r>
  <r>
    <x v="0"/>
    <x v="59"/>
    <n v="6224002160"/>
    <s v="2020-January-30"/>
    <s v="2020-February-29"/>
    <x v="84"/>
    <x v="0"/>
    <x v="0"/>
    <s v="2020-February-23"/>
    <x v="7"/>
    <x v="1"/>
    <x v="1"/>
  </r>
  <r>
    <x v="3"/>
    <x v="5"/>
    <n v="5519301828"/>
    <s v="2020-January-30"/>
    <s v="2020-February-29"/>
    <x v="85"/>
    <x v="1"/>
    <x v="0"/>
    <s v="2020-March-21"/>
    <x v="44"/>
    <x v="24"/>
    <x v="0"/>
  </r>
  <r>
    <x v="1"/>
    <x v="30"/>
    <n v="5267406931"/>
    <s v="2020-January-30"/>
    <s v="2020-February-29"/>
    <x v="86"/>
    <x v="1"/>
    <x v="0"/>
    <s v="2020-March-11"/>
    <x v="22"/>
    <x v="11"/>
    <x v="0"/>
  </r>
  <r>
    <x v="2"/>
    <x v="37"/>
    <n v="7303916505"/>
    <s v="2020-January-31"/>
    <s v="2020-March-01"/>
    <x v="87"/>
    <x v="0"/>
    <x v="0"/>
    <s v="2020-February-28"/>
    <x v="11"/>
    <x v="1"/>
    <x v="1"/>
  </r>
  <r>
    <x v="4"/>
    <x v="60"/>
    <n v="5231639672"/>
    <s v="2020-January-31"/>
    <s v="2020-March-01"/>
    <x v="88"/>
    <x v="0"/>
    <x v="0"/>
    <s v="2020-February-04"/>
    <x v="45"/>
    <x v="1"/>
    <x v="1"/>
  </r>
  <r>
    <x v="1"/>
    <x v="61"/>
    <n v="8166776603"/>
    <s v="2020-January-31"/>
    <s v="2020-March-01"/>
    <x v="89"/>
    <x v="0"/>
    <x v="0"/>
    <s v="2020-February-20"/>
    <x v="4"/>
    <x v="1"/>
    <x v="1"/>
  </r>
  <r>
    <x v="4"/>
    <x v="62"/>
    <n v="9769799106"/>
    <s v="2020-February-01"/>
    <s v="2020-March-02"/>
    <x v="90"/>
    <x v="0"/>
    <x v="0"/>
    <s v="2020-March-10"/>
    <x v="26"/>
    <x v="14"/>
    <x v="0"/>
  </r>
  <r>
    <x v="2"/>
    <x v="63"/>
    <n v="5213055907"/>
    <s v="2020-February-01"/>
    <s v="2020-March-02"/>
    <x v="91"/>
    <x v="1"/>
    <x v="0"/>
    <s v="2020-March-09"/>
    <x v="41"/>
    <x v="21"/>
    <x v="0"/>
  </r>
  <r>
    <x v="2"/>
    <x v="2"/>
    <n v="1321403149"/>
    <s v="2020-February-01"/>
    <s v="2020-March-02"/>
    <x v="92"/>
    <x v="0"/>
    <x v="0"/>
    <s v="2020-March-14"/>
    <x v="46"/>
    <x v="25"/>
    <x v="0"/>
  </r>
  <r>
    <x v="2"/>
    <x v="51"/>
    <n v="6610467625"/>
    <s v="2020-February-01"/>
    <s v="2020-March-02"/>
    <x v="93"/>
    <x v="0"/>
    <x v="0"/>
    <s v="2020-February-19"/>
    <x v="16"/>
    <x v="1"/>
    <x v="1"/>
  </r>
  <r>
    <x v="1"/>
    <x v="57"/>
    <n v="7885181731"/>
    <s v="2020-February-01"/>
    <s v="2020-March-02"/>
    <x v="94"/>
    <x v="0"/>
    <x v="0"/>
    <s v="2020-March-15"/>
    <x v="3"/>
    <x v="3"/>
    <x v="0"/>
  </r>
  <r>
    <x v="0"/>
    <x v="64"/>
    <n v="5211032490"/>
    <s v="2020-February-02"/>
    <s v="2020-March-03"/>
    <x v="95"/>
    <x v="0"/>
    <x v="0"/>
    <s v="2020-March-03"/>
    <x v="33"/>
    <x v="1"/>
    <x v="1"/>
  </r>
  <r>
    <x v="1"/>
    <x v="65"/>
    <n v="6864971541"/>
    <s v="2020-February-02"/>
    <s v="2020-March-03"/>
    <x v="96"/>
    <x v="1"/>
    <x v="0"/>
    <s v="2020-February-28"/>
    <x v="19"/>
    <x v="1"/>
    <x v="1"/>
  </r>
  <r>
    <x v="3"/>
    <x v="66"/>
    <n v="6791929008"/>
    <s v="2020-February-02"/>
    <s v="2020-March-03"/>
    <x v="97"/>
    <x v="0"/>
    <x v="0"/>
    <s v="2020-March-10"/>
    <x v="41"/>
    <x v="21"/>
    <x v="0"/>
  </r>
  <r>
    <x v="2"/>
    <x v="67"/>
    <n v="5120935092"/>
    <s v="2020-February-03"/>
    <s v="2020-March-04"/>
    <x v="98"/>
    <x v="0"/>
    <x v="0"/>
    <s v="2020-February-12"/>
    <x v="6"/>
    <x v="1"/>
    <x v="1"/>
  </r>
  <r>
    <x v="2"/>
    <x v="37"/>
    <n v="7237340902"/>
    <s v="2020-February-03"/>
    <s v="2020-March-04"/>
    <x v="99"/>
    <x v="0"/>
    <x v="0"/>
    <s v="2020-March-05"/>
    <x v="5"/>
    <x v="4"/>
    <x v="0"/>
  </r>
  <r>
    <x v="4"/>
    <x v="68"/>
    <n v="8412636726"/>
    <s v="2020-February-04"/>
    <s v="2020-March-05"/>
    <x v="100"/>
    <x v="0"/>
    <x v="0"/>
    <s v="2020-February-28"/>
    <x v="7"/>
    <x v="1"/>
    <x v="1"/>
  </r>
  <r>
    <x v="0"/>
    <x v="10"/>
    <n v="2506087360"/>
    <s v="2020-February-04"/>
    <s v="2020-March-05"/>
    <x v="101"/>
    <x v="0"/>
    <x v="0"/>
    <s v="2020-March-01"/>
    <x v="19"/>
    <x v="1"/>
    <x v="1"/>
  </r>
  <r>
    <x v="0"/>
    <x v="47"/>
    <n v="6659854030"/>
    <s v="2020-February-04"/>
    <s v="2020-March-05"/>
    <x v="102"/>
    <x v="0"/>
    <x v="0"/>
    <s v="2020-March-07"/>
    <x v="25"/>
    <x v="13"/>
    <x v="0"/>
  </r>
  <r>
    <x v="1"/>
    <x v="23"/>
    <n v="6546750144"/>
    <s v="2020-February-06"/>
    <s v="2020-March-07"/>
    <x v="103"/>
    <x v="1"/>
    <x v="0"/>
    <s v="2020-March-17"/>
    <x v="18"/>
    <x v="9"/>
    <x v="0"/>
  </r>
  <r>
    <x v="2"/>
    <x v="11"/>
    <n v="2205310400"/>
    <s v="2020-February-06"/>
    <s v="2020-March-07"/>
    <x v="104"/>
    <x v="0"/>
    <x v="0"/>
    <s v="2020-February-19"/>
    <x v="47"/>
    <x v="1"/>
    <x v="1"/>
  </r>
  <r>
    <x v="4"/>
    <x v="69"/>
    <n v="282342168"/>
    <s v="2020-February-06"/>
    <s v="2020-March-07"/>
    <x v="105"/>
    <x v="0"/>
    <x v="0"/>
    <s v="2020-February-20"/>
    <x v="8"/>
    <x v="1"/>
    <x v="1"/>
  </r>
  <r>
    <x v="1"/>
    <x v="7"/>
    <n v="6391230941"/>
    <s v="2020-February-07"/>
    <s v="2020-March-08"/>
    <x v="106"/>
    <x v="0"/>
    <x v="0"/>
    <s v="2020-March-06"/>
    <x v="11"/>
    <x v="1"/>
    <x v="1"/>
  </r>
  <r>
    <x v="0"/>
    <x v="70"/>
    <n v="7419219204"/>
    <s v="2020-February-07"/>
    <s v="2020-March-08"/>
    <x v="59"/>
    <x v="0"/>
    <x v="0"/>
    <s v="2020-February-10"/>
    <x v="48"/>
    <x v="1"/>
    <x v="1"/>
  </r>
  <r>
    <x v="0"/>
    <x v="59"/>
    <n v="273425635"/>
    <s v="2020-February-07"/>
    <s v="2020-March-08"/>
    <x v="107"/>
    <x v="1"/>
    <x v="0"/>
    <s v="2020-March-19"/>
    <x v="22"/>
    <x v="11"/>
    <x v="0"/>
  </r>
  <r>
    <x v="1"/>
    <x v="7"/>
    <n v="8840023232"/>
    <s v="2020-February-07"/>
    <s v="2020-March-08"/>
    <x v="108"/>
    <x v="0"/>
    <x v="0"/>
    <s v="2020-February-29"/>
    <x v="20"/>
    <x v="1"/>
    <x v="1"/>
  </r>
  <r>
    <x v="4"/>
    <x v="33"/>
    <n v="8623313803"/>
    <s v="2020-February-07"/>
    <s v="2020-March-08"/>
    <x v="109"/>
    <x v="0"/>
    <x v="0"/>
    <s v="2020-March-17"/>
    <x v="9"/>
    <x v="5"/>
    <x v="0"/>
  </r>
  <r>
    <x v="1"/>
    <x v="71"/>
    <n v="7167433652"/>
    <s v="2020-February-08"/>
    <s v="2020-March-09"/>
    <x v="110"/>
    <x v="0"/>
    <x v="0"/>
    <s v="2020-March-18"/>
    <x v="9"/>
    <x v="5"/>
    <x v="0"/>
  </r>
  <r>
    <x v="4"/>
    <x v="24"/>
    <n v="6088063371"/>
    <s v="2020-February-08"/>
    <s v="2020-March-09"/>
    <x v="111"/>
    <x v="0"/>
    <x v="0"/>
    <s v="2020-March-25"/>
    <x v="24"/>
    <x v="12"/>
    <x v="0"/>
  </r>
  <r>
    <x v="1"/>
    <x v="43"/>
    <n v="882058462"/>
    <s v="2020-February-08"/>
    <s v="2020-March-09"/>
    <x v="112"/>
    <x v="1"/>
    <x v="0"/>
    <s v="2020-March-01"/>
    <x v="20"/>
    <x v="1"/>
    <x v="1"/>
  </r>
  <r>
    <x v="4"/>
    <x v="22"/>
    <n v="3940788745"/>
    <s v="2020-February-08"/>
    <s v="2020-March-09"/>
    <x v="113"/>
    <x v="0"/>
    <x v="0"/>
    <s v="2020-March-03"/>
    <x v="7"/>
    <x v="1"/>
    <x v="1"/>
  </r>
  <r>
    <x v="4"/>
    <x v="60"/>
    <n v="4756268669"/>
    <s v="2020-February-09"/>
    <s v="2020-March-10"/>
    <x v="114"/>
    <x v="0"/>
    <x v="0"/>
    <s v="2020-February-20"/>
    <x v="39"/>
    <x v="1"/>
    <x v="1"/>
  </r>
  <r>
    <x v="4"/>
    <x v="72"/>
    <n v="893037091"/>
    <s v="2020-February-09"/>
    <s v="2020-March-10"/>
    <x v="115"/>
    <x v="0"/>
    <x v="0"/>
    <s v="2020-February-25"/>
    <x v="23"/>
    <x v="1"/>
    <x v="1"/>
  </r>
  <r>
    <x v="3"/>
    <x v="73"/>
    <n v="7832966824"/>
    <s v="2020-February-10"/>
    <s v="2020-March-11"/>
    <x v="116"/>
    <x v="0"/>
    <x v="0"/>
    <s v="2020-March-22"/>
    <x v="22"/>
    <x v="11"/>
    <x v="0"/>
  </r>
  <r>
    <x v="1"/>
    <x v="6"/>
    <n v="9401804366"/>
    <s v="2020-February-11"/>
    <s v="2020-March-12"/>
    <x v="117"/>
    <x v="0"/>
    <x v="0"/>
    <s v="2020-February-18"/>
    <x v="27"/>
    <x v="1"/>
    <x v="1"/>
  </r>
  <r>
    <x v="4"/>
    <x v="24"/>
    <n v="6689193712"/>
    <s v="2020-February-11"/>
    <s v="2020-March-12"/>
    <x v="118"/>
    <x v="0"/>
    <x v="0"/>
    <s v="2020-March-15"/>
    <x v="14"/>
    <x v="7"/>
    <x v="0"/>
  </r>
  <r>
    <x v="2"/>
    <x v="67"/>
    <n v="6626163507"/>
    <s v="2020-February-11"/>
    <s v="2020-March-12"/>
    <x v="119"/>
    <x v="0"/>
    <x v="0"/>
    <s v="2020-February-14"/>
    <x v="48"/>
    <x v="1"/>
    <x v="1"/>
  </r>
  <r>
    <x v="1"/>
    <x v="74"/>
    <n v="700683520"/>
    <s v="2020-February-11"/>
    <s v="2020-March-12"/>
    <x v="120"/>
    <x v="1"/>
    <x v="0"/>
    <s v="2020-March-12"/>
    <x v="33"/>
    <x v="1"/>
    <x v="1"/>
  </r>
  <r>
    <x v="2"/>
    <x v="75"/>
    <n v="4722300351"/>
    <s v="2020-February-11"/>
    <s v="2020-March-12"/>
    <x v="121"/>
    <x v="0"/>
    <x v="0"/>
    <s v="2020-March-28"/>
    <x v="24"/>
    <x v="12"/>
    <x v="0"/>
  </r>
  <r>
    <x v="3"/>
    <x v="46"/>
    <n v="1899442732"/>
    <s v="2020-February-11"/>
    <s v="2020-March-12"/>
    <x v="122"/>
    <x v="0"/>
    <x v="0"/>
    <s v="2020-March-21"/>
    <x v="9"/>
    <x v="5"/>
    <x v="0"/>
  </r>
  <r>
    <x v="2"/>
    <x v="44"/>
    <n v="3605319346"/>
    <s v="2020-February-11"/>
    <s v="2020-March-12"/>
    <x v="123"/>
    <x v="0"/>
    <x v="0"/>
    <s v="2020-March-18"/>
    <x v="49"/>
    <x v="26"/>
    <x v="0"/>
  </r>
  <r>
    <x v="0"/>
    <x v="36"/>
    <n v="6882106680"/>
    <s v="2020-February-12"/>
    <s v="2020-March-13"/>
    <x v="124"/>
    <x v="0"/>
    <x v="0"/>
    <s v="2020-March-04"/>
    <x v="17"/>
    <x v="1"/>
    <x v="1"/>
  </r>
  <r>
    <x v="2"/>
    <x v="76"/>
    <n v="2998565198"/>
    <s v="2020-February-12"/>
    <s v="2020-March-13"/>
    <x v="125"/>
    <x v="0"/>
    <x v="0"/>
    <s v="2020-February-28"/>
    <x v="23"/>
    <x v="1"/>
    <x v="1"/>
  </r>
  <r>
    <x v="2"/>
    <x v="67"/>
    <n v="7821939794"/>
    <s v="2020-February-13"/>
    <s v="2020-March-14"/>
    <x v="126"/>
    <x v="0"/>
    <x v="0"/>
    <s v="2020-February-17"/>
    <x v="45"/>
    <x v="1"/>
    <x v="1"/>
  </r>
  <r>
    <x v="3"/>
    <x v="77"/>
    <n v="9532348315"/>
    <s v="2020-February-13"/>
    <s v="2020-March-14"/>
    <x v="127"/>
    <x v="0"/>
    <x v="0"/>
    <s v="2020-March-04"/>
    <x v="4"/>
    <x v="1"/>
    <x v="1"/>
  </r>
  <r>
    <x v="1"/>
    <x v="61"/>
    <n v="5939094178"/>
    <s v="2020-February-13"/>
    <s v="2020-March-14"/>
    <x v="128"/>
    <x v="0"/>
    <x v="0"/>
    <s v="2020-March-03"/>
    <x v="40"/>
    <x v="1"/>
    <x v="1"/>
  </r>
  <r>
    <x v="2"/>
    <x v="75"/>
    <n v="5370094352"/>
    <s v="2020-February-13"/>
    <s v="2020-March-14"/>
    <x v="129"/>
    <x v="0"/>
    <x v="0"/>
    <s v="2020-March-29"/>
    <x v="34"/>
    <x v="17"/>
    <x v="0"/>
  </r>
  <r>
    <x v="4"/>
    <x v="78"/>
    <n v="9180666472"/>
    <s v="2020-February-13"/>
    <s v="2020-March-14"/>
    <x v="111"/>
    <x v="0"/>
    <x v="0"/>
    <s v="2020-March-19"/>
    <x v="15"/>
    <x v="8"/>
    <x v="0"/>
  </r>
  <r>
    <x v="2"/>
    <x v="2"/>
    <n v="428957919"/>
    <s v="2020-February-13"/>
    <s v="2020-March-14"/>
    <x v="130"/>
    <x v="0"/>
    <x v="0"/>
    <s v="2020-March-30"/>
    <x v="24"/>
    <x v="12"/>
    <x v="0"/>
  </r>
  <r>
    <x v="0"/>
    <x v="79"/>
    <n v="6998465986"/>
    <s v="2020-February-14"/>
    <s v="2020-March-15"/>
    <x v="131"/>
    <x v="0"/>
    <x v="0"/>
    <s v="2020-February-21"/>
    <x v="27"/>
    <x v="1"/>
    <x v="1"/>
  </r>
  <r>
    <x v="1"/>
    <x v="80"/>
    <n v="7043574740"/>
    <s v="2020-February-14"/>
    <s v="2020-March-15"/>
    <x v="132"/>
    <x v="1"/>
    <x v="0"/>
    <s v="2020-March-20"/>
    <x v="15"/>
    <x v="8"/>
    <x v="0"/>
  </r>
  <r>
    <x v="0"/>
    <x v="47"/>
    <n v="7032806438"/>
    <s v="2020-February-14"/>
    <s v="2020-March-15"/>
    <x v="133"/>
    <x v="0"/>
    <x v="0"/>
    <s v="2020-March-27"/>
    <x v="46"/>
    <x v="25"/>
    <x v="0"/>
  </r>
  <r>
    <x v="2"/>
    <x v="38"/>
    <n v="7171739266"/>
    <s v="2020-February-14"/>
    <s v="2020-March-15"/>
    <x v="134"/>
    <x v="0"/>
    <x v="0"/>
    <s v="2020-March-28"/>
    <x v="3"/>
    <x v="3"/>
    <x v="0"/>
  </r>
  <r>
    <x v="1"/>
    <x v="18"/>
    <n v="7871204146"/>
    <s v="2020-February-14"/>
    <s v="2020-March-15"/>
    <x v="135"/>
    <x v="0"/>
    <x v="0"/>
    <s v="2020-March-13"/>
    <x v="11"/>
    <x v="1"/>
    <x v="1"/>
  </r>
  <r>
    <x v="3"/>
    <x v="55"/>
    <n v="4633078854"/>
    <s v="2020-February-14"/>
    <s v="2020-March-15"/>
    <x v="136"/>
    <x v="0"/>
    <x v="0"/>
    <s v="2020-March-16"/>
    <x v="5"/>
    <x v="4"/>
    <x v="0"/>
  </r>
  <r>
    <x v="3"/>
    <x v="81"/>
    <n v="3524717788"/>
    <s v="2020-February-15"/>
    <s v="2020-March-16"/>
    <x v="137"/>
    <x v="0"/>
    <x v="0"/>
    <s v="2020-March-25"/>
    <x v="9"/>
    <x v="5"/>
    <x v="0"/>
  </r>
  <r>
    <x v="2"/>
    <x v="75"/>
    <n v="4297912131"/>
    <s v="2020-February-16"/>
    <s v="2020-March-17"/>
    <x v="138"/>
    <x v="0"/>
    <x v="0"/>
    <s v="2020-March-25"/>
    <x v="26"/>
    <x v="14"/>
    <x v="0"/>
  </r>
  <r>
    <x v="3"/>
    <x v="32"/>
    <n v="5365850526"/>
    <s v="2020-February-16"/>
    <s v="2020-March-17"/>
    <x v="139"/>
    <x v="0"/>
    <x v="0"/>
    <s v="2020-March-16"/>
    <x v="12"/>
    <x v="1"/>
    <x v="1"/>
  </r>
  <r>
    <x v="2"/>
    <x v="34"/>
    <n v="4930326600"/>
    <s v="2020-February-16"/>
    <s v="2020-March-17"/>
    <x v="140"/>
    <x v="0"/>
    <x v="0"/>
    <s v="2020-March-06"/>
    <x v="40"/>
    <x v="1"/>
    <x v="1"/>
  </r>
  <r>
    <x v="4"/>
    <x v="22"/>
    <n v="6843062937"/>
    <s v="2020-February-16"/>
    <s v="2020-March-17"/>
    <x v="141"/>
    <x v="0"/>
    <x v="0"/>
    <s v="2020-March-17"/>
    <x v="33"/>
    <x v="1"/>
    <x v="1"/>
  </r>
  <r>
    <x v="0"/>
    <x v="53"/>
    <n v="8143888831"/>
    <s v="2020-February-16"/>
    <s v="2020-March-17"/>
    <x v="142"/>
    <x v="0"/>
    <x v="0"/>
    <s v="2020-March-16"/>
    <x v="12"/>
    <x v="1"/>
    <x v="1"/>
  </r>
  <r>
    <x v="4"/>
    <x v="68"/>
    <n v="1539465403"/>
    <s v="2020-February-16"/>
    <s v="2020-March-17"/>
    <x v="143"/>
    <x v="0"/>
    <x v="0"/>
    <s v="2020-March-14"/>
    <x v="1"/>
    <x v="1"/>
    <x v="1"/>
  </r>
  <r>
    <x v="2"/>
    <x v="40"/>
    <n v="6932718624"/>
    <s v="2020-February-16"/>
    <s v="2020-March-17"/>
    <x v="144"/>
    <x v="0"/>
    <x v="0"/>
    <s v="2020-March-07"/>
    <x v="4"/>
    <x v="1"/>
    <x v="1"/>
  </r>
  <r>
    <x v="2"/>
    <x v="82"/>
    <n v="4587287662"/>
    <s v="2020-February-17"/>
    <s v="2020-March-18"/>
    <x v="145"/>
    <x v="0"/>
    <x v="0"/>
    <s v="2020-March-10"/>
    <x v="20"/>
    <x v="1"/>
    <x v="1"/>
  </r>
  <r>
    <x v="2"/>
    <x v="54"/>
    <n v="7866551143"/>
    <s v="2020-February-17"/>
    <s v="2020-March-18"/>
    <x v="146"/>
    <x v="0"/>
    <x v="0"/>
    <s v="2020-March-11"/>
    <x v="28"/>
    <x v="1"/>
    <x v="1"/>
  </r>
  <r>
    <x v="0"/>
    <x v="79"/>
    <n v="4870747963"/>
    <s v="2020-February-17"/>
    <s v="2020-March-18"/>
    <x v="147"/>
    <x v="1"/>
    <x v="0"/>
    <s v="2020-March-07"/>
    <x v="40"/>
    <x v="1"/>
    <x v="1"/>
  </r>
  <r>
    <x v="4"/>
    <x v="22"/>
    <n v="1057997164"/>
    <s v="2020-February-17"/>
    <s v="2020-March-18"/>
    <x v="148"/>
    <x v="0"/>
    <x v="0"/>
    <s v="2020-March-08"/>
    <x v="4"/>
    <x v="1"/>
    <x v="1"/>
  </r>
  <r>
    <x v="4"/>
    <x v="48"/>
    <n v="5198527757"/>
    <s v="2020-February-17"/>
    <s v="2020-March-18"/>
    <x v="149"/>
    <x v="0"/>
    <x v="0"/>
    <s v="2020-February-29"/>
    <x v="32"/>
    <x v="1"/>
    <x v="1"/>
  </r>
  <r>
    <x v="1"/>
    <x v="80"/>
    <n v="1294595544"/>
    <s v="2020-February-18"/>
    <s v="2020-March-19"/>
    <x v="150"/>
    <x v="1"/>
    <x v="1"/>
    <s v="2020-April-04"/>
    <x v="24"/>
    <x v="12"/>
    <x v="0"/>
  </r>
  <r>
    <x v="4"/>
    <x v="56"/>
    <n v="75181247"/>
    <s v="2020-February-18"/>
    <s v="2020-March-19"/>
    <x v="151"/>
    <x v="0"/>
    <x v="0"/>
    <s v="2020-March-30"/>
    <x v="22"/>
    <x v="11"/>
    <x v="0"/>
  </r>
  <r>
    <x v="2"/>
    <x v="83"/>
    <n v="2806337298"/>
    <s v="2020-February-19"/>
    <s v="2020-March-20"/>
    <x v="152"/>
    <x v="0"/>
    <x v="0"/>
    <s v="2020-March-25"/>
    <x v="15"/>
    <x v="8"/>
    <x v="0"/>
  </r>
  <r>
    <x v="2"/>
    <x v="9"/>
    <n v="106360977"/>
    <s v="2020-February-19"/>
    <s v="2020-March-20"/>
    <x v="153"/>
    <x v="1"/>
    <x v="0"/>
    <s v="2020-March-26"/>
    <x v="49"/>
    <x v="26"/>
    <x v="0"/>
  </r>
  <r>
    <x v="1"/>
    <x v="30"/>
    <n v="5902046936"/>
    <s v="2020-February-19"/>
    <s v="2020-March-20"/>
    <x v="154"/>
    <x v="1"/>
    <x v="1"/>
    <s v="2020-March-28"/>
    <x v="26"/>
    <x v="14"/>
    <x v="0"/>
  </r>
  <r>
    <x v="4"/>
    <x v="84"/>
    <n v="3030097145"/>
    <s v="2020-February-20"/>
    <s v="2020-March-21"/>
    <x v="155"/>
    <x v="0"/>
    <x v="0"/>
    <s v="2020-March-18"/>
    <x v="1"/>
    <x v="1"/>
    <x v="1"/>
  </r>
  <r>
    <x v="1"/>
    <x v="28"/>
    <n v="6321822878"/>
    <s v="2020-February-20"/>
    <s v="2020-March-21"/>
    <x v="156"/>
    <x v="1"/>
    <x v="0"/>
    <s v="2020-March-20"/>
    <x v="12"/>
    <x v="1"/>
    <x v="1"/>
  </r>
  <r>
    <x v="0"/>
    <x v="85"/>
    <n v="8158808494"/>
    <s v="2020-February-21"/>
    <s v="2020-March-22"/>
    <x v="157"/>
    <x v="1"/>
    <x v="0"/>
    <s v="2020-March-10"/>
    <x v="16"/>
    <x v="1"/>
    <x v="1"/>
  </r>
  <r>
    <x v="1"/>
    <x v="80"/>
    <n v="8664445095"/>
    <s v="2020-February-21"/>
    <s v="2020-March-22"/>
    <x v="158"/>
    <x v="1"/>
    <x v="0"/>
    <s v="2020-April-03"/>
    <x v="46"/>
    <x v="25"/>
    <x v="0"/>
  </r>
  <r>
    <x v="4"/>
    <x v="78"/>
    <n v="1012251297"/>
    <s v="2020-February-21"/>
    <s v="2020-March-22"/>
    <x v="159"/>
    <x v="1"/>
    <x v="0"/>
    <s v="2020-April-21"/>
    <x v="50"/>
    <x v="27"/>
    <x v="0"/>
  </r>
  <r>
    <x v="1"/>
    <x v="26"/>
    <n v="537837854"/>
    <s v="2020-February-21"/>
    <s v="2020-March-22"/>
    <x v="160"/>
    <x v="0"/>
    <x v="0"/>
    <s v="2020-April-07"/>
    <x v="24"/>
    <x v="12"/>
    <x v="0"/>
  </r>
  <r>
    <x v="4"/>
    <x v="78"/>
    <n v="1660153943"/>
    <s v="2020-February-21"/>
    <s v="2020-March-22"/>
    <x v="161"/>
    <x v="0"/>
    <x v="0"/>
    <s v="2020-March-28"/>
    <x v="49"/>
    <x v="26"/>
    <x v="0"/>
  </r>
  <r>
    <x v="4"/>
    <x v="8"/>
    <n v="5025374541"/>
    <s v="2020-February-22"/>
    <s v="2020-March-23"/>
    <x v="162"/>
    <x v="0"/>
    <x v="0"/>
    <s v="2020-March-13"/>
    <x v="4"/>
    <x v="1"/>
    <x v="1"/>
  </r>
  <r>
    <x v="1"/>
    <x v="15"/>
    <n v="4813721122"/>
    <s v="2020-February-22"/>
    <s v="2020-March-23"/>
    <x v="163"/>
    <x v="0"/>
    <x v="0"/>
    <s v="2020-March-31"/>
    <x v="26"/>
    <x v="14"/>
    <x v="0"/>
  </r>
  <r>
    <x v="1"/>
    <x v="26"/>
    <n v="3867210105"/>
    <s v="2020-February-22"/>
    <s v="2020-March-23"/>
    <x v="164"/>
    <x v="0"/>
    <x v="0"/>
    <s v="2020-April-05"/>
    <x v="3"/>
    <x v="3"/>
    <x v="0"/>
  </r>
  <r>
    <x v="1"/>
    <x v="28"/>
    <n v="9583697144"/>
    <s v="2020-February-23"/>
    <s v="2020-March-24"/>
    <x v="165"/>
    <x v="0"/>
    <x v="0"/>
    <s v="2020-February-29"/>
    <x v="51"/>
    <x v="1"/>
    <x v="1"/>
  </r>
  <r>
    <x v="1"/>
    <x v="35"/>
    <n v="4371434034"/>
    <s v="2020-February-23"/>
    <s v="2020-March-24"/>
    <x v="166"/>
    <x v="0"/>
    <x v="0"/>
    <s v="2020-April-05"/>
    <x v="46"/>
    <x v="25"/>
    <x v="0"/>
  </r>
  <r>
    <x v="1"/>
    <x v="43"/>
    <n v="6114978639"/>
    <s v="2020-February-24"/>
    <s v="2020-March-25"/>
    <x v="167"/>
    <x v="1"/>
    <x v="0"/>
    <s v="2020-March-19"/>
    <x v="7"/>
    <x v="1"/>
    <x v="1"/>
  </r>
  <r>
    <x v="2"/>
    <x v="86"/>
    <n v="9687805368"/>
    <s v="2020-February-24"/>
    <s v="2020-March-25"/>
    <x v="168"/>
    <x v="0"/>
    <x v="0"/>
    <s v="2020-March-20"/>
    <x v="29"/>
    <x v="1"/>
    <x v="1"/>
  </r>
  <r>
    <x v="3"/>
    <x v="87"/>
    <n v="5853943614"/>
    <s v="2020-February-24"/>
    <s v="2020-March-25"/>
    <x v="169"/>
    <x v="0"/>
    <x v="0"/>
    <s v="2020-March-25"/>
    <x v="33"/>
    <x v="1"/>
    <x v="1"/>
  </r>
  <r>
    <x v="1"/>
    <x v="28"/>
    <n v="1839518389"/>
    <s v="2020-February-24"/>
    <s v="2020-March-25"/>
    <x v="170"/>
    <x v="1"/>
    <x v="0"/>
    <s v="2020-March-26"/>
    <x v="5"/>
    <x v="4"/>
    <x v="0"/>
  </r>
  <r>
    <x v="2"/>
    <x v="54"/>
    <n v="9346541006"/>
    <s v="2020-February-25"/>
    <s v="2020-March-26"/>
    <x v="171"/>
    <x v="0"/>
    <x v="0"/>
    <s v="2020-March-22"/>
    <x v="19"/>
    <x v="1"/>
    <x v="1"/>
  </r>
  <r>
    <x v="4"/>
    <x v="33"/>
    <n v="8598688213"/>
    <s v="2020-February-25"/>
    <s v="2020-March-26"/>
    <x v="172"/>
    <x v="0"/>
    <x v="0"/>
    <s v="2020-April-02"/>
    <x v="41"/>
    <x v="21"/>
    <x v="0"/>
  </r>
  <r>
    <x v="2"/>
    <x v="88"/>
    <n v="863594173"/>
    <s v="2020-February-25"/>
    <s v="2020-March-26"/>
    <x v="173"/>
    <x v="0"/>
    <x v="0"/>
    <s v="2020-April-01"/>
    <x v="49"/>
    <x v="26"/>
    <x v="0"/>
  </r>
  <r>
    <x v="2"/>
    <x v="27"/>
    <n v="2603539730"/>
    <s v="2020-February-25"/>
    <s v="2020-March-26"/>
    <x v="174"/>
    <x v="0"/>
    <x v="0"/>
    <s v="2020-March-19"/>
    <x v="28"/>
    <x v="1"/>
    <x v="1"/>
  </r>
  <r>
    <x v="2"/>
    <x v="19"/>
    <n v="6273968942"/>
    <s v="2020-February-25"/>
    <s v="2020-March-26"/>
    <x v="175"/>
    <x v="0"/>
    <x v="0"/>
    <s v="2020-March-22"/>
    <x v="19"/>
    <x v="1"/>
    <x v="1"/>
  </r>
  <r>
    <x v="2"/>
    <x v="52"/>
    <n v="1280597932"/>
    <s v="2020-February-26"/>
    <s v="2020-March-27"/>
    <x v="176"/>
    <x v="0"/>
    <x v="0"/>
    <s v="2020-March-18"/>
    <x v="17"/>
    <x v="1"/>
    <x v="1"/>
  </r>
  <r>
    <x v="1"/>
    <x v="80"/>
    <n v="3840426166"/>
    <s v="2020-February-27"/>
    <s v="2020-March-28"/>
    <x v="177"/>
    <x v="1"/>
    <x v="0"/>
    <s v="2020-April-13"/>
    <x v="24"/>
    <x v="12"/>
    <x v="0"/>
  </r>
  <r>
    <x v="3"/>
    <x v="42"/>
    <n v="8444345875"/>
    <s v="2020-February-27"/>
    <s v="2020-March-28"/>
    <x v="178"/>
    <x v="0"/>
    <x v="0"/>
    <s v="2020-March-11"/>
    <x v="47"/>
    <x v="1"/>
    <x v="1"/>
  </r>
  <r>
    <x v="2"/>
    <x v="82"/>
    <n v="7197069769"/>
    <s v="2020-February-27"/>
    <s v="2020-March-28"/>
    <x v="179"/>
    <x v="0"/>
    <x v="0"/>
    <s v="2020-March-19"/>
    <x v="17"/>
    <x v="1"/>
    <x v="1"/>
  </r>
  <r>
    <x v="2"/>
    <x v="83"/>
    <n v="3550686615"/>
    <s v="2020-February-28"/>
    <s v="2020-March-29"/>
    <x v="180"/>
    <x v="0"/>
    <x v="0"/>
    <s v="2020-March-19"/>
    <x v="4"/>
    <x v="1"/>
    <x v="1"/>
  </r>
  <r>
    <x v="1"/>
    <x v="28"/>
    <n v="3148914031"/>
    <s v="2020-February-28"/>
    <s v="2020-March-29"/>
    <x v="181"/>
    <x v="0"/>
    <x v="0"/>
    <s v="2020-March-14"/>
    <x v="38"/>
    <x v="1"/>
    <x v="1"/>
  </r>
  <r>
    <x v="0"/>
    <x v="10"/>
    <n v="6025796693"/>
    <s v="2020-February-29"/>
    <s v="2020-March-30"/>
    <x v="182"/>
    <x v="0"/>
    <x v="0"/>
    <s v="2020-March-29"/>
    <x v="12"/>
    <x v="1"/>
    <x v="1"/>
  </r>
  <r>
    <x v="4"/>
    <x v="89"/>
    <n v="8011401581"/>
    <s v="2020-February-29"/>
    <s v="2020-March-30"/>
    <x v="183"/>
    <x v="0"/>
    <x v="0"/>
    <s v="2020-March-21"/>
    <x v="17"/>
    <x v="1"/>
    <x v="1"/>
  </r>
  <r>
    <x v="0"/>
    <x v="64"/>
    <n v="5181531445"/>
    <s v="2020-February-29"/>
    <s v="2020-March-30"/>
    <x v="184"/>
    <x v="0"/>
    <x v="0"/>
    <s v="2020-March-28"/>
    <x v="11"/>
    <x v="1"/>
    <x v="1"/>
  </r>
  <r>
    <x v="2"/>
    <x v="76"/>
    <n v="3819986935"/>
    <s v="2020-March-01"/>
    <s v="2020-March-31"/>
    <x v="185"/>
    <x v="1"/>
    <x v="0"/>
    <s v="2020-April-17"/>
    <x v="36"/>
    <x v="19"/>
    <x v="0"/>
  </r>
  <r>
    <x v="2"/>
    <x v="9"/>
    <n v="3392014041"/>
    <s v="2020-March-01"/>
    <s v="2020-March-31"/>
    <x v="186"/>
    <x v="0"/>
    <x v="0"/>
    <s v="2020-March-24"/>
    <x v="28"/>
    <x v="1"/>
    <x v="1"/>
  </r>
  <r>
    <x v="2"/>
    <x v="86"/>
    <n v="3066073542"/>
    <s v="2020-March-02"/>
    <s v="2020-April-01"/>
    <x v="187"/>
    <x v="0"/>
    <x v="0"/>
    <s v="2020-April-02"/>
    <x v="5"/>
    <x v="4"/>
    <x v="0"/>
  </r>
  <r>
    <x v="4"/>
    <x v="33"/>
    <n v="9080028887"/>
    <s v="2020-March-02"/>
    <s v="2020-April-01"/>
    <x v="188"/>
    <x v="0"/>
    <x v="0"/>
    <s v="2020-April-09"/>
    <x v="26"/>
    <x v="14"/>
    <x v="0"/>
  </r>
  <r>
    <x v="4"/>
    <x v="14"/>
    <n v="4205152845"/>
    <s v="2020-March-02"/>
    <s v="2020-April-01"/>
    <x v="189"/>
    <x v="0"/>
    <x v="0"/>
    <s v="2020-March-30"/>
    <x v="11"/>
    <x v="1"/>
    <x v="1"/>
  </r>
  <r>
    <x v="1"/>
    <x v="26"/>
    <n v="5834509499"/>
    <s v="2020-March-02"/>
    <s v="2020-April-01"/>
    <x v="190"/>
    <x v="0"/>
    <x v="0"/>
    <s v="2020-April-28"/>
    <x v="35"/>
    <x v="18"/>
    <x v="0"/>
  </r>
  <r>
    <x v="1"/>
    <x v="7"/>
    <n v="4240902395"/>
    <s v="2020-March-02"/>
    <s v="2020-April-01"/>
    <x v="191"/>
    <x v="0"/>
    <x v="0"/>
    <s v="2020-March-23"/>
    <x v="17"/>
    <x v="1"/>
    <x v="1"/>
  </r>
  <r>
    <x v="4"/>
    <x v="8"/>
    <n v="9254517013"/>
    <s v="2020-March-03"/>
    <s v="2020-April-02"/>
    <x v="192"/>
    <x v="0"/>
    <x v="0"/>
    <s v="2020-March-21"/>
    <x v="16"/>
    <x v="1"/>
    <x v="1"/>
  </r>
  <r>
    <x v="2"/>
    <x v="82"/>
    <n v="7022807641"/>
    <s v="2020-March-03"/>
    <s v="2020-April-02"/>
    <x v="193"/>
    <x v="0"/>
    <x v="0"/>
    <s v="2020-March-29"/>
    <x v="19"/>
    <x v="1"/>
    <x v="1"/>
  </r>
  <r>
    <x v="3"/>
    <x v="73"/>
    <n v="6211621442"/>
    <s v="2020-March-03"/>
    <s v="2020-April-02"/>
    <x v="194"/>
    <x v="0"/>
    <x v="0"/>
    <s v="2020-April-20"/>
    <x v="52"/>
    <x v="28"/>
    <x v="0"/>
  </r>
  <r>
    <x v="2"/>
    <x v="54"/>
    <n v="7117238418"/>
    <s v="2020-March-03"/>
    <s v="2020-April-02"/>
    <x v="195"/>
    <x v="0"/>
    <x v="0"/>
    <s v="2020-March-28"/>
    <x v="29"/>
    <x v="1"/>
    <x v="1"/>
  </r>
  <r>
    <x v="1"/>
    <x v="43"/>
    <n v="6198121107"/>
    <s v="2020-March-04"/>
    <s v="2020-April-03"/>
    <x v="196"/>
    <x v="1"/>
    <x v="0"/>
    <s v="2020-April-04"/>
    <x v="5"/>
    <x v="4"/>
    <x v="0"/>
  </r>
  <r>
    <x v="2"/>
    <x v="38"/>
    <n v="8243963846"/>
    <s v="2020-March-04"/>
    <s v="2020-April-03"/>
    <x v="197"/>
    <x v="0"/>
    <x v="0"/>
    <s v="2020-March-31"/>
    <x v="1"/>
    <x v="1"/>
    <x v="1"/>
  </r>
  <r>
    <x v="0"/>
    <x v="64"/>
    <n v="9313451295"/>
    <s v="2020-March-04"/>
    <s v="2020-April-03"/>
    <x v="198"/>
    <x v="0"/>
    <x v="0"/>
    <s v="2020-March-25"/>
    <x v="17"/>
    <x v="1"/>
    <x v="1"/>
  </r>
  <r>
    <x v="0"/>
    <x v="49"/>
    <n v="1562504690"/>
    <s v="2020-March-04"/>
    <s v="2020-April-03"/>
    <x v="98"/>
    <x v="1"/>
    <x v="0"/>
    <s v="2020-April-20"/>
    <x v="36"/>
    <x v="19"/>
    <x v="0"/>
  </r>
  <r>
    <x v="3"/>
    <x v="13"/>
    <n v="4152504148"/>
    <s v="2020-March-05"/>
    <s v="2020-April-04"/>
    <x v="199"/>
    <x v="0"/>
    <x v="0"/>
    <s v="2020-April-06"/>
    <x v="25"/>
    <x v="13"/>
    <x v="0"/>
  </r>
  <r>
    <x v="0"/>
    <x v="70"/>
    <n v="8871842653"/>
    <s v="2020-March-05"/>
    <s v="2020-April-04"/>
    <x v="139"/>
    <x v="0"/>
    <x v="0"/>
    <s v="2020-March-14"/>
    <x v="6"/>
    <x v="1"/>
    <x v="1"/>
  </r>
  <r>
    <x v="1"/>
    <x v="50"/>
    <n v="3961518373"/>
    <s v="2020-March-05"/>
    <s v="2020-April-04"/>
    <x v="200"/>
    <x v="1"/>
    <x v="0"/>
    <s v="2020-April-22"/>
    <x v="52"/>
    <x v="28"/>
    <x v="0"/>
  </r>
  <r>
    <x v="3"/>
    <x v="87"/>
    <n v="1234438336"/>
    <s v="2020-March-06"/>
    <s v="2020-April-05"/>
    <x v="201"/>
    <x v="0"/>
    <x v="0"/>
    <s v="2020-March-28"/>
    <x v="20"/>
    <x v="1"/>
    <x v="1"/>
  </r>
  <r>
    <x v="0"/>
    <x v="64"/>
    <n v="9340071189"/>
    <s v="2020-March-06"/>
    <s v="2020-April-05"/>
    <x v="202"/>
    <x v="0"/>
    <x v="0"/>
    <s v="2020-March-23"/>
    <x v="53"/>
    <x v="1"/>
    <x v="1"/>
  </r>
  <r>
    <x v="2"/>
    <x v="51"/>
    <n v="7987067619"/>
    <s v="2020-March-06"/>
    <s v="2020-April-05"/>
    <x v="203"/>
    <x v="0"/>
    <x v="0"/>
    <s v="2020-March-28"/>
    <x v="20"/>
    <x v="1"/>
    <x v="1"/>
  </r>
  <r>
    <x v="3"/>
    <x v="90"/>
    <n v="2254159769"/>
    <s v="2020-March-07"/>
    <s v="2020-April-06"/>
    <x v="204"/>
    <x v="0"/>
    <x v="0"/>
    <s v="2020-April-03"/>
    <x v="1"/>
    <x v="1"/>
    <x v="1"/>
  </r>
  <r>
    <x v="3"/>
    <x v="55"/>
    <n v="3170339882"/>
    <s v="2020-March-07"/>
    <s v="2020-April-06"/>
    <x v="205"/>
    <x v="0"/>
    <x v="0"/>
    <s v="2020-April-05"/>
    <x v="12"/>
    <x v="1"/>
    <x v="1"/>
  </r>
  <r>
    <x v="2"/>
    <x v="75"/>
    <n v="5983180705"/>
    <s v="2020-March-07"/>
    <s v="2020-April-06"/>
    <x v="206"/>
    <x v="0"/>
    <x v="0"/>
    <s v="2020-April-22"/>
    <x v="24"/>
    <x v="12"/>
    <x v="0"/>
  </r>
  <r>
    <x v="0"/>
    <x v="0"/>
    <n v="9385395392"/>
    <s v="2020-March-08"/>
    <s v="2020-April-07"/>
    <x v="207"/>
    <x v="0"/>
    <x v="0"/>
    <s v="2020-May-01"/>
    <x v="31"/>
    <x v="16"/>
    <x v="0"/>
  </r>
  <r>
    <x v="3"/>
    <x v="55"/>
    <n v="222477564"/>
    <s v="2020-March-08"/>
    <s v="2020-April-07"/>
    <x v="208"/>
    <x v="1"/>
    <x v="0"/>
    <s v="2020-April-09"/>
    <x v="25"/>
    <x v="13"/>
    <x v="0"/>
  </r>
  <r>
    <x v="2"/>
    <x v="86"/>
    <n v="5995642092"/>
    <s v="2020-March-08"/>
    <s v="2020-April-07"/>
    <x v="209"/>
    <x v="0"/>
    <x v="0"/>
    <s v="2020-April-12"/>
    <x v="15"/>
    <x v="8"/>
    <x v="0"/>
  </r>
  <r>
    <x v="2"/>
    <x v="86"/>
    <n v="6409983012"/>
    <s v="2020-March-09"/>
    <s v="2020-April-08"/>
    <x v="210"/>
    <x v="0"/>
    <x v="0"/>
    <s v="2020-April-09"/>
    <x v="5"/>
    <x v="4"/>
    <x v="0"/>
  </r>
  <r>
    <x v="3"/>
    <x v="46"/>
    <n v="519700354"/>
    <s v="2020-March-09"/>
    <s v="2020-April-08"/>
    <x v="211"/>
    <x v="0"/>
    <x v="0"/>
    <s v="2020-April-18"/>
    <x v="18"/>
    <x v="9"/>
    <x v="0"/>
  </r>
  <r>
    <x v="3"/>
    <x v="20"/>
    <n v="8207456004"/>
    <s v="2020-March-09"/>
    <s v="2020-April-08"/>
    <x v="212"/>
    <x v="0"/>
    <x v="0"/>
    <s v="2020-April-01"/>
    <x v="28"/>
    <x v="1"/>
    <x v="1"/>
  </r>
  <r>
    <x v="0"/>
    <x v="91"/>
    <n v="7176685266"/>
    <s v="2020-March-10"/>
    <s v="2020-April-09"/>
    <x v="213"/>
    <x v="0"/>
    <x v="0"/>
    <s v="2020-April-01"/>
    <x v="20"/>
    <x v="1"/>
    <x v="1"/>
  </r>
  <r>
    <x v="2"/>
    <x v="38"/>
    <n v="4023295233"/>
    <s v="2020-March-10"/>
    <s v="2020-April-09"/>
    <x v="214"/>
    <x v="0"/>
    <x v="0"/>
    <s v="2020-April-04"/>
    <x v="29"/>
    <x v="1"/>
    <x v="1"/>
  </r>
  <r>
    <x v="0"/>
    <x v="64"/>
    <n v="7472160858"/>
    <s v="2020-March-10"/>
    <s v="2020-April-09"/>
    <x v="215"/>
    <x v="1"/>
    <x v="0"/>
    <s v="2020-April-17"/>
    <x v="26"/>
    <x v="14"/>
    <x v="0"/>
  </r>
  <r>
    <x v="1"/>
    <x v="43"/>
    <n v="7496830993"/>
    <s v="2020-March-10"/>
    <s v="2020-April-09"/>
    <x v="216"/>
    <x v="1"/>
    <x v="0"/>
    <s v="2020-April-08"/>
    <x v="12"/>
    <x v="1"/>
    <x v="1"/>
  </r>
  <r>
    <x v="2"/>
    <x v="9"/>
    <n v="8193630211"/>
    <s v="2020-March-10"/>
    <s v="2020-April-09"/>
    <x v="217"/>
    <x v="1"/>
    <x v="0"/>
    <s v="2020-April-14"/>
    <x v="15"/>
    <x v="8"/>
    <x v="0"/>
  </r>
  <r>
    <x v="2"/>
    <x v="27"/>
    <n v="4392918366"/>
    <s v="2020-March-10"/>
    <s v="2020-April-09"/>
    <x v="218"/>
    <x v="0"/>
    <x v="0"/>
    <s v="2020-April-04"/>
    <x v="29"/>
    <x v="1"/>
    <x v="1"/>
  </r>
  <r>
    <x v="1"/>
    <x v="15"/>
    <n v="7640437486"/>
    <s v="2020-March-10"/>
    <s v="2020-April-09"/>
    <x v="219"/>
    <x v="0"/>
    <x v="0"/>
    <s v="2020-April-12"/>
    <x v="14"/>
    <x v="7"/>
    <x v="0"/>
  </r>
  <r>
    <x v="0"/>
    <x v="59"/>
    <n v="4682843239"/>
    <s v="2020-March-11"/>
    <s v="2020-April-10"/>
    <x v="220"/>
    <x v="1"/>
    <x v="0"/>
    <s v="2020-April-07"/>
    <x v="1"/>
    <x v="1"/>
    <x v="1"/>
  </r>
  <r>
    <x v="1"/>
    <x v="61"/>
    <n v="3969347325"/>
    <s v="2020-March-11"/>
    <s v="2020-April-10"/>
    <x v="221"/>
    <x v="1"/>
    <x v="0"/>
    <s v="2020-April-21"/>
    <x v="22"/>
    <x v="11"/>
    <x v="0"/>
  </r>
  <r>
    <x v="4"/>
    <x v="62"/>
    <n v="6288740790"/>
    <s v="2020-March-11"/>
    <s v="2020-April-10"/>
    <x v="222"/>
    <x v="0"/>
    <x v="0"/>
    <s v="2020-April-16"/>
    <x v="49"/>
    <x v="26"/>
    <x v="0"/>
  </r>
  <r>
    <x v="2"/>
    <x v="83"/>
    <n v="3636727153"/>
    <s v="2020-March-12"/>
    <s v="2020-April-11"/>
    <x v="203"/>
    <x v="1"/>
    <x v="0"/>
    <s v="2020-April-12"/>
    <x v="5"/>
    <x v="4"/>
    <x v="0"/>
  </r>
  <r>
    <x v="2"/>
    <x v="58"/>
    <n v="9183796742"/>
    <s v="2020-March-13"/>
    <s v="2020-April-12"/>
    <x v="223"/>
    <x v="0"/>
    <x v="0"/>
    <s v="2020-March-26"/>
    <x v="47"/>
    <x v="1"/>
    <x v="1"/>
  </r>
  <r>
    <x v="3"/>
    <x v="92"/>
    <n v="9787421130"/>
    <s v="2020-March-13"/>
    <s v="2020-April-12"/>
    <x v="224"/>
    <x v="0"/>
    <x v="0"/>
    <s v="2020-April-23"/>
    <x v="22"/>
    <x v="11"/>
    <x v="0"/>
  </r>
  <r>
    <x v="3"/>
    <x v="46"/>
    <n v="7881731765"/>
    <s v="2020-March-13"/>
    <s v="2020-April-12"/>
    <x v="225"/>
    <x v="0"/>
    <x v="0"/>
    <s v="2020-April-21"/>
    <x v="9"/>
    <x v="5"/>
    <x v="0"/>
  </r>
  <r>
    <x v="2"/>
    <x v="27"/>
    <n v="1661281311"/>
    <s v="2020-March-13"/>
    <s v="2020-April-12"/>
    <x v="226"/>
    <x v="0"/>
    <x v="0"/>
    <s v="2020-April-09"/>
    <x v="1"/>
    <x v="1"/>
    <x v="1"/>
  </r>
  <r>
    <x v="4"/>
    <x v="84"/>
    <n v="8576086686"/>
    <s v="2020-March-14"/>
    <s v="2020-April-13"/>
    <x v="227"/>
    <x v="0"/>
    <x v="0"/>
    <s v="2020-March-29"/>
    <x v="38"/>
    <x v="1"/>
    <x v="1"/>
  </r>
  <r>
    <x v="1"/>
    <x v="30"/>
    <n v="1070459520"/>
    <s v="2020-March-14"/>
    <s v="2020-April-13"/>
    <x v="228"/>
    <x v="1"/>
    <x v="0"/>
    <s v="2020-April-28"/>
    <x v="34"/>
    <x v="17"/>
    <x v="0"/>
  </r>
  <r>
    <x v="2"/>
    <x v="9"/>
    <n v="8610241270"/>
    <s v="2020-March-14"/>
    <s v="2020-April-13"/>
    <x v="229"/>
    <x v="0"/>
    <x v="0"/>
    <s v="2020-March-31"/>
    <x v="53"/>
    <x v="1"/>
    <x v="1"/>
  </r>
  <r>
    <x v="0"/>
    <x v="59"/>
    <n v="232048622"/>
    <s v="2020-March-14"/>
    <s v="2020-April-13"/>
    <x v="230"/>
    <x v="0"/>
    <x v="0"/>
    <s v="2020-April-11"/>
    <x v="11"/>
    <x v="1"/>
    <x v="1"/>
  </r>
  <r>
    <x v="0"/>
    <x v="0"/>
    <n v="3388733623"/>
    <s v="2020-March-15"/>
    <s v="2020-April-14"/>
    <x v="231"/>
    <x v="0"/>
    <x v="0"/>
    <s v="2020-May-04"/>
    <x v="43"/>
    <x v="23"/>
    <x v="0"/>
  </r>
  <r>
    <x v="2"/>
    <x v="54"/>
    <n v="3889145574"/>
    <s v="2020-March-15"/>
    <s v="2020-April-14"/>
    <x v="232"/>
    <x v="0"/>
    <x v="0"/>
    <s v="2020-April-07"/>
    <x v="28"/>
    <x v="1"/>
    <x v="1"/>
  </r>
  <r>
    <x v="0"/>
    <x v="49"/>
    <n v="1454620628"/>
    <s v="2020-March-15"/>
    <s v="2020-April-14"/>
    <x v="215"/>
    <x v="1"/>
    <x v="0"/>
    <s v="2020-May-05"/>
    <x v="44"/>
    <x v="24"/>
    <x v="0"/>
  </r>
  <r>
    <x v="4"/>
    <x v="62"/>
    <n v="6712873885"/>
    <s v="2020-March-16"/>
    <s v="2020-April-15"/>
    <x v="233"/>
    <x v="0"/>
    <x v="0"/>
    <s v="2020-April-15"/>
    <x v="33"/>
    <x v="1"/>
    <x v="1"/>
  </r>
  <r>
    <x v="2"/>
    <x v="17"/>
    <n v="4114424286"/>
    <s v="2020-March-16"/>
    <s v="2020-April-15"/>
    <x v="234"/>
    <x v="0"/>
    <x v="0"/>
    <s v="2020-April-24"/>
    <x v="9"/>
    <x v="5"/>
    <x v="0"/>
  </r>
  <r>
    <x v="4"/>
    <x v="93"/>
    <n v="6089084877"/>
    <s v="2020-March-16"/>
    <s v="2020-April-15"/>
    <x v="235"/>
    <x v="0"/>
    <x v="0"/>
    <s v="2020-March-18"/>
    <x v="54"/>
    <x v="1"/>
    <x v="1"/>
  </r>
  <r>
    <x v="4"/>
    <x v="22"/>
    <n v="2585470999"/>
    <s v="2020-March-17"/>
    <s v="2020-April-16"/>
    <x v="236"/>
    <x v="0"/>
    <x v="0"/>
    <s v="2020-April-09"/>
    <x v="28"/>
    <x v="1"/>
    <x v="1"/>
  </r>
  <r>
    <x v="1"/>
    <x v="15"/>
    <n v="7787761526"/>
    <s v="2020-March-17"/>
    <s v="2020-April-16"/>
    <x v="237"/>
    <x v="0"/>
    <x v="0"/>
    <s v="2020-April-20"/>
    <x v="13"/>
    <x v="6"/>
    <x v="0"/>
  </r>
  <r>
    <x v="2"/>
    <x v="94"/>
    <n v="3336714183"/>
    <s v="2020-March-17"/>
    <s v="2020-April-16"/>
    <x v="238"/>
    <x v="0"/>
    <x v="0"/>
    <s v="2020-April-15"/>
    <x v="12"/>
    <x v="1"/>
    <x v="1"/>
  </r>
  <r>
    <x v="4"/>
    <x v="48"/>
    <n v="3372046335"/>
    <s v="2020-March-17"/>
    <s v="2020-April-16"/>
    <x v="239"/>
    <x v="1"/>
    <x v="0"/>
    <s v="2020-April-12"/>
    <x v="19"/>
    <x v="1"/>
    <x v="1"/>
  </r>
  <r>
    <x v="2"/>
    <x v="67"/>
    <n v="7218524698"/>
    <s v="2020-March-17"/>
    <s v="2020-April-16"/>
    <x v="240"/>
    <x v="0"/>
    <x v="0"/>
    <s v="2020-March-23"/>
    <x v="51"/>
    <x v="1"/>
    <x v="1"/>
  </r>
  <r>
    <x v="0"/>
    <x v="25"/>
    <n v="6332346154"/>
    <s v="2020-March-18"/>
    <s v="2020-April-17"/>
    <x v="241"/>
    <x v="0"/>
    <x v="0"/>
    <s v="2020-April-07"/>
    <x v="4"/>
    <x v="1"/>
    <x v="1"/>
  </r>
  <r>
    <x v="3"/>
    <x v="4"/>
    <n v="1310667812"/>
    <s v="2020-March-18"/>
    <s v="2020-April-17"/>
    <x v="242"/>
    <x v="0"/>
    <x v="0"/>
    <s v="2020-April-02"/>
    <x v="38"/>
    <x v="1"/>
    <x v="1"/>
  </r>
  <r>
    <x v="4"/>
    <x v="22"/>
    <n v="2694732247"/>
    <s v="2020-March-18"/>
    <s v="2020-April-17"/>
    <x v="243"/>
    <x v="0"/>
    <x v="0"/>
    <s v="2020-April-09"/>
    <x v="20"/>
    <x v="1"/>
    <x v="1"/>
  </r>
  <r>
    <x v="0"/>
    <x v="59"/>
    <n v="4475076763"/>
    <s v="2020-March-18"/>
    <s v="2020-April-17"/>
    <x v="244"/>
    <x v="0"/>
    <x v="0"/>
    <s v="2020-April-06"/>
    <x v="40"/>
    <x v="1"/>
    <x v="1"/>
  </r>
  <r>
    <x v="2"/>
    <x v="38"/>
    <n v="9866646797"/>
    <s v="2020-March-18"/>
    <s v="2020-April-17"/>
    <x v="245"/>
    <x v="0"/>
    <x v="0"/>
    <s v="2020-April-26"/>
    <x v="9"/>
    <x v="5"/>
    <x v="0"/>
  </r>
  <r>
    <x v="3"/>
    <x v="81"/>
    <n v="5865860062"/>
    <s v="2020-March-19"/>
    <s v="2020-April-18"/>
    <x v="246"/>
    <x v="1"/>
    <x v="0"/>
    <s v="2020-May-09"/>
    <x v="44"/>
    <x v="24"/>
    <x v="0"/>
  </r>
  <r>
    <x v="1"/>
    <x v="43"/>
    <n v="870792057"/>
    <s v="2020-March-19"/>
    <s v="2020-April-18"/>
    <x v="247"/>
    <x v="0"/>
    <x v="0"/>
    <s v="2020-March-24"/>
    <x v="55"/>
    <x v="1"/>
    <x v="1"/>
  </r>
  <r>
    <x v="0"/>
    <x v="79"/>
    <n v="2938081000"/>
    <s v="2020-March-19"/>
    <s v="2020-April-18"/>
    <x v="248"/>
    <x v="1"/>
    <x v="0"/>
    <s v="2020-April-06"/>
    <x v="16"/>
    <x v="1"/>
    <x v="1"/>
  </r>
  <r>
    <x v="0"/>
    <x v="64"/>
    <n v="6222252019"/>
    <s v="2020-March-19"/>
    <s v="2020-April-18"/>
    <x v="249"/>
    <x v="0"/>
    <x v="0"/>
    <s v="2020-April-06"/>
    <x v="16"/>
    <x v="1"/>
    <x v="1"/>
  </r>
  <r>
    <x v="2"/>
    <x v="82"/>
    <n v="4170821223"/>
    <s v="2020-March-19"/>
    <s v="2020-April-18"/>
    <x v="250"/>
    <x v="0"/>
    <x v="0"/>
    <s v="2020-April-14"/>
    <x v="19"/>
    <x v="1"/>
    <x v="1"/>
  </r>
  <r>
    <x v="4"/>
    <x v="56"/>
    <n v="3651082685"/>
    <s v="2020-March-20"/>
    <s v="2020-April-19"/>
    <x v="251"/>
    <x v="0"/>
    <x v="0"/>
    <s v="2020-May-01"/>
    <x v="46"/>
    <x v="25"/>
    <x v="0"/>
  </r>
  <r>
    <x v="2"/>
    <x v="76"/>
    <n v="9814992757"/>
    <s v="2020-March-20"/>
    <s v="2020-April-19"/>
    <x v="252"/>
    <x v="0"/>
    <x v="0"/>
    <s v="2020-April-08"/>
    <x v="40"/>
    <x v="1"/>
    <x v="1"/>
  </r>
  <r>
    <x v="3"/>
    <x v="87"/>
    <n v="6929479378"/>
    <s v="2020-March-20"/>
    <s v="2020-April-19"/>
    <x v="253"/>
    <x v="0"/>
    <x v="0"/>
    <s v="2020-April-11"/>
    <x v="20"/>
    <x v="1"/>
    <x v="1"/>
  </r>
  <r>
    <x v="1"/>
    <x v="65"/>
    <n v="9002067860"/>
    <s v="2020-March-20"/>
    <s v="2020-April-19"/>
    <x v="254"/>
    <x v="1"/>
    <x v="0"/>
    <s v="2020-April-26"/>
    <x v="41"/>
    <x v="21"/>
    <x v="0"/>
  </r>
  <r>
    <x v="3"/>
    <x v="90"/>
    <n v="1669605495"/>
    <s v="2020-March-20"/>
    <s v="2020-April-19"/>
    <x v="255"/>
    <x v="0"/>
    <x v="0"/>
    <s v="2020-April-25"/>
    <x v="49"/>
    <x v="26"/>
    <x v="0"/>
  </r>
  <r>
    <x v="4"/>
    <x v="60"/>
    <n v="6950783855"/>
    <s v="2020-March-21"/>
    <s v="2020-April-20"/>
    <x v="256"/>
    <x v="1"/>
    <x v="0"/>
    <s v="2020-April-06"/>
    <x v="23"/>
    <x v="1"/>
    <x v="1"/>
  </r>
  <r>
    <x v="2"/>
    <x v="86"/>
    <n v="5636675950"/>
    <s v="2020-March-21"/>
    <s v="2020-April-20"/>
    <x v="257"/>
    <x v="1"/>
    <x v="0"/>
    <s v="2020-May-12"/>
    <x v="42"/>
    <x v="22"/>
    <x v="0"/>
  </r>
  <r>
    <x v="0"/>
    <x v="79"/>
    <n v="1401765899"/>
    <s v="2020-March-21"/>
    <s v="2020-April-20"/>
    <x v="258"/>
    <x v="1"/>
    <x v="0"/>
    <s v="2020-April-11"/>
    <x v="17"/>
    <x v="1"/>
    <x v="1"/>
  </r>
  <r>
    <x v="3"/>
    <x v="95"/>
    <n v="7740692207"/>
    <s v="2020-March-21"/>
    <s v="2020-April-20"/>
    <x v="259"/>
    <x v="0"/>
    <x v="0"/>
    <s v="2020-April-20"/>
    <x v="33"/>
    <x v="1"/>
    <x v="1"/>
  </r>
  <r>
    <x v="4"/>
    <x v="56"/>
    <n v="6612984395"/>
    <s v="2020-March-22"/>
    <s v="2020-April-21"/>
    <x v="260"/>
    <x v="0"/>
    <x v="0"/>
    <s v="2020-April-26"/>
    <x v="15"/>
    <x v="8"/>
    <x v="0"/>
  </r>
  <r>
    <x v="2"/>
    <x v="38"/>
    <n v="1796958572"/>
    <s v="2020-March-22"/>
    <s v="2020-April-21"/>
    <x v="261"/>
    <x v="0"/>
    <x v="0"/>
    <s v="2020-April-16"/>
    <x v="29"/>
    <x v="1"/>
    <x v="1"/>
  </r>
  <r>
    <x v="3"/>
    <x v="95"/>
    <n v="4773950831"/>
    <s v="2020-March-22"/>
    <s v="2020-April-21"/>
    <x v="262"/>
    <x v="0"/>
    <x v="0"/>
    <s v="2020-April-19"/>
    <x v="11"/>
    <x v="1"/>
    <x v="1"/>
  </r>
  <r>
    <x v="4"/>
    <x v="72"/>
    <n v="4255145592"/>
    <s v="2020-March-23"/>
    <s v="2020-April-22"/>
    <x v="263"/>
    <x v="0"/>
    <x v="0"/>
    <s v="2020-April-08"/>
    <x v="23"/>
    <x v="1"/>
    <x v="1"/>
  </r>
  <r>
    <x v="1"/>
    <x v="61"/>
    <n v="8136944092"/>
    <s v="2020-March-23"/>
    <s v="2020-April-22"/>
    <x v="264"/>
    <x v="0"/>
    <x v="0"/>
    <s v="2020-April-20"/>
    <x v="11"/>
    <x v="1"/>
    <x v="1"/>
  </r>
  <r>
    <x v="1"/>
    <x v="26"/>
    <n v="5722625204"/>
    <s v="2020-March-23"/>
    <s v="2020-April-22"/>
    <x v="265"/>
    <x v="0"/>
    <x v="0"/>
    <s v="2020-May-14"/>
    <x v="42"/>
    <x v="22"/>
    <x v="0"/>
  </r>
  <r>
    <x v="2"/>
    <x v="67"/>
    <n v="8203817830"/>
    <s v="2020-March-23"/>
    <s v="2020-April-22"/>
    <x v="266"/>
    <x v="0"/>
    <x v="0"/>
    <s v="2020-March-28"/>
    <x v="55"/>
    <x v="1"/>
    <x v="1"/>
  </r>
  <r>
    <x v="3"/>
    <x v="73"/>
    <n v="4667456223"/>
    <s v="2020-March-24"/>
    <s v="2020-April-23"/>
    <x v="267"/>
    <x v="0"/>
    <x v="0"/>
    <s v="2020-May-04"/>
    <x v="22"/>
    <x v="11"/>
    <x v="0"/>
  </r>
  <r>
    <x v="4"/>
    <x v="72"/>
    <n v="3289419980"/>
    <s v="2020-March-24"/>
    <s v="2020-April-23"/>
    <x v="268"/>
    <x v="0"/>
    <x v="0"/>
    <s v="2020-April-09"/>
    <x v="23"/>
    <x v="1"/>
    <x v="1"/>
  </r>
  <r>
    <x v="2"/>
    <x v="2"/>
    <n v="2186599382"/>
    <s v="2020-March-24"/>
    <s v="2020-April-23"/>
    <x v="269"/>
    <x v="0"/>
    <x v="0"/>
    <s v="2020-May-05"/>
    <x v="46"/>
    <x v="25"/>
    <x v="0"/>
  </r>
  <r>
    <x v="4"/>
    <x v="84"/>
    <n v="8389561226"/>
    <s v="2020-March-24"/>
    <s v="2020-April-23"/>
    <x v="270"/>
    <x v="0"/>
    <x v="0"/>
    <s v="2020-April-17"/>
    <x v="7"/>
    <x v="1"/>
    <x v="1"/>
  </r>
  <r>
    <x v="3"/>
    <x v="81"/>
    <n v="3248545962"/>
    <s v="2020-March-24"/>
    <s v="2020-April-23"/>
    <x v="271"/>
    <x v="1"/>
    <x v="0"/>
    <s v="2020-May-07"/>
    <x v="2"/>
    <x v="2"/>
    <x v="0"/>
  </r>
  <r>
    <x v="1"/>
    <x v="28"/>
    <n v="4908628098"/>
    <s v="2020-March-24"/>
    <s v="2020-April-23"/>
    <x v="272"/>
    <x v="1"/>
    <x v="0"/>
    <s v="2020-April-19"/>
    <x v="19"/>
    <x v="1"/>
    <x v="1"/>
  </r>
  <r>
    <x v="1"/>
    <x v="31"/>
    <n v="2872500354"/>
    <s v="2020-March-25"/>
    <s v="2020-April-24"/>
    <x v="273"/>
    <x v="0"/>
    <x v="0"/>
    <s v="2020-April-18"/>
    <x v="7"/>
    <x v="1"/>
    <x v="1"/>
  </r>
  <r>
    <x v="3"/>
    <x v="96"/>
    <n v="3242899571"/>
    <s v="2020-March-25"/>
    <s v="2020-April-24"/>
    <x v="274"/>
    <x v="0"/>
    <x v="0"/>
    <s v="2020-April-28"/>
    <x v="13"/>
    <x v="6"/>
    <x v="0"/>
  </r>
  <r>
    <x v="2"/>
    <x v="34"/>
    <n v="4906343954"/>
    <s v="2020-March-26"/>
    <s v="2020-April-25"/>
    <x v="275"/>
    <x v="0"/>
    <x v="0"/>
    <s v="2020-April-15"/>
    <x v="4"/>
    <x v="1"/>
    <x v="1"/>
  </r>
  <r>
    <x v="1"/>
    <x v="57"/>
    <n v="2863276075"/>
    <s v="2020-March-26"/>
    <s v="2020-April-25"/>
    <x v="276"/>
    <x v="0"/>
    <x v="0"/>
    <s v="2020-May-06"/>
    <x v="22"/>
    <x v="11"/>
    <x v="0"/>
  </r>
  <r>
    <x v="0"/>
    <x v="64"/>
    <n v="9733725302"/>
    <s v="2020-March-27"/>
    <s v="2020-April-26"/>
    <x v="277"/>
    <x v="0"/>
    <x v="0"/>
    <s v="2020-April-17"/>
    <x v="17"/>
    <x v="1"/>
    <x v="1"/>
  </r>
  <r>
    <x v="1"/>
    <x v="1"/>
    <n v="9798309489"/>
    <s v="2020-March-27"/>
    <s v="2020-April-26"/>
    <x v="278"/>
    <x v="0"/>
    <x v="0"/>
    <s v="2020-April-24"/>
    <x v="11"/>
    <x v="1"/>
    <x v="1"/>
  </r>
  <r>
    <x v="4"/>
    <x v="60"/>
    <n v="3787074696"/>
    <s v="2020-March-28"/>
    <s v="2020-April-27"/>
    <x v="279"/>
    <x v="0"/>
    <x v="0"/>
    <s v="2020-April-04"/>
    <x v="27"/>
    <x v="1"/>
    <x v="1"/>
  </r>
  <r>
    <x v="2"/>
    <x v="38"/>
    <n v="512194602"/>
    <s v="2020-March-28"/>
    <s v="2020-April-27"/>
    <x v="280"/>
    <x v="0"/>
    <x v="0"/>
    <s v="2020-April-28"/>
    <x v="5"/>
    <x v="4"/>
    <x v="0"/>
  </r>
  <r>
    <x v="3"/>
    <x v="73"/>
    <n v="3161602616"/>
    <s v="2020-March-29"/>
    <s v="2020-April-28"/>
    <x v="281"/>
    <x v="0"/>
    <x v="0"/>
    <s v="2020-May-06"/>
    <x v="26"/>
    <x v="14"/>
    <x v="0"/>
  </r>
  <r>
    <x v="0"/>
    <x v="3"/>
    <n v="7873704598"/>
    <s v="2020-March-29"/>
    <s v="2020-April-28"/>
    <x v="282"/>
    <x v="0"/>
    <x v="0"/>
    <s v="2020-April-27"/>
    <x v="12"/>
    <x v="1"/>
    <x v="1"/>
  </r>
  <r>
    <x v="2"/>
    <x v="88"/>
    <n v="4087966475"/>
    <s v="2020-March-29"/>
    <s v="2020-April-28"/>
    <x v="283"/>
    <x v="0"/>
    <x v="0"/>
    <s v="2020-April-19"/>
    <x v="17"/>
    <x v="1"/>
    <x v="1"/>
  </r>
  <r>
    <x v="2"/>
    <x v="97"/>
    <n v="4037644863"/>
    <s v="2020-March-29"/>
    <s v="2020-April-28"/>
    <x v="284"/>
    <x v="1"/>
    <x v="0"/>
    <s v="2020-April-25"/>
    <x v="1"/>
    <x v="1"/>
    <x v="1"/>
  </r>
  <r>
    <x v="0"/>
    <x v="98"/>
    <n v="8636390396"/>
    <s v="2020-March-29"/>
    <s v="2020-April-28"/>
    <x v="285"/>
    <x v="0"/>
    <x v="0"/>
    <s v="2020-April-22"/>
    <x v="7"/>
    <x v="1"/>
    <x v="1"/>
  </r>
  <r>
    <x v="1"/>
    <x v="65"/>
    <n v="2368072192"/>
    <s v="2020-March-29"/>
    <s v="2020-April-28"/>
    <x v="286"/>
    <x v="1"/>
    <x v="0"/>
    <s v="2020-April-22"/>
    <x v="7"/>
    <x v="1"/>
    <x v="1"/>
  </r>
  <r>
    <x v="4"/>
    <x v="14"/>
    <n v="586870094"/>
    <s v="2020-March-29"/>
    <s v="2020-April-28"/>
    <x v="287"/>
    <x v="1"/>
    <x v="1"/>
    <s v="2020-May-13"/>
    <x v="34"/>
    <x v="17"/>
    <x v="0"/>
  </r>
  <r>
    <x v="0"/>
    <x v="47"/>
    <n v="6502176136"/>
    <s v="2020-March-29"/>
    <s v="2020-April-28"/>
    <x v="288"/>
    <x v="1"/>
    <x v="0"/>
    <s v="2020-May-21"/>
    <x v="0"/>
    <x v="0"/>
    <x v="0"/>
  </r>
  <r>
    <x v="2"/>
    <x v="51"/>
    <n v="3746199110"/>
    <s v="2020-March-30"/>
    <s v="2020-April-29"/>
    <x v="289"/>
    <x v="0"/>
    <x v="0"/>
    <s v="2020-April-24"/>
    <x v="29"/>
    <x v="1"/>
    <x v="1"/>
  </r>
  <r>
    <x v="0"/>
    <x v="85"/>
    <n v="3110539999"/>
    <s v="2020-March-30"/>
    <s v="2020-April-29"/>
    <x v="290"/>
    <x v="1"/>
    <x v="0"/>
    <s v="2020-April-29"/>
    <x v="33"/>
    <x v="1"/>
    <x v="1"/>
  </r>
  <r>
    <x v="0"/>
    <x v="98"/>
    <n v="9883462057"/>
    <s v="2020-March-30"/>
    <s v="2020-April-29"/>
    <x v="291"/>
    <x v="0"/>
    <x v="0"/>
    <s v="2020-April-26"/>
    <x v="1"/>
    <x v="1"/>
    <x v="1"/>
  </r>
  <r>
    <x v="3"/>
    <x v="16"/>
    <n v="7567097895"/>
    <s v="2020-March-30"/>
    <s v="2020-April-29"/>
    <x v="292"/>
    <x v="0"/>
    <x v="0"/>
    <s v="2020-April-16"/>
    <x v="53"/>
    <x v="1"/>
    <x v="1"/>
  </r>
  <r>
    <x v="1"/>
    <x v="28"/>
    <n v="4016860144"/>
    <s v="2020-March-31"/>
    <s v="2020-April-30"/>
    <x v="293"/>
    <x v="0"/>
    <x v="0"/>
    <s v="2020-April-12"/>
    <x v="32"/>
    <x v="1"/>
    <x v="1"/>
  </r>
  <r>
    <x v="0"/>
    <x v="98"/>
    <n v="9373791288"/>
    <s v="2020-March-31"/>
    <s v="2020-April-30"/>
    <x v="294"/>
    <x v="0"/>
    <x v="0"/>
    <s v="2020-April-21"/>
    <x v="17"/>
    <x v="1"/>
    <x v="1"/>
  </r>
  <r>
    <x v="2"/>
    <x v="17"/>
    <n v="6288520521"/>
    <s v="2020-March-31"/>
    <s v="2020-April-30"/>
    <x v="295"/>
    <x v="0"/>
    <x v="0"/>
    <s v="2020-April-24"/>
    <x v="7"/>
    <x v="1"/>
    <x v="1"/>
  </r>
  <r>
    <x v="3"/>
    <x v="4"/>
    <n v="35868002"/>
    <s v="2020-March-31"/>
    <s v="2020-April-30"/>
    <x v="216"/>
    <x v="0"/>
    <x v="0"/>
    <s v="2020-April-16"/>
    <x v="23"/>
    <x v="1"/>
    <x v="1"/>
  </r>
  <r>
    <x v="3"/>
    <x v="29"/>
    <n v="9976671102"/>
    <s v="2020-March-31"/>
    <s v="2020-April-30"/>
    <x v="296"/>
    <x v="0"/>
    <x v="0"/>
    <s v="2020-April-28"/>
    <x v="11"/>
    <x v="1"/>
    <x v="1"/>
  </r>
  <r>
    <x v="3"/>
    <x v="99"/>
    <n v="5851010658"/>
    <s v="2020-April-01"/>
    <s v="2020-May-01"/>
    <x v="297"/>
    <x v="0"/>
    <x v="0"/>
    <s v="2020-April-30"/>
    <x v="12"/>
    <x v="1"/>
    <x v="1"/>
  </r>
  <r>
    <x v="2"/>
    <x v="11"/>
    <n v="7175346419"/>
    <s v="2020-April-01"/>
    <s v="2020-May-01"/>
    <x v="298"/>
    <x v="0"/>
    <x v="0"/>
    <s v="2020-April-16"/>
    <x v="38"/>
    <x v="1"/>
    <x v="1"/>
  </r>
  <r>
    <x v="1"/>
    <x v="30"/>
    <n v="8164224319"/>
    <s v="2020-April-01"/>
    <s v="2020-May-01"/>
    <x v="299"/>
    <x v="1"/>
    <x v="0"/>
    <s v="2020-May-11"/>
    <x v="18"/>
    <x v="9"/>
    <x v="0"/>
  </r>
  <r>
    <x v="2"/>
    <x v="11"/>
    <n v="2073423085"/>
    <s v="2020-April-02"/>
    <s v="2020-May-02"/>
    <x v="300"/>
    <x v="0"/>
    <x v="0"/>
    <s v="2020-April-12"/>
    <x v="10"/>
    <x v="1"/>
    <x v="1"/>
  </r>
  <r>
    <x v="0"/>
    <x v="64"/>
    <n v="2428102854"/>
    <s v="2020-April-02"/>
    <s v="2020-May-02"/>
    <x v="301"/>
    <x v="1"/>
    <x v="0"/>
    <s v="2020-May-02"/>
    <x v="33"/>
    <x v="1"/>
    <x v="1"/>
  </r>
  <r>
    <x v="3"/>
    <x v="13"/>
    <n v="684720070"/>
    <s v="2020-April-03"/>
    <s v="2020-May-03"/>
    <x v="302"/>
    <x v="1"/>
    <x v="0"/>
    <s v="2020-May-15"/>
    <x v="46"/>
    <x v="25"/>
    <x v="0"/>
  </r>
  <r>
    <x v="2"/>
    <x v="54"/>
    <n v="5358292729"/>
    <s v="2020-April-03"/>
    <s v="2020-May-03"/>
    <x v="303"/>
    <x v="0"/>
    <x v="0"/>
    <s v="2020-April-30"/>
    <x v="1"/>
    <x v="1"/>
    <x v="1"/>
  </r>
  <r>
    <x v="0"/>
    <x v="64"/>
    <n v="9327668635"/>
    <s v="2020-April-05"/>
    <s v="2020-May-05"/>
    <x v="304"/>
    <x v="0"/>
    <x v="0"/>
    <s v="2020-April-29"/>
    <x v="7"/>
    <x v="1"/>
    <x v="1"/>
  </r>
  <r>
    <x v="4"/>
    <x v="78"/>
    <n v="285510254"/>
    <s v="2020-April-05"/>
    <s v="2020-May-05"/>
    <x v="305"/>
    <x v="0"/>
    <x v="0"/>
    <s v="2020-May-28"/>
    <x v="0"/>
    <x v="0"/>
    <x v="0"/>
  </r>
  <r>
    <x v="3"/>
    <x v="77"/>
    <n v="7344346525"/>
    <s v="2020-April-05"/>
    <s v="2020-May-05"/>
    <x v="306"/>
    <x v="0"/>
    <x v="0"/>
    <s v="2020-April-23"/>
    <x v="16"/>
    <x v="1"/>
    <x v="1"/>
  </r>
  <r>
    <x v="3"/>
    <x v="95"/>
    <n v="627613977"/>
    <s v="2020-April-06"/>
    <s v="2020-May-06"/>
    <x v="307"/>
    <x v="0"/>
    <x v="0"/>
    <s v="2020-May-03"/>
    <x v="1"/>
    <x v="1"/>
    <x v="1"/>
  </r>
  <r>
    <x v="3"/>
    <x v="16"/>
    <n v="1187373900"/>
    <s v="2020-April-06"/>
    <s v="2020-May-06"/>
    <x v="308"/>
    <x v="0"/>
    <x v="0"/>
    <s v="2020-April-30"/>
    <x v="7"/>
    <x v="1"/>
    <x v="1"/>
  </r>
  <r>
    <x v="4"/>
    <x v="84"/>
    <n v="4540037935"/>
    <s v="2020-April-06"/>
    <s v="2020-May-06"/>
    <x v="309"/>
    <x v="0"/>
    <x v="0"/>
    <s v="2020-May-05"/>
    <x v="12"/>
    <x v="1"/>
    <x v="1"/>
  </r>
  <r>
    <x v="4"/>
    <x v="62"/>
    <n v="4041763430"/>
    <s v="2020-April-06"/>
    <s v="2020-May-06"/>
    <x v="310"/>
    <x v="0"/>
    <x v="0"/>
    <s v="2020-May-09"/>
    <x v="14"/>
    <x v="7"/>
    <x v="0"/>
  </r>
  <r>
    <x v="0"/>
    <x v="12"/>
    <n v="8130568082"/>
    <s v="2020-April-06"/>
    <s v="2020-May-06"/>
    <x v="311"/>
    <x v="0"/>
    <x v="0"/>
    <s v="2020-May-01"/>
    <x v="29"/>
    <x v="1"/>
    <x v="1"/>
  </r>
  <r>
    <x v="2"/>
    <x v="94"/>
    <n v="9046073849"/>
    <s v="2020-April-07"/>
    <s v="2020-May-07"/>
    <x v="312"/>
    <x v="0"/>
    <x v="0"/>
    <s v="2020-May-16"/>
    <x v="9"/>
    <x v="5"/>
    <x v="0"/>
  </r>
  <r>
    <x v="3"/>
    <x v="66"/>
    <n v="5417879278"/>
    <s v="2020-April-07"/>
    <s v="2020-May-07"/>
    <x v="313"/>
    <x v="1"/>
    <x v="0"/>
    <s v="2020-May-12"/>
    <x v="15"/>
    <x v="8"/>
    <x v="0"/>
  </r>
  <r>
    <x v="1"/>
    <x v="1"/>
    <n v="4859265458"/>
    <s v="2020-April-08"/>
    <s v="2020-May-08"/>
    <x v="314"/>
    <x v="0"/>
    <x v="0"/>
    <s v="2020-April-25"/>
    <x v="53"/>
    <x v="1"/>
    <x v="1"/>
  </r>
  <r>
    <x v="2"/>
    <x v="11"/>
    <n v="8857627389"/>
    <s v="2020-April-08"/>
    <s v="2020-May-08"/>
    <x v="315"/>
    <x v="0"/>
    <x v="0"/>
    <s v="2020-April-20"/>
    <x v="32"/>
    <x v="1"/>
    <x v="1"/>
  </r>
  <r>
    <x v="2"/>
    <x v="44"/>
    <n v="6536896937"/>
    <s v="2020-April-08"/>
    <s v="2020-May-08"/>
    <x v="316"/>
    <x v="0"/>
    <x v="0"/>
    <s v="2020-May-10"/>
    <x v="25"/>
    <x v="13"/>
    <x v="0"/>
  </r>
  <r>
    <x v="4"/>
    <x v="56"/>
    <n v="1752036971"/>
    <s v="2020-April-08"/>
    <s v="2020-May-08"/>
    <x v="317"/>
    <x v="0"/>
    <x v="0"/>
    <s v="2020-May-15"/>
    <x v="41"/>
    <x v="21"/>
    <x v="0"/>
  </r>
  <r>
    <x v="4"/>
    <x v="68"/>
    <n v="725765758"/>
    <s v="2020-April-08"/>
    <s v="2020-May-08"/>
    <x v="318"/>
    <x v="1"/>
    <x v="0"/>
    <s v="2020-May-25"/>
    <x v="36"/>
    <x v="19"/>
    <x v="0"/>
  </r>
  <r>
    <x v="4"/>
    <x v="89"/>
    <n v="6873740038"/>
    <s v="2020-April-08"/>
    <s v="2020-May-08"/>
    <x v="319"/>
    <x v="0"/>
    <x v="0"/>
    <s v="2020-April-25"/>
    <x v="53"/>
    <x v="1"/>
    <x v="1"/>
  </r>
  <r>
    <x v="3"/>
    <x v="96"/>
    <n v="6023663421"/>
    <s v="2020-April-09"/>
    <s v="2020-May-09"/>
    <x v="320"/>
    <x v="1"/>
    <x v="0"/>
    <s v="2020-May-25"/>
    <x v="24"/>
    <x v="12"/>
    <x v="0"/>
  </r>
  <r>
    <x v="2"/>
    <x v="44"/>
    <n v="9890424733"/>
    <s v="2020-April-09"/>
    <s v="2020-May-09"/>
    <x v="321"/>
    <x v="0"/>
    <x v="0"/>
    <s v="2020-May-07"/>
    <x v="11"/>
    <x v="1"/>
    <x v="1"/>
  </r>
  <r>
    <x v="3"/>
    <x v="66"/>
    <n v="8935367432"/>
    <s v="2020-April-09"/>
    <s v="2020-May-09"/>
    <x v="322"/>
    <x v="1"/>
    <x v="0"/>
    <s v="2020-May-26"/>
    <x v="36"/>
    <x v="19"/>
    <x v="0"/>
  </r>
  <r>
    <x v="1"/>
    <x v="28"/>
    <n v="7802365347"/>
    <s v="2020-April-09"/>
    <s v="2020-May-09"/>
    <x v="164"/>
    <x v="0"/>
    <x v="0"/>
    <s v="2020-April-23"/>
    <x v="8"/>
    <x v="1"/>
    <x v="1"/>
  </r>
  <r>
    <x v="2"/>
    <x v="88"/>
    <n v="6172286856"/>
    <s v="2020-April-09"/>
    <s v="2020-May-09"/>
    <x v="323"/>
    <x v="0"/>
    <x v="0"/>
    <s v="2020-May-14"/>
    <x v="15"/>
    <x v="8"/>
    <x v="0"/>
  </r>
  <r>
    <x v="3"/>
    <x v="66"/>
    <n v="6863821110"/>
    <s v="2020-April-09"/>
    <s v="2020-May-09"/>
    <x v="324"/>
    <x v="0"/>
    <x v="0"/>
    <s v="2020-May-07"/>
    <x v="11"/>
    <x v="1"/>
    <x v="1"/>
  </r>
  <r>
    <x v="4"/>
    <x v="14"/>
    <n v="7217104959"/>
    <s v="2020-April-10"/>
    <s v="2020-May-10"/>
    <x v="325"/>
    <x v="1"/>
    <x v="0"/>
    <s v="2020-May-20"/>
    <x v="18"/>
    <x v="9"/>
    <x v="0"/>
  </r>
  <r>
    <x v="0"/>
    <x v="70"/>
    <n v="2949843698"/>
    <s v="2020-April-10"/>
    <s v="2020-May-10"/>
    <x v="326"/>
    <x v="0"/>
    <x v="0"/>
    <s v="2020-April-15"/>
    <x v="55"/>
    <x v="1"/>
    <x v="1"/>
  </r>
  <r>
    <x v="4"/>
    <x v="22"/>
    <n v="3298709830"/>
    <s v="2020-April-10"/>
    <s v="2020-May-10"/>
    <x v="327"/>
    <x v="0"/>
    <x v="0"/>
    <s v="2020-May-04"/>
    <x v="7"/>
    <x v="1"/>
    <x v="1"/>
  </r>
  <r>
    <x v="0"/>
    <x v="3"/>
    <n v="1838230354"/>
    <s v="2020-April-10"/>
    <s v="2020-May-10"/>
    <x v="328"/>
    <x v="1"/>
    <x v="1"/>
    <s v="2020-June-03"/>
    <x v="31"/>
    <x v="16"/>
    <x v="0"/>
  </r>
  <r>
    <x v="3"/>
    <x v="5"/>
    <n v="7314906808"/>
    <s v="2020-April-10"/>
    <s v="2020-May-10"/>
    <x v="329"/>
    <x v="0"/>
    <x v="0"/>
    <s v="2020-May-03"/>
    <x v="28"/>
    <x v="1"/>
    <x v="1"/>
  </r>
  <r>
    <x v="2"/>
    <x v="34"/>
    <n v="3980946112"/>
    <s v="2020-April-11"/>
    <s v="2020-May-11"/>
    <x v="330"/>
    <x v="0"/>
    <x v="0"/>
    <s v="2020-April-26"/>
    <x v="38"/>
    <x v="1"/>
    <x v="1"/>
  </r>
  <r>
    <x v="1"/>
    <x v="65"/>
    <n v="3480348952"/>
    <s v="2020-April-11"/>
    <s v="2020-May-11"/>
    <x v="331"/>
    <x v="1"/>
    <x v="1"/>
    <s v="2020-May-08"/>
    <x v="1"/>
    <x v="1"/>
    <x v="1"/>
  </r>
  <r>
    <x v="4"/>
    <x v="78"/>
    <n v="7483503715"/>
    <s v="2020-April-11"/>
    <s v="2020-May-11"/>
    <x v="332"/>
    <x v="0"/>
    <x v="0"/>
    <s v="2020-May-07"/>
    <x v="19"/>
    <x v="1"/>
    <x v="1"/>
  </r>
  <r>
    <x v="3"/>
    <x v="81"/>
    <n v="5510823569"/>
    <s v="2020-April-11"/>
    <s v="2020-May-11"/>
    <x v="333"/>
    <x v="0"/>
    <x v="0"/>
    <s v="2020-May-17"/>
    <x v="49"/>
    <x v="26"/>
    <x v="0"/>
  </r>
  <r>
    <x v="1"/>
    <x v="71"/>
    <n v="8788784425"/>
    <s v="2020-April-12"/>
    <s v="2020-May-12"/>
    <x v="334"/>
    <x v="0"/>
    <x v="0"/>
    <s v="2020-May-18"/>
    <x v="49"/>
    <x v="26"/>
    <x v="0"/>
  </r>
  <r>
    <x v="0"/>
    <x v="59"/>
    <n v="910054452"/>
    <s v="2020-April-13"/>
    <s v="2020-May-13"/>
    <x v="335"/>
    <x v="0"/>
    <x v="0"/>
    <s v="2020-May-01"/>
    <x v="16"/>
    <x v="1"/>
    <x v="1"/>
  </r>
  <r>
    <x v="0"/>
    <x v="98"/>
    <n v="1995851356"/>
    <s v="2020-April-13"/>
    <s v="2020-May-13"/>
    <x v="336"/>
    <x v="0"/>
    <x v="0"/>
    <s v="2020-May-06"/>
    <x v="28"/>
    <x v="1"/>
    <x v="1"/>
  </r>
  <r>
    <x v="1"/>
    <x v="28"/>
    <n v="4274501664"/>
    <s v="2020-April-13"/>
    <s v="2020-May-13"/>
    <x v="337"/>
    <x v="0"/>
    <x v="0"/>
    <s v="2020-April-21"/>
    <x v="56"/>
    <x v="1"/>
    <x v="1"/>
  </r>
  <r>
    <x v="3"/>
    <x v="95"/>
    <n v="9054937897"/>
    <s v="2020-April-13"/>
    <s v="2020-May-13"/>
    <x v="338"/>
    <x v="0"/>
    <x v="0"/>
    <s v="2020-May-09"/>
    <x v="19"/>
    <x v="1"/>
    <x v="1"/>
  </r>
  <r>
    <x v="2"/>
    <x v="88"/>
    <n v="828222998"/>
    <s v="2020-April-13"/>
    <s v="2020-May-13"/>
    <x v="339"/>
    <x v="0"/>
    <x v="0"/>
    <s v="2020-May-18"/>
    <x v="15"/>
    <x v="8"/>
    <x v="0"/>
  </r>
  <r>
    <x v="1"/>
    <x v="57"/>
    <n v="5216037175"/>
    <s v="2020-April-13"/>
    <s v="2020-May-13"/>
    <x v="340"/>
    <x v="0"/>
    <x v="0"/>
    <s v="2020-May-23"/>
    <x v="18"/>
    <x v="9"/>
    <x v="0"/>
  </r>
  <r>
    <x v="3"/>
    <x v="90"/>
    <n v="7259837539"/>
    <s v="2020-April-13"/>
    <s v="2020-May-13"/>
    <x v="341"/>
    <x v="0"/>
    <x v="0"/>
    <s v="2020-May-12"/>
    <x v="12"/>
    <x v="1"/>
    <x v="1"/>
  </r>
  <r>
    <x v="1"/>
    <x v="31"/>
    <n v="4041880316"/>
    <s v="2020-April-14"/>
    <s v="2020-May-14"/>
    <x v="342"/>
    <x v="0"/>
    <x v="0"/>
    <s v="2020-May-10"/>
    <x v="19"/>
    <x v="1"/>
    <x v="1"/>
  </r>
  <r>
    <x v="4"/>
    <x v="24"/>
    <n v="3894033760"/>
    <s v="2020-April-15"/>
    <s v="2020-May-15"/>
    <x v="343"/>
    <x v="0"/>
    <x v="0"/>
    <s v="2020-June-03"/>
    <x v="37"/>
    <x v="20"/>
    <x v="0"/>
  </r>
  <r>
    <x v="2"/>
    <x v="2"/>
    <n v="4644516545"/>
    <s v="2020-April-15"/>
    <s v="2020-May-15"/>
    <x v="277"/>
    <x v="0"/>
    <x v="0"/>
    <s v="2020-May-28"/>
    <x v="3"/>
    <x v="3"/>
    <x v="0"/>
  </r>
  <r>
    <x v="4"/>
    <x v="48"/>
    <n v="4373510378"/>
    <s v="2020-April-15"/>
    <s v="2020-May-15"/>
    <x v="344"/>
    <x v="0"/>
    <x v="0"/>
    <s v="2020-April-23"/>
    <x v="56"/>
    <x v="1"/>
    <x v="1"/>
  </r>
  <r>
    <x v="1"/>
    <x v="31"/>
    <n v="7786851730"/>
    <s v="2020-April-15"/>
    <s v="2020-May-15"/>
    <x v="345"/>
    <x v="0"/>
    <x v="0"/>
    <s v="2020-May-08"/>
    <x v="28"/>
    <x v="1"/>
    <x v="1"/>
  </r>
  <r>
    <x v="4"/>
    <x v="84"/>
    <n v="5915326736"/>
    <s v="2020-April-16"/>
    <s v="2020-May-16"/>
    <x v="346"/>
    <x v="0"/>
    <x v="0"/>
    <s v="2020-May-08"/>
    <x v="20"/>
    <x v="1"/>
    <x v="1"/>
  </r>
  <r>
    <x v="0"/>
    <x v="53"/>
    <n v="3706686871"/>
    <s v="2020-April-16"/>
    <s v="2020-May-16"/>
    <x v="347"/>
    <x v="1"/>
    <x v="0"/>
    <s v="2020-June-18"/>
    <x v="57"/>
    <x v="29"/>
    <x v="0"/>
  </r>
  <r>
    <x v="3"/>
    <x v="92"/>
    <n v="489697015"/>
    <s v="2020-April-16"/>
    <s v="2020-May-16"/>
    <x v="348"/>
    <x v="0"/>
    <x v="0"/>
    <s v="2020-May-22"/>
    <x v="49"/>
    <x v="26"/>
    <x v="0"/>
  </r>
  <r>
    <x v="4"/>
    <x v="8"/>
    <n v="8852045930"/>
    <s v="2020-April-16"/>
    <s v="2020-May-16"/>
    <x v="349"/>
    <x v="0"/>
    <x v="0"/>
    <s v="2020-May-13"/>
    <x v="1"/>
    <x v="1"/>
    <x v="1"/>
  </r>
  <r>
    <x v="0"/>
    <x v="53"/>
    <n v="2335256143"/>
    <s v="2020-April-16"/>
    <s v="2020-May-16"/>
    <x v="350"/>
    <x v="0"/>
    <x v="0"/>
    <s v="2020-May-16"/>
    <x v="33"/>
    <x v="1"/>
    <x v="1"/>
  </r>
  <r>
    <x v="1"/>
    <x v="26"/>
    <n v="8691041327"/>
    <s v="2020-April-16"/>
    <s v="2020-May-16"/>
    <x v="351"/>
    <x v="0"/>
    <x v="0"/>
    <s v="2020-May-30"/>
    <x v="2"/>
    <x v="2"/>
    <x v="0"/>
  </r>
  <r>
    <x v="4"/>
    <x v="14"/>
    <n v="523612895"/>
    <s v="2020-April-17"/>
    <s v="2020-May-17"/>
    <x v="352"/>
    <x v="0"/>
    <x v="0"/>
    <s v="2020-May-24"/>
    <x v="41"/>
    <x v="21"/>
    <x v="0"/>
  </r>
  <r>
    <x v="1"/>
    <x v="39"/>
    <n v="7588924933"/>
    <s v="2020-April-17"/>
    <s v="2020-May-17"/>
    <x v="353"/>
    <x v="0"/>
    <x v="0"/>
    <s v="2020-May-20"/>
    <x v="14"/>
    <x v="7"/>
    <x v="0"/>
  </r>
  <r>
    <x v="2"/>
    <x v="54"/>
    <n v="7651606558"/>
    <s v="2020-April-17"/>
    <s v="2020-May-17"/>
    <x v="354"/>
    <x v="1"/>
    <x v="0"/>
    <s v="2020-May-29"/>
    <x v="46"/>
    <x v="25"/>
    <x v="0"/>
  </r>
  <r>
    <x v="0"/>
    <x v="47"/>
    <n v="9652079777"/>
    <s v="2020-April-17"/>
    <s v="2020-May-17"/>
    <x v="355"/>
    <x v="1"/>
    <x v="0"/>
    <s v="2020-June-14"/>
    <x v="58"/>
    <x v="30"/>
    <x v="0"/>
  </r>
  <r>
    <x v="3"/>
    <x v="16"/>
    <n v="8983088903"/>
    <s v="2020-April-17"/>
    <s v="2020-May-17"/>
    <x v="356"/>
    <x v="0"/>
    <x v="0"/>
    <s v="2020-May-14"/>
    <x v="1"/>
    <x v="1"/>
    <x v="1"/>
  </r>
  <r>
    <x v="3"/>
    <x v="92"/>
    <n v="4696816536"/>
    <s v="2020-April-18"/>
    <s v="2020-May-18"/>
    <x v="357"/>
    <x v="0"/>
    <x v="0"/>
    <s v="2020-May-20"/>
    <x v="25"/>
    <x v="13"/>
    <x v="0"/>
  </r>
  <r>
    <x v="0"/>
    <x v="36"/>
    <n v="1582683121"/>
    <s v="2020-April-19"/>
    <s v="2020-May-19"/>
    <x v="358"/>
    <x v="1"/>
    <x v="0"/>
    <s v="2020-May-18"/>
    <x v="12"/>
    <x v="1"/>
    <x v="1"/>
  </r>
  <r>
    <x v="1"/>
    <x v="23"/>
    <n v="572998733"/>
    <s v="2020-April-19"/>
    <s v="2020-May-19"/>
    <x v="359"/>
    <x v="0"/>
    <x v="0"/>
    <s v="2020-May-21"/>
    <x v="25"/>
    <x v="13"/>
    <x v="0"/>
  </r>
  <r>
    <x v="4"/>
    <x v="78"/>
    <n v="9065240153"/>
    <s v="2020-April-20"/>
    <s v="2020-May-20"/>
    <x v="360"/>
    <x v="0"/>
    <x v="0"/>
    <s v="2020-May-17"/>
    <x v="1"/>
    <x v="1"/>
    <x v="1"/>
  </r>
  <r>
    <x v="4"/>
    <x v="62"/>
    <n v="6885613614"/>
    <s v="2020-April-20"/>
    <s v="2020-May-20"/>
    <x v="361"/>
    <x v="0"/>
    <x v="0"/>
    <s v="2020-May-12"/>
    <x v="20"/>
    <x v="1"/>
    <x v="1"/>
  </r>
  <r>
    <x v="3"/>
    <x v="42"/>
    <n v="9201510343"/>
    <s v="2020-April-20"/>
    <s v="2020-May-20"/>
    <x v="362"/>
    <x v="0"/>
    <x v="0"/>
    <s v="2020-May-04"/>
    <x v="8"/>
    <x v="1"/>
    <x v="1"/>
  </r>
  <r>
    <x v="0"/>
    <x v="59"/>
    <n v="6814227281"/>
    <s v="2020-April-21"/>
    <s v="2020-May-21"/>
    <x v="363"/>
    <x v="0"/>
    <x v="0"/>
    <s v="2020-May-09"/>
    <x v="16"/>
    <x v="1"/>
    <x v="1"/>
  </r>
  <r>
    <x v="0"/>
    <x v="53"/>
    <n v="7214943606"/>
    <s v="2020-April-21"/>
    <s v="2020-May-21"/>
    <x v="364"/>
    <x v="1"/>
    <x v="0"/>
    <s v="2020-June-12"/>
    <x v="42"/>
    <x v="22"/>
    <x v="0"/>
  </r>
  <r>
    <x v="4"/>
    <x v="24"/>
    <n v="4433390540"/>
    <s v="2020-April-21"/>
    <s v="2020-May-21"/>
    <x v="62"/>
    <x v="0"/>
    <x v="0"/>
    <s v="2020-June-08"/>
    <x v="52"/>
    <x v="28"/>
    <x v="0"/>
  </r>
  <r>
    <x v="0"/>
    <x v="85"/>
    <n v="5770867325"/>
    <s v="2020-April-21"/>
    <s v="2020-May-21"/>
    <x v="365"/>
    <x v="0"/>
    <x v="0"/>
    <s v="2020-May-03"/>
    <x v="32"/>
    <x v="1"/>
    <x v="1"/>
  </r>
  <r>
    <x v="3"/>
    <x v="95"/>
    <n v="7672209595"/>
    <s v="2020-April-21"/>
    <s v="2020-May-21"/>
    <x v="366"/>
    <x v="0"/>
    <x v="0"/>
    <s v="2020-May-16"/>
    <x v="29"/>
    <x v="1"/>
    <x v="1"/>
  </r>
  <r>
    <x v="1"/>
    <x v="65"/>
    <n v="5759152857"/>
    <s v="2020-April-22"/>
    <s v="2020-May-22"/>
    <x v="367"/>
    <x v="1"/>
    <x v="0"/>
    <s v="2020-June-05"/>
    <x v="2"/>
    <x v="2"/>
    <x v="0"/>
  </r>
  <r>
    <x v="2"/>
    <x v="44"/>
    <n v="9394972219"/>
    <s v="2020-April-22"/>
    <s v="2020-May-22"/>
    <x v="368"/>
    <x v="0"/>
    <x v="0"/>
    <s v="2020-May-28"/>
    <x v="49"/>
    <x v="26"/>
    <x v="0"/>
  </r>
  <r>
    <x v="3"/>
    <x v="66"/>
    <n v="7514433905"/>
    <s v="2020-April-22"/>
    <s v="2020-May-22"/>
    <x v="369"/>
    <x v="0"/>
    <x v="0"/>
    <s v="2020-May-26"/>
    <x v="13"/>
    <x v="6"/>
    <x v="0"/>
  </r>
  <r>
    <x v="1"/>
    <x v="21"/>
    <n v="903308758"/>
    <s v="2020-April-23"/>
    <s v="2020-May-23"/>
    <x v="370"/>
    <x v="0"/>
    <x v="0"/>
    <s v="2020-May-16"/>
    <x v="28"/>
    <x v="1"/>
    <x v="1"/>
  </r>
  <r>
    <x v="1"/>
    <x v="30"/>
    <n v="6607624258"/>
    <s v="2020-April-23"/>
    <s v="2020-May-23"/>
    <x v="371"/>
    <x v="1"/>
    <x v="0"/>
    <s v="2020-June-21"/>
    <x v="59"/>
    <x v="31"/>
    <x v="0"/>
  </r>
  <r>
    <x v="1"/>
    <x v="23"/>
    <n v="9934734648"/>
    <s v="2020-April-24"/>
    <s v="2020-May-24"/>
    <x v="372"/>
    <x v="0"/>
    <x v="0"/>
    <s v="2020-May-22"/>
    <x v="11"/>
    <x v="1"/>
    <x v="1"/>
  </r>
  <r>
    <x v="3"/>
    <x v="20"/>
    <n v="1678077270"/>
    <s v="2020-April-24"/>
    <s v="2020-May-24"/>
    <x v="242"/>
    <x v="0"/>
    <x v="0"/>
    <s v="2020-May-12"/>
    <x v="16"/>
    <x v="1"/>
    <x v="1"/>
  </r>
  <r>
    <x v="4"/>
    <x v="56"/>
    <n v="8164708697"/>
    <s v="2020-April-24"/>
    <s v="2020-May-24"/>
    <x v="373"/>
    <x v="0"/>
    <x v="0"/>
    <s v="2020-May-30"/>
    <x v="49"/>
    <x v="26"/>
    <x v="0"/>
  </r>
  <r>
    <x v="2"/>
    <x v="63"/>
    <n v="1720149611"/>
    <s v="2020-April-24"/>
    <s v="2020-May-24"/>
    <x v="374"/>
    <x v="0"/>
    <x v="0"/>
    <s v="2020-May-18"/>
    <x v="7"/>
    <x v="1"/>
    <x v="1"/>
  </r>
  <r>
    <x v="2"/>
    <x v="63"/>
    <n v="6484297273"/>
    <s v="2020-April-25"/>
    <s v="2020-May-25"/>
    <x v="375"/>
    <x v="0"/>
    <x v="0"/>
    <s v="2020-May-16"/>
    <x v="17"/>
    <x v="1"/>
    <x v="1"/>
  </r>
  <r>
    <x v="2"/>
    <x v="40"/>
    <n v="535641538"/>
    <s v="2020-April-26"/>
    <s v="2020-May-26"/>
    <x v="376"/>
    <x v="0"/>
    <x v="0"/>
    <s v="2020-May-18"/>
    <x v="20"/>
    <x v="1"/>
    <x v="1"/>
  </r>
  <r>
    <x v="1"/>
    <x v="18"/>
    <n v="7138243506"/>
    <s v="2020-April-26"/>
    <s v="2020-May-26"/>
    <x v="377"/>
    <x v="0"/>
    <x v="0"/>
    <s v="2020-May-24"/>
    <x v="11"/>
    <x v="1"/>
    <x v="1"/>
  </r>
  <r>
    <x v="1"/>
    <x v="7"/>
    <n v="6456711996"/>
    <s v="2020-April-26"/>
    <s v="2020-May-26"/>
    <x v="378"/>
    <x v="0"/>
    <x v="0"/>
    <s v="2020-May-14"/>
    <x v="16"/>
    <x v="1"/>
    <x v="1"/>
  </r>
  <r>
    <x v="3"/>
    <x v="55"/>
    <n v="9989225541"/>
    <s v="2020-April-27"/>
    <s v="2020-May-27"/>
    <x v="379"/>
    <x v="0"/>
    <x v="0"/>
    <s v="2020-May-18"/>
    <x v="17"/>
    <x v="1"/>
    <x v="1"/>
  </r>
  <r>
    <x v="2"/>
    <x v="9"/>
    <n v="5348963302"/>
    <s v="2020-April-27"/>
    <s v="2020-May-27"/>
    <x v="380"/>
    <x v="0"/>
    <x v="0"/>
    <s v="2020-May-22"/>
    <x v="29"/>
    <x v="1"/>
    <x v="1"/>
  </r>
  <r>
    <x v="3"/>
    <x v="5"/>
    <n v="8488549558"/>
    <s v="2020-April-28"/>
    <s v="2020-May-28"/>
    <x v="117"/>
    <x v="1"/>
    <x v="0"/>
    <s v="2020-June-12"/>
    <x v="34"/>
    <x v="17"/>
    <x v="0"/>
  </r>
  <r>
    <x v="1"/>
    <x v="28"/>
    <n v="704405155"/>
    <s v="2020-April-28"/>
    <s v="2020-May-28"/>
    <x v="381"/>
    <x v="0"/>
    <x v="0"/>
    <s v="2020-May-15"/>
    <x v="53"/>
    <x v="1"/>
    <x v="1"/>
  </r>
  <r>
    <x v="1"/>
    <x v="15"/>
    <n v="5446180510"/>
    <s v="2020-April-29"/>
    <s v="2020-May-29"/>
    <x v="382"/>
    <x v="1"/>
    <x v="0"/>
    <s v="2020-June-11"/>
    <x v="3"/>
    <x v="3"/>
    <x v="0"/>
  </r>
  <r>
    <x v="3"/>
    <x v="81"/>
    <n v="4583643866"/>
    <s v="2020-April-29"/>
    <s v="2020-May-29"/>
    <x v="383"/>
    <x v="0"/>
    <x v="0"/>
    <s v="2020-June-07"/>
    <x v="9"/>
    <x v="5"/>
    <x v="0"/>
  </r>
  <r>
    <x v="1"/>
    <x v="35"/>
    <n v="1879423925"/>
    <s v="2020-April-29"/>
    <s v="2020-May-29"/>
    <x v="384"/>
    <x v="0"/>
    <x v="0"/>
    <s v="2020-June-01"/>
    <x v="14"/>
    <x v="7"/>
    <x v="0"/>
  </r>
  <r>
    <x v="3"/>
    <x v="32"/>
    <n v="3437789966"/>
    <s v="2020-April-29"/>
    <s v="2020-May-29"/>
    <x v="385"/>
    <x v="0"/>
    <x v="0"/>
    <s v="2020-June-06"/>
    <x v="26"/>
    <x v="14"/>
    <x v="0"/>
  </r>
  <r>
    <x v="3"/>
    <x v="42"/>
    <n v="6310497928"/>
    <s v="2020-April-30"/>
    <s v="2020-May-30"/>
    <x v="386"/>
    <x v="0"/>
    <x v="0"/>
    <s v="2020-May-14"/>
    <x v="8"/>
    <x v="1"/>
    <x v="1"/>
  </r>
  <r>
    <x v="1"/>
    <x v="18"/>
    <n v="3831133517"/>
    <s v="2020-April-30"/>
    <s v="2020-May-30"/>
    <x v="387"/>
    <x v="0"/>
    <x v="0"/>
    <s v="2020-May-22"/>
    <x v="20"/>
    <x v="1"/>
    <x v="1"/>
  </r>
  <r>
    <x v="1"/>
    <x v="74"/>
    <n v="889501782"/>
    <s v="2020-April-30"/>
    <s v="2020-May-30"/>
    <x v="388"/>
    <x v="1"/>
    <x v="1"/>
    <s v="2020-May-30"/>
    <x v="33"/>
    <x v="1"/>
    <x v="1"/>
  </r>
  <r>
    <x v="1"/>
    <x v="21"/>
    <n v="2691990675"/>
    <s v="2020-May-01"/>
    <s v="2020-May-31"/>
    <x v="389"/>
    <x v="0"/>
    <x v="0"/>
    <s v="2020-May-21"/>
    <x v="4"/>
    <x v="1"/>
    <x v="1"/>
  </r>
  <r>
    <x v="1"/>
    <x v="61"/>
    <n v="1841814103"/>
    <s v="2020-May-01"/>
    <s v="2020-May-31"/>
    <x v="390"/>
    <x v="1"/>
    <x v="0"/>
    <s v="2020-June-08"/>
    <x v="26"/>
    <x v="14"/>
    <x v="0"/>
  </r>
  <r>
    <x v="0"/>
    <x v="53"/>
    <n v="5202032585"/>
    <s v="2020-May-02"/>
    <s v="2020-June-01"/>
    <x v="391"/>
    <x v="0"/>
    <x v="0"/>
    <s v="2020-June-06"/>
    <x v="15"/>
    <x v="8"/>
    <x v="0"/>
  </r>
  <r>
    <x v="2"/>
    <x v="67"/>
    <n v="5458519467"/>
    <s v="2020-May-02"/>
    <s v="2020-June-01"/>
    <x v="392"/>
    <x v="0"/>
    <x v="0"/>
    <s v="2020-May-07"/>
    <x v="55"/>
    <x v="1"/>
    <x v="1"/>
  </r>
  <r>
    <x v="3"/>
    <x v="4"/>
    <n v="7579897588"/>
    <s v="2020-May-02"/>
    <s v="2020-June-01"/>
    <x v="393"/>
    <x v="0"/>
    <x v="0"/>
    <s v="2020-May-23"/>
    <x v="17"/>
    <x v="1"/>
    <x v="1"/>
  </r>
  <r>
    <x v="0"/>
    <x v="70"/>
    <n v="4816230113"/>
    <s v="2020-May-02"/>
    <s v="2020-June-01"/>
    <x v="394"/>
    <x v="0"/>
    <x v="0"/>
    <s v="2020-May-05"/>
    <x v="48"/>
    <x v="1"/>
    <x v="1"/>
  </r>
  <r>
    <x v="1"/>
    <x v="65"/>
    <n v="555108669"/>
    <s v="2020-May-02"/>
    <s v="2020-June-01"/>
    <x v="395"/>
    <x v="1"/>
    <x v="0"/>
    <s v="2020-May-23"/>
    <x v="17"/>
    <x v="1"/>
    <x v="1"/>
  </r>
  <r>
    <x v="1"/>
    <x v="30"/>
    <n v="2268924543"/>
    <s v="2020-May-02"/>
    <s v="2020-June-01"/>
    <x v="396"/>
    <x v="1"/>
    <x v="0"/>
    <s v="2020-June-13"/>
    <x v="46"/>
    <x v="25"/>
    <x v="0"/>
  </r>
  <r>
    <x v="2"/>
    <x v="19"/>
    <n v="7043895839"/>
    <s v="2020-May-02"/>
    <s v="2020-June-01"/>
    <x v="397"/>
    <x v="0"/>
    <x v="0"/>
    <s v="2020-May-24"/>
    <x v="20"/>
    <x v="1"/>
    <x v="1"/>
  </r>
  <r>
    <x v="2"/>
    <x v="19"/>
    <n v="9108099905"/>
    <s v="2020-May-02"/>
    <s v="2020-June-01"/>
    <x v="398"/>
    <x v="0"/>
    <x v="0"/>
    <s v="2020-May-19"/>
    <x v="53"/>
    <x v="1"/>
    <x v="1"/>
  </r>
  <r>
    <x v="2"/>
    <x v="40"/>
    <n v="5212915028"/>
    <s v="2020-May-03"/>
    <s v="2020-June-02"/>
    <x v="399"/>
    <x v="0"/>
    <x v="0"/>
    <s v="2020-May-23"/>
    <x v="4"/>
    <x v="1"/>
    <x v="1"/>
  </r>
  <r>
    <x v="1"/>
    <x v="28"/>
    <n v="428154463"/>
    <s v="2020-May-03"/>
    <s v="2020-June-02"/>
    <x v="400"/>
    <x v="0"/>
    <x v="0"/>
    <s v="2020-May-21"/>
    <x v="16"/>
    <x v="1"/>
    <x v="1"/>
  </r>
  <r>
    <x v="4"/>
    <x v="33"/>
    <n v="6248246137"/>
    <s v="2020-May-03"/>
    <s v="2020-June-02"/>
    <x v="401"/>
    <x v="0"/>
    <x v="0"/>
    <s v="2020-June-08"/>
    <x v="49"/>
    <x v="26"/>
    <x v="0"/>
  </r>
  <r>
    <x v="0"/>
    <x v="70"/>
    <n v="1130346124"/>
    <s v="2020-May-03"/>
    <s v="2020-June-02"/>
    <x v="402"/>
    <x v="0"/>
    <x v="0"/>
    <s v="2020-May-08"/>
    <x v="55"/>
    <x v="1"/>
    <x v="1"/>
  </r>
  <r>
    <x v="1"/>
    <x v="71"/>
    <n v="3861752292"/>
    <s v="2020-May-05"/>
    <s v="2020-June-04"/>
    <x v="403"/>
    <x v="0"/>
    <x v="0"/>
    <s v="2020-June-12"/>
    <x v="26"/>
    <x v="14"/>
    <x v="0"/>
  </r>
  <r>
    <x v="3"/>
    <x v="16"/>
    <n v="4109648418"/>
    <s v="2020-May-05"/>
    <s v="2020-June-04"/>
    <x v="404"/>
    <x v="0"/>
    <x v="0"/>
    <s v="2020-June-05"/>
    <x v="5"/>
    <x v="4"/>
    <x v="0"/>
  </r>
  <r>
    <x v="2"/>
    <x v="82"/>
    <n v="873433318"/>
    <s v="2020-May-05"/>
    <s v="2020-June-04"/>
    <x v="405"/>
    <x v="0"/>
    <x v="0"/>
    <s v="2020-May-24"/>
    <x v="40"/>
    <x v="1"/>
    <x v="1"/>
  </r>
  <r>
    <x v="0"/>
    <x v="85"/>
    <n v="4191207150"/>
    <s v="2020-May-05"/>
    <s v="2020-June-04"/>
    <x v="406"/>
    <x v="1"/>
    <x v="0"/>
    <s v="2020-June-08"/>
    <x v="13"/>
    <x v="6"/>
    <x v="0"/>
  </r>
  <r>
    <x v="2"/>
    <x v="17"/>
    <n v="9801799192"/>
    <s v="2020-May-06"/>
    <s v="2020-June-05"/>
    <x v="407"/>
    <x v="0"/>
    <x v="0"/>
    <s v="2020-June-03"/>
    <x v="11"/>
    <x v="1"/>
    <x v="1"/>
  </r>
  <r>
    <x v="3"/>
    <x v="96"/>
    <n v="4125771401"/>
    <s v="2020-May-06"/>
    <s v="2020-June-05"/>
    <x v="280"/>
    <x v="0"/>
    <x v="0"/>
    <s v="2020-June-12"/>
    <x v="41"/>
    <x v="21"/>
    <x v="0"/>
  </r>
  <r>
    <x v="3"/>
    <x v="90"/>
    <n v="3556035555"/>
    <s v="2020-May-06"/>
    <s v="2020-June-05"/>
    <x v="408"/>
    <x v="0"/>
    <x v="0"/>
    <s v="2020-June-11"/>
    <x v="49"/>
    <x v="26"/>
    <x v="0"/>
  </r>
  <r>
    <x v="0"/>
    <x v="70"/>
    <n v="1175501399"/>
    <s v="2020-May-07"/>
    <s v="2020-June-06"/>
    <x v="409"/>
    <x v="0"/>
    <x v="0"/>
    <s v="2020-May-15"/>
    <x v="56"/>
    <x v="1"/>
    <x v="1"/>
  </r>
  <r>
    <x v="1"/>
    <x v="6"/>
    <n v="274057720"/>
    <s v="2020-May-07"/>
    <s v="2020-June-06"/>
    <x v="410"/>
    <x v="0"/>
    <x v="0"/>
    <s v="2020-May-13"/>
    <x v="51"/>
    <x v="1"/>
    <x v="1"/>
  </r>
  <r>
    <x v="1"/>
    <x v="45"/>
    <n v="6736160445"/>
    <s v="2020-May-07"/>
    <s v="2020-June-06"/>
    <x v="411"/>
    <x v="1"/>
    <x v="0"/>
    <s v="2020-June-19"/>
    <x v="3"/>
    <x v="3"/>
    <x v="0"/>
  </r>
  <r>
    <x v="2"/>
    <x v="67"/>
    <n v="385813290"/>
    <s v="2020-May-07"/>
    <s v="2020-June-06"/>
    <x v="375"/>
    <x v="0"/>
    <x v="0"/>
    <s v="2020-May-08"/>
    <x v="60"/>
    <x v="1"/>
    <x v="1"/>
  </r>
  <r>
    <x v="0"/>
    <x v="79"/>
    <n v="9338042562"/>
    <s v="2020-May-07"/>
    <s v="2020-June-06"/>
    <x v="412"/>
    <x v="1"/>
    <x v="0"/>
    <s v="2020-May-26"/>
    <x v="40"/>
    <x v="1"/>
    <x v="1"/>
  </r>
  <r>
    <x v="4"/>
    <x v="14"/>
    <n v="874115043"/>
    <s v="2020-May-08"/>
    <s v="2020-June-07"/>
    <x v="413"/>
    <x v="1"/>
    <x v="0"/>
    <s v="2020-June-20"/>
    <x v="3"/>
    <x v="3"/>
    <x v="0"/>
  </r>
  <r>
    <x v="3"/>
    <x v="96"/>
    <n v="1976510492"/>
    <s v="2020-May-08"/>
    <s v="2020-June-07"/>
    <x v="414"/>
    <x v="1"/>
    <x v="0"/>
    <s v="2020-June-27"/>
    <x v="43"/>
    <x v="23"/>
    <x v="0"/>
  </r>
  <r>
    <x v="0"/>
    <x v="85"/>
    <n v="2293228619"/>
    <s v="2020-May-08"/>
    <s v="2020-June-07"/>
    <x v="110"/>
    <x v="1"/>
    <x v="0"/>
    <s v="2020-June-11"/>
    <x v="13"/>
    <x v="6"/>
    <x v="0"/>
  </r>
  <r>
    <x v="4"/>
    <x v="14"/>
    <n v="1491017498"/>
    <s v="2020-May-09"/>
    <s v="2020-June-08"/>
    <x v="415"/>
    <x v="0"/>
    <x v="0"/>
    <s v="2020-June-02"/>
    <x v="7"/>
    <x v="1"/>
    <x v="1"/>
  </r>
  <r>
    <x v="0"/>
    <x v="49"/>
    <n v="2836103383"/>
    <s v="2020-May-10"/>
    <s v="2020-June-09"/>
    <x v="416"/>
    <x v="1"/>
    <x v="0"/>
    <s v="2020-June-23"/>
    <x v="2"/>
    <x v="2"/>
    <x v="0"/>
  </r>
  <r>
    <x v="2"/>
    <x v="82"/>
    <n v="6425569284"/>
    <s v="2020-May-10"/>
    <s v="2020-June-09"/>
    <x v="417"/>
    <x v="0"/>
    <x v="0"/>
    <s v="2020-June-10"/>
    <x v="5"/>
    <x v="4"/>
    <x v="0"/>
  </r>
  <r>
    <x v="1"/>
    <x v="21"/>
    <n v="3319185490"/>
    <s v="2020-May-10"/>
    <s v="2020-June-09"/>
    <x v="418"/>
    <x v="0"/>
    <x v="0"/>
    <s v="2020-May-30"/>
    <x v="4"/>
    <x v="1"/>
    <x v="1"/>
  </r>
  <r>
    <x v="0"/>
    <x v="85"/>
    <n v="3442695944"/>
    <s v="2020-May-11"/>
    <s v="2020-June-10"/>
    <x v="419"/>
    <x v="1"/>
    <x v="0"/>
    <s v="2020-June-07"/>
    <x v="1"/>
    <x v="1"/>
    <x v="1"/>
  </r>
  <r>
    <x v="0"/>
    <x v="10"/>
    <n v="9200291512"/>
    <s v="2020-May-11"/>
    <s v="2020-June-10"/>
    <x v="420"/>
    <x v="1"/>
    <x v="0"/>
    <s v="2020-July-04"/>
    <x v="31"/>
    <x v="16"/>
    <x v="0"/>
  </r>
  <r>
    <x v="2"/>
    <x v="88"/>
    <n v="6470441610"/>
    <s v="2020-May-11"/>
    <s v="2020-June-10"/>
    <x v="421"/>
    <x v="0"/>
    <x v="0"/>
    <s v="2020-June-12"/>
    <x v="25"/>
    <x v="13"/>
    <x v="0"/>
  </r>
  <r>
    <x v="4"/>
    <x v="78"/>
    <n v="1675817832"/>
    <s v="2020-May-12"/>
    <s v="2020-June-11"/>
    <x v="422"/>
    <x v="0"/>
    <x v="0"/>
    <s v="2020-June-20"/>
    <x v="9"/>
    <x v="5"/>
    <x v="0"/>
  </r>
  <r>
    <x v="1"/>
    <x v="31"/>
    <n v="2979360755"/>
    <s v="2020-May-12"/>
    <s v="2020-June-11"/>
    <x v="423"/>
    <x v="0"/>
    <x v="0"/>
    <s v="2020-June-02"/>
    <x v="17"/>
    <x v="1"/>
    <x v="1"/>
  </r>
  <r>
    <x v="2"/>
    <x v="38"/>
    <n v="4977232177"/>
    <s v="2020-May-12"/>
    <s v="2020-June-11"/>
    <x v="424"/>
    <x v="0"/>
    <x v="0"/>
    <s v="2020-June-11"/>
    <x v="33"/>
    <x v="1"/>
    <x v="1"/>
  </r>
  <r>
    <x v="2"/>
    <x v="86"/>
    <n v="762698565"/>
    <s v="2020-May-12"/>
    <s v="2020-June-11"/>
    <x v="425"/>
    <x v="0"/>
    <x v="0"/>
    <s v="2020-June-04"/>
    <x v="28"/>
    <x v="1"/>
    <x v="1"/>
  </r>
  <r>
    <x v="3"/>
    <x v="42"/>
    <n v="5866198434"/>
    <s v="2020-May-13"/>
    <s v="2020-June-12"/>
    <x v="390"/>
    <x v="0"/>
    <x v="0"/>
    <s v="2020-May-23"/>
    <x v="10"/>
    <x v="1"/>
    <x v="1"/>
  </r>
  <r>
    <x v="3"/>
    <x v="73"/>
    <n v="28049695"/>
    <s v="2020-May-14"/>
    <s v="2020-June-13"/>
    <x v="426"/>
    <x v="1"/>
    <x v="0"/>
    <s v="2020-July-01"/>
    <x v="52"/>
    <x v="28"/>
    <x v="0"/>
  </r>
  <r>
    <x v="1"/>
    <x v="61"/>
    <n v="2649653276"/>
    <s v="2020-May-14"/>
    <s v="2020-June-13"/>
    <x v="427"/>
    <x v="0"/>
    <x v="0"/>
    <s v="2020-June-02"/>
    <x v="40"/>
    <x v="1"/>
    <x v="1"/>
  </r>
  <r>
    <x v="2"/>
    <x v="97"/>
    <n v="9471530987"/>
    <s v="2020-May-15"/>
    <s v="2020-June-14"/>
    <x v="428"/>
    <x v="0"/>
    <x v="0"/>
    <s v="2020-May-28"/>
    <x v="47"/>
    <x v="1"/>
    <x v="1"/>
  </r>
  <r>
    <x v="1"/>
    <x v="15"/>
    <n v="1754229382"/>
    <s v="2020-May-15"/>
    <s v="2020-June-14"/>
    <x v="429"/>
    <x v="0"/>
    <x v="0"/>
    <s v="2020-June-18"/>
    <x v="13"/>
    <x v="6"/>
    <x v="0"/>
  </r>
  <r>
    <x v="1"/>
    <x v="65"/>
    <n v="7949028171"/>
    <s v="2020-May-15"/>
    <s v="2020-June-14"/>
    <x v="430"/>
    <x v="1"/>
    <x v="1"/>
    <s v="2020-June-17"/>
    <x v="14"/>
    <x v="7"/>
    <x v="0"/>
  </r>
  <r>
    <x v="4"/>
    <x v="56"/>
    <n v="6219456346"/>
    <s v="2020-May-16"/>
    <s v="2020-June-15"/>
    <x v="431"/>
    <x v="0"/>
    <x v="0"/>
    <s v="2020-July-07"/>
    <x v="42"/>
    <x v="22"/>
    <x v="0"/>
  </r>
  <r>
    <x v="4"/>
    <x v="22"/>
    <n v="3530838063"/>
    <s v="2020-May-16"/>
    <s v="2020-June-15"/>
    <x v="432"/>
    <x v="0"/>
    <x v="0"/>
    <s v="2020-June-01"/>
    <x v="23"/>
    <x v="1"/>
    <x v="1"/>
  </r>
  <r>
    <x v="1"/>
    <x v="50"/>
    <n v="6346701213"/>
    <s v="2020-May-16"/>
    <s v="2020-June-15"/>
    <x v="433"/>
    <x v="1"/>
    <x v="0"/>
    <s v="2020-July-02"/>
    <x v="36"/>
    <x v="19"/>
    <x v="0"/>
  </r>
  <r>
    <x v="1"/>
    <x v="41"/>
    <n v="3755391775"/>
    <s v="2020-May-16"/>
    <s v="2020-June-15"/>
    <x v="434"/>
    <x v="1"/>
    <x v="0"/>
    <s v="2020-May-31"/>
    <x v="38"/>
    <x v="1"/>
    <x v="1"/>
  </r>
  <r>
    <x v="4"/>
    <x v="62"/>
    <n v="8144548869"/>
    <s v="2020-May-16"/>
    <s v="2020-June-15"/>
    <x v="435"/>
    <x v="0"/>
    <x v="0"/>
    <s v="2020-June-06"/>
    <x v="17"/>
    <x v="1"/>
    <x v="1"/>
  </r>
  <r>
    <x v="2"/>
    <x v="38"/>
    <n v="3148980303"/>
    <s v="2020-May-17"/>
    <s v="2020-June-16"/>
    <x v="405"/>
    <x v="0"/>
    <x v="0"/>
    <s v="2020-June-15"/>
    <x v="12"/>
    <x v="1"/>
    <x v="1"/>
  </r>
  <r>
    <x v="2"/>
    <x v="17"/>
    <n v="9146955602"/>
    <s v="2020-May-17"/>
    <s v="2020-June-16"/>
    <x v="436"/>
    <x v="0"/>
    <x v="0"/>
    <s v="2020-June-14"/>
    <x v="11"/>
    <x v="1"/>
    <x v="1"/>
  </r>
  <r>
    <x v="2"/>
    <x v="34"/>
    <n v="4903468657"/>
    <s v="2020-May-17"/>
    <s v="2020-June-16"/>
    <x v="437"/>
    <x v="0"/>
    <x v="0"/>
    <s v="2020-June-09"/>
    <x v="28"/>
    <x v="1"/>
    <x v="1"/>
  </r>
  <r>
    <x v="4"/>
    <x v="33"/>
    <n v="1256452795"/>
    <s v="2020-May-17"/>
    <s v="2020-June-16"/>
    <x v="438"/>
    <x v="0"/>
    <x v="0"/>
    <s v="2020-June-26"/>
    <x v="18"/>
    <x v="9"/>
    <x v="0"/>
  </r>
  <r>
    <x v="1"/>
    <x v="41"/>
    <n v="2127219922"/>
    <s v="2020-May-19"/>
    <s v="2020-June-18"/>
    <x v="439"/>
    <x v="1"/>
    <x v="0"/>
    <s v="2020-June-16"/>
    <x v="11"/>
    <x v="1"/>
    <x v="1"/>
  </r>
  <r>
    <x v="3"/>
    <x v="42"/>
    <n v="8527409222"/>
    <s v="2020-May-19"/>
    <s v="2020-June-18"/>
    <x v="440"/>
    <x v="0"/>
    <x v="0"/>
    <s v="2020-May-31"/>
    <x v="32"/>
    <x v="1"/>
    <x v="1"/>
  </r>
  <r>
    <x v="2"/>
    <x v="34"/>
    <n v="4884610178"/>
    <s v="2020-May-19"/>
    <s v="2020-June-18"/>
    <x v="441"/>
    <x v="0"/>
    <x v="0"/>
    <s v="2020-May-30"/>
    <x v="39"/>
    <x v="1"/>
    <x v="1"/>
  </r>
  <r>
    <x v="2"/>
    <x v="58"/>
    <n v="3007642107"/>
    <s v="2020-May-20"/>
    <s v="2020-June-19"/>
    <x v="442"/>
    <x v="0"/>
    <x v="0"/>
    <s v="2020-June-01"/>
    <x v="32"/>
    <x v="1"/>
    <x v="1"/>
  </r>
  <r>
    <x v="0"/>
    <x v="12"/>
    <n v="4943574800"/>
    <s v="2020-May-20"/>
    <s v="2020-June-19"/>
    <x v="321"/>
    <x v="0"/>
    <x v="0"/>
    <s v="2020-June-16"/>
    <x v="1"/>
    <x v="1"/>
    <x v="1"/>
  </r>
  <r>
    <x v="1"/>
    <x v="6"/>
    <n v="4926391244"/>
    <s v="2020-May-20"/>
    <s v="2020-June-19"/>
    <x v="443"/>
    <x v="0"/>
    <x v="0"/>
    <s v="2020-May-22"/>
    <x v="54"/>
    <x v="1"/>
    <x v="1"/>
  </r>
  <r>
    <x v="1"/>
    <x v="80"/>
    <n v="8732948590"/>
    <s v="2020-May-20"/>
    <s v="2020-June-19"/>
    <x v="444"/>
    <x v="1"/>
    <x v="0"/>
    <s v="2020-June-27"/>
    <x v="26"/>
    <x v="14"/>
    <x v="0"/>
  </r>
  <r>
    <x v="2"/>
    <x v="17"/>
    <n v="7056189326"/>
    <s v="2020-May-20"/>
    <s v="2020-June-19"/>
    <x v="74"/>
    <x v="0"/>
    <x v="0"/>
    <s v="2020-June-17"/>
    <x v="11"/>
    <x v="1"/>
    <x v="1"/>
  </r>
  <r>
    <x v="4"/>
    <x v="93"/>
    <n v="4293073482"/>
    <s v="2020-May-20"/>
    <s v="2020-June-19"/>
    <x v="445"/>
    <x v="0"/>
    <x v="0"/>
    <s v="2020-May-29"/>
    <x v="6"/>
    <x v="1"/>
    <x v="1"/>
  </r>
  <r>
    <x v="1"/>
    <x v="7"/>
    <n v="8873482075"/>
    <s v="2020-May-21"/>
    <s v="2020-June-20"/>
    <x v="446"/>
    <x v="0"/>
    <x v="0"/>
    <s v="2020-June-13"/>
    <x v="28"/>
    <x v="1"/>
    <x v="1"/>
  </r>
  <r>
    <x v="2"/>
    <x v="97"/>
    <n v="9744145268"/>
    <s v="2020-May-21"/>
    <s v="2020-June-20"/>
    <x v="447"/>
    <x v="0"/>
    <x v="0"/>
    <s v="2020-June-04"/>
    <x v="8"/>
    <x v="1"/>
    <x v="1"/>
  </r>
  <r>
    <x v="1"/>
    <x v="31"/>
    <n v="1102283094"/>
    <s v="2020-May-21"/>
    <s v="2020-June-20"/>
    <x v="448"/>
    <x v="1"/>
    <x v="0"/>
    <s v="2020-June-19"/>
    <x v="12"/>
    <x v="1"/>
    <x v="1"/>
  </r>
  <r>
    <x v="0"/>
    <x v="12"/>
    <n v="4240460379"/>
    <s v="2020-May-21"/>
    <s v="2020-June-20"/>
    <x v="449"/>
    <x v="0"/>
    <x v="0"/>
    <s v="2020-June-26"/>
    <x v="49"/>
    <x v="26"/>
    <x v="0"/>
  </r>
  <r>
    <x v="0"/>
    <x v="64"/>
    <n v="6723004451"/>
    <s v="2020-May-21"/>
    <s v="2020-June-20"/>
    <x v="450"/>
    <x v="0"/>
    <x v="0"/>
    <s v="2020-June-20"/>
    <x v="33"/>
    <x v="1"/>
    <x v="1"/>
  </r>
  <r>
    <x v="1"/>
    <x v="41"/>
    <n v="6034265548"/>
    <s v="2020-May-21"/>
    <s v="2020-June-20"/>
    <x v="451"/>
    <x v="1"/>
    <x v="1"/>
    <s v="2020-June-17"/>
    <x v="1"/>
    <x v="1"/>
    <x v="1"/>
  </r>
  <r>
    <x v="1"/>
    <x v="50"/>
    <n v="7022172137"/>
    <s v="2020-May-21"/>
    <s v="2020-June-20"/>
    <x v="452"/>
    <x v="1"/>
    <x v="0"/>
    <s v="2020-July-11"/>
    <x v="44"/>
    <x v="24"/>
    <x v="0"/>
  </r>
  <r>
    <x v="1"/>
    <x v="7"/>
    <n v="3404073698"/>
    <s v="2020-May-22"/>
    <s v="2020-June-21"/>
    <x v="453"/>
    <x v="0"/>
    <x v="0"/>
    <s v="2020-June-13"/>
    <x v="20"/>
    <x v="1"/>
    <x v="1"/>
  </r>
  <r>
    <x v="1"/>
    <x v="23"/>
    <n v="8772170448"/>
    <s v="2020-May-22"/>
    <s v="2020-June-21"/>
    <x v="345"/>
    <x v="0"/>
    <x v="0"/>
    <s v="2020-June-18"/>
    <x v="1"/>
    <x v="1"/>
    <x v="1"/>
  </r>
  <r>
    <x v="3"/>
    <x v="32"/>
    <n v="4458878337"/>
    <s v="2020-May-22"/>
    <s v="2020-June-21"/>
    <x v="454"/>
    <x v="1"/>
    <x v="0"/>
    <s v="2020-July-14"/>
    <x v="0"/>
    <x v="0"/>
    <x v="0"/>
  </r>
  <r>
    <x v="3"/>
    <x v="92"/>
    <n v="3958060330"/>
    <s v="2020-May-22"/>
    <s v="2020-June-21"/>
    <x v="455"/>
    <x v="0"/>
    <x v="0"/>
    <s v="2020-June-28"/>
    <x v="41"/>
    <x v="21"/>
    <x v="0"/>
  </r>
  <r>
    <x v="2"/>
    <x v="2"/>
    <n v="7790893341"/>
    <s v="2020-May-23"/>
    <s v="2020-June-22"/>
    <x v="456"/>
    <x v="0"/>
    <x v="0"/>
    <s v="2020-July-05"/>
    <x v="3"/>
    <x v="3"/>
    <x v="0"/>
  </r>
  <r>
    <x v="4"/>
    <x v="14"/>
    <n v="3193716421"/>
    <s v="2020-May-23"/>
    <s v="2020-June-22"/>
    <x v="457"/>
    <x v="1"/>
    <x v="0"/>
    <s v="2020-July-05"/>
    <x v="3"/>
    <x v="3"/>
    <x v="0"/>
  </r>
  <r>
    <x v="3"/>
    <x v="96"/>
    <n v="9551992852"/>
    <s v="2020-May-23"/>
    <s v="2020-June-22"/>
    <x v="316"/>
    <x v="1"/>
    <x v="0"/>
    <s v="2020-July-18"/>
    <x v="61"/>
    <x v="32"/>
    <x v="0"/>
  </r>
  <r>
    <x v="2"/>
    <x v="67"/>
    <n v="3878072664"/>
    <s v="2020-May-23"/>
    <s v="2020-June-22"/>
    <x v="458"/>
    <x v="0"/>
    <x v="0"/>
    <s v="2020-May-30"/>
    <x v="27"/>
    <x v="1"/>
    <x v="1"/>
  </r>
  <r>
    <x v="2"/>
    <x v="58"/>
    <n v="9641285578"/>
    <s v="2020-May-23"/>
    <s v="2020-June-22"/>
    <x v="459"/>
    <x v="0"/>
    <x v="0"/>
    <s v="2020-June-05"/>
    <x v="47"/>
    <x v="1"/>
    <x v="1"/>
  </r>
  <r>
    <x v="4"/>
    <x v="69"/>
    <n v="3666273580"/>
    <s v="2020-May-23"/>
    <s v="2020-June-22"/>
    <x v="460"/>
    <x v="0"/>
    <x v="0"/>
    <s v="2020-June-09"/>
    <x v="53"/>
    <x v="1"/>
    <x v="1"/>
  </r>
  <r>
    <x v="2"/>
    <x v="88"/>
    <n v="7683330179"/>
    <s v="2020-May-23"/>
    <s v="2020-June-22"/>
    <x v="461"/>
    <x v="0"/>
    <x v="0"/>
    <s v="2020-June-28"/>
    <x v="49"/>
    <x v="26"/>
    <x v="0"/>
  </r>
  <r>
    <x v="0"/>
    <x v="59"/>
    <n v="9699349431"/>
    <s v="2020-May-24"/>
    <s v="2020-June-23"/>
    <x v="462"/>
    <x v="0"/>
    <x v="0"/>
    <s v="2020-June-18"/>
    <x v="29"/>
    <x v="1"/>
    <x v="1"/>
  </r>
  <r>
    <x v="4"/>
    <x v="84"/>
    <n v="8375759964"/>
    <s v="2020-May-24"/>
    <s v="2020-June-23"/>
    <x v="463"/>
    <x v="0"/>
    <x v="0"/>
    <s v="2020-June-17"/>
    <x v="7"/>
    <x v="1"/>
    <x v="1"/>
  </r>
  <r>
    <x v="1"/>
    <x v="61"/>
    <n v="3059762404"/>
    <s v="2020-May-25"/>
    <s v="2020-June-24"/>
    <x v="464"/>
    <x v="0"/>
    <x v="0"/>
    <s v="2020-June-11"/>
    <x v="53"/>
    <x v="1"/>
    <x v="1"/>
  </r>
  <r>
    <x v="4"/>
    <x v="22"/>
    <n v="5244938150"/>
    <s v="2020-May-25"/>
    <s v="2020-June-24"/>
    <x v="465"/>
    <x v="0"/>
    <x v="0"/>
    <s v="2020-June-13"/>
    <x v="40"/>
    <x v="1"/>
    <x v="1"/>
  </r>
  <r>
    <x v="1"/>
    <x v="28"/>
    <n v="1842693179"/>
    <s v="2020-May-25"/>
    <s v="2020-June-24"/>
    <x v="466"/>
    <x v="0"/>
    <x v="0"/>
    <s v="2020-June-10"/>
    <x v="23"/>
    <x v="1"/>
    <x v="1"/>
  </r>
  <r>
    <x v="4"/>
    <x v="56"/>
    <n v="9647514843"/>
    <s v="2020-May-25"/>
    <s v="2020-June-24"/>
    <x v="467"/>
    <x v="0"/>
    <x v="0"/>
    <s v="2020-July-15"/>
    <x v="44"/>
    <x v="24"/>
    <x v="0"/>
  </r>
  <r>
    <x v="1"/>
    <x v="71"/>
    <n v="5893003141"/>
    <s v="2020-May-25"/>
    <s v="2020-June-24"/>
    <x v="468"/>
    <x v="0"/>
    <x v="0"/>
    <s v="2020-June-26"/>
    <x v="25"/>
    <x v="13"/>
    <x v="0"/>
  </r>
  <r>
    <x v="0"/>
    <x v="91"/>
    <n v="9677444633"/>
    <s v="2020-May-26"/>
    <s v="2020-June-25"/>
    <x v="469"/>
    <x v="0"/>
    <x v="0"/>
    <s v="2020-June-14"/>
    <x v="40"/>
    <x v="1"/>
    <x v="1"/>
  </r>
  <r>
    <x v="3"/>
    <x v="5"/>
    <n v="1223908099"/>
    <s v="2020-May-27"/>
    <s v="2020-June-26"/>
    <x v="470"/>
    <x v="0"/>
    <x v="0"/>
    <s v="2020-June-20"/>
    <x v="7"/>
    <x v="1"/>
    <x v="1"/>
  </r>
  <r>
    <x v="2"/>
    <x v="9"/>
    <n v="2592238538"/>
    <s v="2020-May-27"/>
    <s v="2020-June-26"/>
    <x v="471"/>
    <x v="1"/>
    <x v="1"/>
    <s v="2020-June-29"/>
    <x v="14"/>
    <x v="7"/>
    <x v="0"/>
  </r>
  <r>
    <x v="0"/>
    <x v="25"/>
    <n v="3905872436"/>
    <s v="2020-May-27"/>
    <s v="2020-June-26"/>
    <x v="472"/>
    <x v="1"/>
    <x v="0"/>
    <s v="2020-July-04"/>
    <x v="26"/>
    <x v="14"/>
    <x v="0"/>
  </r>
  <r>
    <x v="0"/>
    <x v="25"/>
    <n v="3478923173"/>
    <s v="2020-May-28"/>
    <s v="2020-June-27"/>
    <x v="473"/>
    <x v="1"/>
    <x v="0"/>
    <s v="2020-July-03"/>
    <x v="49"/>
    <x v="26"/>
    <x v="0"/>
  </r>
  <r>
    <x v="2"/>
    <x v="11"/>
    <n v="5318528972"/>
    <s v="2020-May-28"/>
    <s v="2020-June-27"/>
    <x v="474"/>
    <x v="0"/>
    <x v="0"/>
    <s v="2020-June-12"/>
    <x v="38"/>
    <x v="1"/>
    <x v="1"/>
  </r>
  <r>
    <x v="3"/>
    <x v="66"/>
    <n v="2570203308"/>
    <s v="2020-May-28"/>
    <s v="2020-June-27"/>
    <x v="475"/>
    <x v="0"/>
    <x v="0"/>
    <s v="2020-June-29"/>
    <x v="25"/>
    <x v="13"/>
    <x v="0"/>
  </r>
  <r>
    <x v="2"/>
    <x v="40"/>
    <n v="3053205526"/>
    <s v="2020-May-28"/>
    <s v="2020-June-27"/>
    <x v="476"/>
    <x v="0"/>
    <x v="0"/>
    <s v="2020-June-10"/>
    <x v="47"/>
    <x v="1"/>
    <x v="1"/>
  </r>
  <r>
    <x v="0"/>
    <x v="98"/>
    <n v="4242402632"/>
    <s v="2020-May-28"/>
    <s v="2020-June-27"/>
    <x v="477"/>
    <x v="0"/>
    <x v="0"/>
    <s v="2020-June-26"/>
    <x v="12"/>
    <x v="1"/>
    <x v="1"/>
  </r>
  <r>
    <x v="3"/>
    <x v="81"/>
    <n v="5627371581"/>
    <s v="2020-May-28"/>
    <s v="2020-June-27"/>
    <x v="478"/>
    <x v="0"/>
    <x v="0"/>
    <s v="2020-June-25"/>
    <x v="11"/>
    <x v="1"/>
    <x v="1"/>
  </r>
  <r>
    <x v="3"/>
    <x v="95"/>
    <n v="6149070076"/>
    <s v="2020-May-29"/>
    <s v="2020-June-28"/>
    <x v="410"/>
    <x v="0"/>
    <x v="0"/>
    <s v="2020-June-24"/>
    <x v="19"/>
    <x v="1"/>
    <x v="1"/>
  </r>
  <r>
    <x v="4"/>
    <x v="68"/>
    <n v="9901724277"/>
    <s v="2020-May-29"/>
    <s v="2020-June-28"/>
    <x v="270"/>
    <x v="1"/>
    <x v="0"/>
    <s v="2020-June-22"/>
    <x v="7"/>
    <x v="1"/>
    <x v="1"/>
  </r>
  <r>
    <x v="4"/>
    <x v="84"/>
    <n v="2088115416"/>
    <s v="2020-May-29"/>
    <s v="2020-June-28"/>
    <x v="139"/>
    <x v="0"/>
    <x v="0"/>
    <s v="2020-June-20"/>
    <x v="20"/>
    <x v="1"/>
    <x v="1"/>
  </r>
  <r>
    <x v="2"/>
    <x v="94"/>
    <n v="907309591"/>
    <s v="2020-May-29"/>
    <s v="2020-June-28"/>
    <x v="349"/>
    <x v="0"/>
    <x v="0"/>
    <s v="2020-June-29"/>
    <x v="5"/>
    <x v="4"/>
    <x v="0"/>
  </r>
  <r>
    <x v="1"/>
    <x v="50"/>
    <n v="2123935700"/>
    <s v="2020-May-29"/>
    <s v="2020-June-28"/>
    <x v="479"/>
    <x v="0"/>
    <x v="0"/>
    <s v="2020-July-04"/>
    <x v="49"/>
    <x v="26"/>
    <x v="0"/>
  </r>
  <r>
    <x v="0"/>
    <x v="64"/>
    <n v="4789397752"/>
    <s v="2020-May-29"/>
    <s v="2020-June-28"/>
    <x v="480"/>
    <x v="0"/>
    <x v="0"/>
    <s v="2020-June-28"/>
    <x v="33"/>
    <x v="1"/>
    <x v="1"/>
  </r>
  <r>
    <x v="1"/>
    <x v="35"/>
    <n v="6846122698"/>
    <s v="2020-May-30"/>
    <s v="2020-June-29"/>
    <x v="481"/>
    <x v="0"/>
    <x v="0"/>
    <s v="2020-July-06"/>
    <x v="41"/>
    <x v="21"/>
    <x v="0"/>
  </r>
  <r>
    <x v="0"/>
    <x v="3"/>
    <n v="601440262"/>
    <s v="2020-May-30"/>
    <s v="2020-June-29"/>
    <x v="482"/>
    <x v="1"/>
    <x v="0"/>
    <s v="2020-July-09"/>
    <x v="18"/>
    <x v="9"/>
    <x v="0"/>
  </r>
  <r>
    <x v="4"/>
    <x v="8"/>
    <n v="8862522772"/>
    <s v="2020-May-31"/>
    <s v="2020-June-30"/>
    <x v="483"/>
    <x v="0"/>
    <x v="0"/>
    <s v="2020-June-21"/>
    <x v="17"/>
    <x v="1"/>
    <x v="1"/>
  </r>
  <r>
    <x v="0"/>
    <x v="59"/>
    <n v="7083555556"/>
    <s v="2020-May-31"/>
    <s v="2020-June-30"/>
    <x v="484"/>
    <x v="0"/>
    <x v="0"/>
    <s v="2020-June-09"/>
    <x v="6"/>
    <x v="1"/>
    <x v="1"/>
  </r>
  <r>
    <x v="1"/>
    <x v="23"/>
    <n v="6895920102"/>
    <s v="2020-May-31"/>
    <s v="2020-June-30"/>
    <x v="485"/>
    <x v="0"/>
    <x v="0"/>
    <s v="2020-June-27"/>
    <x v="1"/>
    <x v="1"/>
    <x v="1"/>
  </r>
  <r>
    <x v="0"/>
    <x v="3"/>
    <n v="101415601"/>
    <s v="2020-May-31"/>
    <s v="2020-June-30"/>
    <x v="486"/>
    <x v="0"/>
    <x v="0"/>
    <s v="2020-July-04"/>
    <x v="13"/>
    <x v="6"/>
    <x v="0"/>
  </r>
  <r>
    <x v="4"/>
    <x v="48"/>
    <n v="4861734696"/>
    <s v="2020-May-31"/>
    <s v="2020-June-30"/>
    <x v="487"/>
    <x v="0"/>
    <x v="0"/>
    <s v="2020-June-08"/>
    <x v="56"/>
    <x v="1"/>
    <x v="1"/>
  </r>
  <r>
    <x v="1"/>
    <x v="45"/>
    <n v="8374209501"/>
    <s v="2020-June-01"/>
    <s v="2020-July-01"/>
    <x v="488"/>
    <x v="1"/>
    <x v="0"/>
    <s v="2020-July-08"/>
    <x v="41"/>
    <x v="21"/>
    <x v="0"/>
  </r>
  <r>
    <x v="4"/>
    <x v="33"/>
    <n v="5367243443"/>
    <s v="2020-June-01"/>
    <s v="2020-July-01"/>
    <x v="74"/>
    <x v="1"/>
    <x v="0"/>
    <s v="2020-July-20"/>
    <x v="37"/>
    <x v="20"/>
    <x v="0"/>
  </r>
  <r>
    <x v="2"/>
    <x v="67"/>
    <n v="8742038745"/>
    <s v="2020-June-01"/>
    <s v="2020-July-01"/>
    <x v="5"/>
    <x v="0"/>
    <x v="0"/>
    <s v="2020-June-07"/>
    <x v="51"/>
    <x v="1"/>
    <x v="1"/>
  </r>
  <r>
    <x v="1"/>
    <x v="74"/>
    <n v="4112599163"/>
    <s v="2020-June-01"/>
    <s v="2020-July-01"/>
    <x v="489"/>
    <x v="1"/>
    <x v="0"/>
    <s v="2020-July-01"/>
    <x v="33"/>
    <x v="1"/>
    <x v="1"/>
  </r>
  <r>
    <x v="4"/>
    <x v="60"/>
    <n v="6110785497"/>
    <s v="2020-June-01"/>
    <s v="2020-July-01"/>
    <x v="490"/>
    <x v="0"/>
    <x v="0"/>
    <s v="2020-June-10"/>
    <x v="6"/>
    <x v="1"/>
    <x v="1"/>
  </r>
  <r>
    <x v="0"/>
    <x v="3"/>
    <n v="6612036759"/>
    <s v="2020-June-01"/>
    <s v="2020-July-01"/>
    <x v="491"/>
    <x v="0"/>
    <x v="0"/>
    <s v="2020-July-01"/>
    <x v="33"/>
    <x v="1"/>
    <x v="1"/>
  </r>
  <r>
    <x v="0"/>
    <x v="3"/>
    <n v="6813183069"/>
    <s v="2020-June-01"/>
    <s v="2020-July-01"/>
    <x v="492"/>
    <x v="0"/>
    <x v="0"/>
    <s v="2020-July-06"/>
    <x v="15"/>
    <x v="8"/>
    <x v="0"/>
  </r>
  <r>
    <x v="2"/>
    <x v="52"/>
    <n v="8938303761"/>
    <s v="2020-June-02"/>
    <s v="2020-July-02"/>
    <x v="493"/>
    <x v="0"/>
    <x v="0"/>
    <s v="2020-June-28"/>
    <x v="19"/>
    <x v="1"/>
    <x v="1"/>
  </r>
  <r>
    <x v="4"/>
    <x v="68"/>
    <n v="8466153246"/>
    <s v="2020-June-03"/>
    <s v="2020-July-03"/>
    <x v="343"/>
    <x v="0"/>
    <x v="0"/>
    <s v="2020-July-03"/>
    <x v="33"/>
    <x v="1"/>
    <x v="1"/>
  </r>
  <r>
    <x v="1"/>
    <x v="23"/>
    <n v="9163369386"/>
    <s v="2020-June-04"/>
    <s v="2020-July-04"/>
    <x v="494"/>
    <x v="0"/>
    <x v="0"/>
    <s v="2020-June-25"/>
    <x v="17"/>
    <x v="1"/>
    <x v="1"/>
  </r>
  <r>
    <x v="4"/>
    <x v="33"/>
    <n v="1851875591"/>
    <s v="2020-June-04"/>
    <s v="2020-July-04"/>
    <x v="495"/>
    <x v="0"/>
    <x v="0"/>
    <s v="2020-July-23"/>
    <x v="37"/>
    <x v="20"/>
    <x v="0"/>
  </r>
  <r>
    <x v="4"/>
    <x v="60"/>
    <n v="8066734147"/>
    <s v="2020-June-04"/>
    <s v="2020-July-04"/>
    <x v="178"/>
    <x v="0"/>
    <x v="0"/>
    <s v="2020-June-16"/>
    <x v="32"/>
    <x v="1"/>
    <x v="1"/>
  </r>
  <r>
    <x v="3"/>
    <x v="99"/>
    <n v="5876175760"/>
    <s v="2020-June-05"/>
    <s v="2020-July-05"/>
    <x v="496"/>
    <x v="0"/>
    <x v="0"/>
    <s v="2020-July-13"/>
    <x v="26"/>
    <x v="14"/>
    <x v="0"/>
  </r>
  <r>
    <x v="3"/>
    <x v="32"/>
    <n v="5047086979"/>
    <s v="2020-June-05"/>
    <s v="2020-July-05"/>
    <x v="497"/>
    <x v="1"/>
    <x v="0"/>
    <s v="2020-August-04"/>
    <x v="50"/>
    <x v="27"/>
    <x v="0"/>
  </r>
  <r>
    <x v="1"/>
    <x v="6"/>
    <n v="6988048839"/>
    <s v="2020-June-05"/>
    <s v="2020-July-05"/>
    <x v="498"/>
    <x v="0"/>
    <x v="0"/>
    <s v="2020-June-06"/>
    <x v="60"/>
    <x v="1"/>
    <x v="1"/>
  </r>
  <r>
    <x v="0"/>
    <x v="91"/>
    <n v="9250019415"/>
    <s v="2020-June-05"/>
    <s v="2020-July-05"/>
    <x v="499"/>
    <x v="0"/>
    <x v="0"/>
    <s v="2020-June-18"/>
    <x v="47"/>
    <x v="1"/>
    <x v="1"/>
  </r>
  <r>
    <x v="1"/>
    <x v="45"/>
    <n v="7876340954"/>
    <s v="2020-June-05"/>
    <s v="2020-July-05"/>
    <x v="500"/>
    <x v="1"/>
    <x v="0"/>
    <s v="2020-July-12"/>
    <x v="41"/>
    <x v="21"/>
    <x v="0"/>
  </r>
  <r>
    <x v="4"/>
    <x v="8"/>
    <n v="4962937321"/>
    <s v="2020-June-06"/>
    <s v="2020-July-06"/>
    <x v="501"/>
    <x v="0"/>
    <x v="0"/>
    <s v="2020-June-26"/>
    <x v="4"/>
    <x v="1"/>
    <x v="1"/>
  </r>
  <r>
    <x v="1"/>
    <x v="21"/>
    <n v="8061367328"/>
    <s v="2020-June-06"/>
    <s v="2020-July-06"/>
    <x v="502"/>
    <x v="0"/>
    <x v="0"/>
    <s v="2020-June-18"/>
    <x v="32"/>
    <x v="1"/>
    <x v="1"/>
  </r>
  <r>
    <x v="1"/>
    <x v="43"/>
    <n v="5359595729"/>
    <s v="2020-June-06"/>
    <s v="2020-July-06"/>
    <x v="503"/>
    <x v="0"/>
    <x v="0"/>
    <s v="2020-June-12"/>
    <x v="51"/>
    <x v="1"/>
    <x v="1"/>
  </r>
  <r>
    <x v="1"/>
    <x v="7"/>
    <n v="9294398501"/>
    <s v="2020-June-06"/>
    <s v="2020-July-06"/>
    <x v="504"/>
    <x v="0"/>
    <x v="0"/>
    <s v="2020-June-19"/>
    <x v="47"/>
    <x v="1"/>
    <x v="1"/>
  </r>
  <r>
    <x v="4"/>
    <x v="24"/>
    <n v="981596189"/>
    <s v="2020-June-07"/>
    <s v="2020-July-07"/>
    <x v="505"/>
    <x v="0"/>
    <x v="0"/>
    <s v="2020-July-28"/>
    <x v="44"/>
    <x v="24"/>
    <x v="0"/>
  </r>
  <r>
    <x v="4"/>
    <x v="93"/>
    <n v="6402352996"/>
    <s v="2020-June-07"/>
    <s v="2020-July-07"/>
    <x v="506"/>
    <x v="0"/>
    <x v="0"/>
    <s v="2020-June-13"/>
    <x v="51"/>
    <x v="1"/>
    <x v="1"/>
  </r>
  <r>
    <x v="1"/>
    <x v="65"/>
    <n v="3312319528"/>
    <s v="2020-June-07"/>
    <s v="2020-July-07"/>
    <x v="507"/>
    <x v="0"/>
    <x v="0"/>
    <s v="2020-June-16"/>
    <x v="6"/>
    <x v="1"/>
    <x v="1"/>
  </r>
  <r>
    <x v="4"/>
    <x v="22"/>
    <n v="4685005154"/>
    <s v="2020-June-07"/>
    <s v="2020-July-07"/>
    <x v="508"/>
    <x v="0"/>
    <x v="0"/>
    <s v="2020-July-07"/>
    <x v="33"/>
    <x v="1"/>
    <x v="1"/>
  </r>
  <r>
    <x v="3"/>
    <x v="96"/>
    <n v="8548423449"/>
    <s v="2020-June-09"/>
    <s v="2020-July-09"/>
    <x v="509"/>
    <x v="0"/>
    <x v="0"/>
    <s v="2020-July-23"/>
    <x v="2"/>
    <x v="2"/>
    <x v="0"/>
  </r>
  <r>
    <x v="0"/>
    <x v="98"/>
    <n v="4003153624"/>
    <s v="2020-June-09"/>
    <s v="2020-July-09"/>
    <x v="140"/>
    <x v="0"/>
    <x v="0"/>
    <s v="2020-July-09"/>
    <x v="33"/>
    <x v="1"/>
    <x v="1"/>
  </r>
  <r>
    <x v="4"/>
    <x v="93"/>
    <n v="3789813449"/>
    <s v="2020-June-09"/>
    <s v="2020-July-09"/>
    <x v="510"/>
    <x v="0"/>
    <x v="0"/>
    <s v="2020-June-11"/>
    <x v="54"/>
    <x v="1"/>
    <x v="1"/>
  </r>
  <r>
    <x v="3"/>
    <x v="81"/>
    <n v="3248497540"/>
    <s v="2020-June-09"/>
    <s v="2020-July-09"/>
    <x v="511"/>
    <x v="0"/>
    <x v="0"/>
    <s v="2020-July-06"/>
    <x v="1"/>
    <x v="1"/>
    <x v="1"/>
  </r>
  <r>
    <x v="2"/>
    <x v="37"/>
    <n v="186123387"/>
    <s v="2020-June-09"/>
    <s v="2020-July-09"/>
    <x v="512"/>
    <x v="0"/>
    <x v="0"/>
    <s v="2020-July-08"/>
    <x v="12"/>
    <x v="1"/>
    <x v="1"/>
  </r>
  <r>
    <x v="2"/>
    <x v="88"/>
    <n v="1857536288"/>
    <s v="2020-June-09"/>
    <s v="2020-July-09"/>
    <x v="513"/>
    <x v="0"/>
    <x v="0"/>
    <s v="2020-July-01"/>
    <x v="20"/>
    <x v="1"/>
    <x v="1"/>
  </r>
  <r>
    <x v="3"/>
    <x v="96"/>
    <n v="4421046102"/>
    <s v="2020-June-09"/>
    <s v="2020-July-09"/>
    <x v="514"/>
    <x v="0"/>
    <x v="0"/>
    <s v="2020-July-12"/>
    <x v="14"/>
    <x v="7"/>
    <x v="0"/>
  </r>
  <r>
    <x v="2"/>
    <x v="54"/>
    <n v="7210230347"/>
    <s v="2020-June-10"/>
    <s v="2020-July-10"/>
    <x v="515"/>
    <x v="1"/>
    <x v="0"/>
    <s v="2020-July-12"/>
    <x v="25"/>
    <x v="13"/>
    <x v="0"/>
  </r>
  <r>
    <x v="2"/>
    <x v="40"/>
    <n v="7574832061"/>
    <s v="2020-June-10"/>
    <s v="2020-July-10"/>
    <x v="516"/>
    <x v="0"/>
    <x v="0"/>
    <s v="2020-July-01"/>
    <x v="17"/>
    <x v="1"/>
    <x v="1"/>
  </r>
  <r>
    <x v="2"/>
    <x v="17"/>
    <n v="6816625096"/>
    <s v="2020-June-10"/>
    <s v="2020-July-10"/>
    <x v="517"/>
    <x v="0"/>
    <x v="0"/>
    <s v="2020-July-08"/>
    <x v="11"/>
    <x v="1"/>
    <x v="1"/>
  </r>
  <r>
    <x v="1"/>
    <x v="80"/>
    <n v="186768686"/>
    <s v="2020-June-10"/>
    <s v="2020-July-10"/>
    <x v="518"/>
    <x v="1"/>
    <x v="0"/>
    <s v="2020-July-11"/>
    <x v="5"/>
    <x v="4"/>
    <x v="0"/>
  </r>
  <r>
    <x v="4"/>
    <x v="33"/>
    <n v="5769308033"/>
    <s v="2020-June-10"/>
    <s v="2020-July-10"/>
    <x v="477"/>
    <x v="1"/>
    <x v="0"/>
    <s v="2020-July-28"/>
    <x v="52"/>
    <x v="28"/>
    <x v="0"/>
  </r>
  <r>
    <x v="1"/>
    <x v="30"/>
    <n v="6552783571"/>
    <s v="2020-June-10"/>
    <s v="2020-July-10"/>
    <x v="519"/>
    <x v="1"/>
    <x v="0"/>
    <s v="2020-July-16"/>
    <x v="49"/>
    <x v="26"/>
    <x v="0"/>
  </r>
  <r>
    <x v="2"/>
    <x v="17"/>
    <n v="9039192109"/>
    <s v="2020-June-11"/>
    <s v="2020-July-11"/>
    <x v="520"/>
    <x v="0"/>
    <x v="0"/>
    <s v="2020-July-11"/>
    <x v="33"/>
    <x v="1"/>
    <x v="1"/>
  </r>
  <r>
    <x v="4"/>
    <x v="84"/>
    <n v="2054631411"/>
    <s v="2020-June-12"/>
    <s v="2020-July-12"/>
    <x v="521"/>
    <x v="0"/>
    <x v="0"/>
    <s v="2020-July-13"/>
    <x v="5"/>
    <x v="4"/>
    <x v="0"/>
  </r>
  <r>
    <x v="2"/>
    <x v="40"/>
    <n v="4887614261"/>
    <s v="2020-June-12"/>
    <s v="2020-July-12"/>
    <x v="522"/>
    <x v="0"/>
    <x v="0"/>
    <s v="2020-July-05"/>
    <x v="28"/>
    <x v="1"/>
    <x v="1"/>
  </r>
  <r>
    <x v="3"/>
    <x v="66"/>
    <n v="7977041657"/>
    <s v="2020-June-13"/>
    <s v="2020-July-13"/>
    <x v="523"/>
    <x v="0"/>
    <x v="0"/>
    <s v="2020-July-17"/>
    <x v="13"/>
    <x v="6"/>
    <x v="0"/>
  </r>
  <r>
    <x v="4"/>
    <x v="14"/>
    <n v="3510258292"/>
    <s v="2020-June-13"/>
    <s v="2020-July-13"/>
    <x v="524"/>
    <x v="0"/>
    <x v="0"/>
    <s v="2020-July-09"/>
    <x v="19"/>
    <x v="1"/>
    <x v="1"/>
  </r>
  <r>
    <x v="0"/>
    <x v="85"/>
    <n v="3347038968"/>
    <s v="2020-June-13"/>
    <s v="2020-July-13"/>
    <x v="525"/>
    <x v="1"/>
    <x v="0"/>
    <s v="2020-July-10"/>
    <x v="1"/>
    <x v="1"/>
    <x v="1"/>
  </r>
  <r>
    <x v="0"/>
    <x v="85"/>
    <n v="7372190093"/>
    <s v="2020-June-14"/>
    <s v="2020-July-14"/>
    <x v="526"/>
    <x v="1"/>
    <x v="0"/>
    <s v="2020-July-02"/>
    <x v="16"/>
    <x v="1"/>
    <x v="1"/>
  </r>
  <r>
    <x v="2"/>
    <x v="27"/>
    <n v="1014106295"/>
    <s v="2020-June-14"/>
    <s v="2020-July-14"/>
    <x v="527"/>
    <x v="0"/>
    <x v="0"/>
    <s v="2020-July-02"/>
    <x v="16"/>
    <x v="1"/>
    <x v="1"/>
  </r>
  <r>
    <x v="0"/>
    <x v="53"/>
    <n v="7832843148"/>
    <s v="2020-June-14"/>
    <s v="2020-July-14"/>
    <x v="528"/>
    <x v="1"/>
    <x v="0"/>
    <s v="2020-August-07"/>
    <x v="31"/>
    <x v="16"/>
    <x v="0"/>
  </r>
  <r>
    <x v="4"/>
    <x v="56"/>
    <n v="1158168123"/>
    <s v="2020-June-15"/>
    <s v="2020-July-15"/>
    <x v="529"/>
    <x v="0"/>
    <x v="0"/>
    <s v="2020-July-27"/>
    <x v="46"/>
    <x v="25"/>
    <x v="0"/>
  </r>
  <r>
    <x v="4"/>
    <x v="84"/>
    <n v="4977937495"/>
    <s v="2020-June-16"/>
    <s v="2020-July-16"/>
    <x v="530"/>
    <x v="0"/>
    <x v="0"/>
    <s v="2020-July-15"/>
    <x v="12"/>
    <x v="1"/>
    <x v="1"/>
  </r>
  <r>
    <x v="1"/>
    <x v="71"/>
    <n v="8965430329"/>
    <s v="2020-June-16"/>
    <s v="2020-July-16"/>
    <x v="531"/>
    <x v="0"/>
    <x v="0"/>
    <s v="2020-July-22"/>
    <x v="49"/>
    <x v="26"/>
    <x v="0"/>
  </r>
  <r>
    <x v="0"/>
    <x v="91"/>
    <n v="3180169613"/>
    <s v="2020-June-16"/>
    <s v="2020-July-16"/>
    <x v="532"/>
    <x v="0"/>
    <x v="0"/>
    <s v="2020-July-06"/>
    <x v="4"/>
    <x v="1"/>
    <x v="1"/>
  </r>
  <r>
    <x v="3"/>
    <x v="5"/>
    <n v="5406697446"/>
    <s v="2020-June-16"/>
    <s v="2020-July-16"/>
    <x v="533"/>
    <x v="1"/>
    <x v="0"/>
    <s v="2020-August-03"/>
    <x v="52"/>
    <x v="28"/>
    <x v="0"/>
  </r>
  <r>
    <x v="2"/>
    <x v="97"/>
    <n v="7214076449"/>
    <s v="2020-June-16"/>
    <s v="2020-July-16"/>
    <x v="534"/>
    <x v="1"/>
    <x v="0"/>
    <s v="2020-July-04"/>
    <x v="16"/>
    <x v="1"/>
    <x v="1"/>
  </r>
  <r>
    <x v="4"/>
    <x v="72"/>
    <n v="1850105221"/>
    <s v="2020-June-17"/>
    <s v="2020-July-17"/>
    <x v="535"/>
    <x v="0"/>
    <x v="0"/>
    <s v="2020-July-02"/>
    <x v="38"/>
    <x v="1"/>
    <x v="1"/>
  </r>
  <r>
    <x v="0"/>
    <x v="3"/>
    <n v="2161660036"/>
    <s v="2020-June-17"/>
    <s v="2020-July-17"/>
    <x v="536"/>
    <x v="0"/>
    <x v="0"/>
    <s v="2020-July-19"/>
    <x v="25"/>
    <x v="13"/>
    <x v="0"/>
  </r>
  <r>
    <x v="0"/>
    <x v="3"/>
    <n v="3769234535"/>
    <s v="2020-June-17"/>
    <s v="2020-July-17"/>
    <x v="537"/>
    <x v="0"/>
    <x v="0"/>
    <s v="2020-July-05"/>
    <x v="16"/>
    <x v="1"/>
    <x v="1"/>
  </r>
  <r>
    <x v="1"/>
    <x v="23"/>
    <n v="956388773"/>
    <s v="2020-June-17"/>
    <s v="2020-July-17"/>
    <x v="538"/>
    <x v="1"/>
    <x v="0"/>
    <s v="2020-July-28"/>
    <x v="22"/>
    <x v="11"/>
    <x v="0"/>
  </r>
  <r>
    <x v="3"/>
    <x v="42"/>
    <n v="493580936"/>
    <s v="2020-June-17"/>
    <s v="2020-July-17"/>
    <x v="539"/>
    <x v="1"/>
    <x v="0"/>
    <s v="2020-July-24"/>
    <x v="41"/>
    <x v="21"/>
    <x v="0"/>
  </r>
  <r>
    <x v="0"/>
    <x v="53"/>
    <n v="4983130271"/>
    <s v="2020-June-17"/>
    <s v="2020-July-17"/>
    <x v="540"/>
    <x v="0"/>
    <x v="0"/>
    <s v="2020-July-21"/>
    <x v="13"/>
    <x v="6"/>
    <x v="0"/>
  </r>
  <r>
    <x v="4"/>
    <x v="69"/>
    <n v="4193415114"/>
    <s v="2020-June-18"/>
    <s v="2020-July-18"/>
    <x v="541"/>
    <x v="0"/>
    <x v="0"/>
    <s v="2020-July-02"/>
    <x v="8"/>
    <x v="1"/>
    <x v="1"/>
  </r>
  <r>
    <x v="0"/>
    <x v="36"/>
    <n v="3877994257"/>
    <s v="2020-June-18"/>
    <s v="2020-July-18"/>
    <x v="542"/>
    <x v="1"/>
    <x v="0"/>
    <s v="2020-August-02"/>
    <x v="34"/>
    <x v="17"/>
    <x v="0"/>
  </r>
  <r>
    <x v="4"/>
    <x v="60"/>
    <n v="9833191595"/>
    <s v="2020-June-18"/>
    <s v="2020-July-18"/>
    <x v="543"/>
    <x v="0"/>
    <x v="0"/>
    <s v="2020-June-23"/>
    <x v="55"/>
    <x v="1"/>
    <x v="1"/>
  </r>
  <r>
    <x v="0"/>
    <x v="36"/>
    <n v="6067368978"/>
    <s v="2020-June-18"/>
    <s v="2020-July-18"/>
    <x v="544"/>
    <x v="1"/>
    <x v="0"/>
    <s v="2020-July-31"/>
    <x v="3"/>
    <x v="3"/>
    <x v="0"/>
  </r>
  <r>
    <x v="3"/>
    <x v="87"/>
    <n v="1436243551"/>
    <s v="2020-June-19"/>
    <s v="2020-July-19"/>
    <x v="545"/>
    <x v="0"/>
    <x v="0"/>
    <s v="2020-July-05"/>
    <x v="23"/>
    <x v="1"/>
    <x v="1"/>
  </r>
  <r>
    <x v="3"/>
    <x v="92"/>
    <n v="4182069928"/>
    <s v="2020-June-19"/>
    <s v="2020-July-19"/>
    <x v="546"/>
    <x v="0"/>
    <x v="0"/>
    <s v="2020-July-23"/>
    <x v="13"/>
    <x v="6"/>
    <x v="0"/>
  </r>
  <r>
    <x v="3"/>
    <x v="95"/>
    <n v="3752294245"/>
    <s v="2020-June-19"/>
    <s v="2020-July-19"/>
    <x v="547"/>
    <x v="0"/>
    <x v="0"/>
    <s v="2020-July-21"/>
    <x v="25"/>
    <x v="13"/>
    <x v="0"/>
  </r>
  <r>
    <x v="2"/>
    <x v="63"/>
    <n v="9774403794"/>
    <s v="2020-June-19"/>
    <s v="2020-July-19"/>
    <x v="548"/>
    <x v="0"/>
    <x v="0"/>
    <s v="2020-July-19"/>
    <x v="33"/>
    <x v="1"/>
    <x v="1"/>
  </r>
  <r>
    <x v="4"/>
    <x v="33"/>
    <n v="7884124958"/>
    <s v="2020-June-19"/>
    <s v="2020-July-19"/>
    <x v="549"/>
    <x v="0"/>
    <x v="0"/>
    <s v="2020-July-21"/>
    <x v="25"/>
    <x v="13"/>
    <x v="0"/>
  </r>
  <r>
    <x v="3"/>
    <x v="46"/>
    <n v="7358381863"/>
    <s v="2020-June-19"/>
    <s v="2020-July-19"/>
    <x v="550"/>
    <x v="0"/>
    <x v="0"/>
    <s v="2020-July-29"/>
    <x v="18"/>
    <x v="9"/>
    <x v="0"/>
  </r>
  <r>
    <x v="2"/>
    <x v="37"/>
    <n v="8240803259"/>
    <s v="2020-June-20"/>
    <s v="2020-July-20"/>
    <x v="551"/>
    <x v="0"/>
    <x v="0"/>
    <s v="2020-July-20"/>
    <x v="33"/>
    <x v="1"/>
    <x v="1"/>
  </r>
  <r>
    <x v="1"/>
    <x v="74"/>
    <n v="6733279966"/>
    <s v="2020-June-20"/>
    <s v="2020-July-20"/>
    <x v="552"/>
    <x v="1"/>
    <x v="0"/>
    <s v="2020-July-15"/>
    <x v="29"/>
    <x v="1"/>
    <x v="1"/>
  </r>
  <r>
    <x v="2"/>
    <x v="63"/>
    <n v="642684114"/>
    <s v="2020-June-20"/>
    <s v="2020-July-20"/>
    <x v="553"/>
    <x v="0"/>
    <x v="0"/>
    <s v="2020-July-08"/>
    <x v="16"/>
    <x v="1"/>
    <x v="1"/>
  </r>
  <r>
    <x v="3"/>
    <x v="29"/>
    <n v="4975085263"/>
    <s v="2020-June-21"/>
    <s v="2020-July-21"/>
    <x v="554"/>
    <x v="0"/>
    <x v="0"/>
    <s v="2020-August-07"/>
    <x v="36"/>
    <x v="19"/>
    <x v="0"/>
  </r>
  <r>
    <x v="3"/>
    <x v="66"/>
    <n v="8147753421"/>
    <s v="2020-June-21"/>
    <s v="2020-July-21"/>
    <x v="555"/>
    <x v="0"/>
    <x v="0"/>
    <s v="2020-July-07"/>
    <x v="23"/>
    <x v="1"/>
    <x v="1"/>
  </r>
  <r>
    <x v="0"/>
    <x v="53"/>
    <n v="1314367195"/>
    <s v="2020-June-21"/>
    <s v="2020-July-21"/>
    <x v="556"/>
    <x v="0"/>
    <x v="0"/>
    <s v="2020-July-12"/>
    <x v="17"/>
    <x v="1"/>
    <x v="1"/>
  </r>
  <r>
    <x v="2"/>
    <x v="88"/>
    <n v="8696910353"/>
    <s v="2020-June-21"/>
    <s v="2020-July-21"/>
    <x v="557"/>
    <x v="0"/>
    <x v="0"/>
    <s v="2020-July-04"/>
    <x v="47"/>
    <x v="1"/>
    <x v="1"/>
  </r>
  <r>
    <x v="3"/>
    <x v="99"/>
    <n v="8892880121"/>
    <s v="2020-June-22"/>
    <s v="2020-July-22"/>
    <x v="558"/>
    <x v="0"/>
    <x v="0"/>
    <s v="2020-July-18"/>
    <x v="19"/>
    <x v="1"/>
    <x v="1"/>
  </r>
  <r>
    <x v="2"/>
    <x v="34"/>
    <n v="4729784336"/>
    <s v="2020-June-22"/>
    <s v="2020-July-22"/>
    <x v="559"/>
    <x v="0"/>
    <x v="0"/>
    <s v="2020-July-11"/>
    <x v="40"/>
    <x v="1"/>
    <x v="1"/>
  </r>
  <r>
    <x v="0"/>
    <x v="47"/>
    <n v="3724269616"/>
    <s v="2020-June-22"/>
    <s v="2020-July-22"/>
    <x v="560"/>
    <x v="1"/>
    <x v="1"/>
    <s v="2020-August-03"/>
    <x v="46"/>
    <x v="25"/>
    <x v="0"/>
  </r>
  <r>
    <x v="1"/>
    <x v="30"/>
    <n v="7576910302"/>
    <s v="2020-June-23"/>
    <s v="2020-July-23"/>
    <x v="561"/>
    <x v="0"/>
    <x v="0"/>
    <s v="2020-July-18"/>
    <x v="29"/>
    <x v="1"/>
    <x v="1"/>
  </r>
  <r>
    <x v="1"/>
    <x v="65"/>
    <n v="9119375519"/>
    <s v="2020-June-23"/>
    <s v="2020-July-23"/>
    <x v="562"/>
    <x v="1"/>
    <x v="0"/>
    <s v="2020-August-06"/>
    <x v="2"/>
    <x v="2"/>
    <x v="0"/>
  </r>
  <r>
    <x v="4"/>
    <x v="69"/>
    <n v="9584726059"/>
    <s v="2020-June-23"/>
    <s v="2020-July-23"/>
    <x v="563"/>
    <x v="0"/>
    <x v="0"/>
    <s v="2020-July-14"/>
    <x v="17"/>
    <x v="1"/>
    <x v="1"/>
  </r>
  <r>
    <x v="1"/>
    <x v="71"/>
    <n v="4050934350"/>
    <s v="2020-June-23"/>
    <s v="2020-July-23"/>
    <x v="564"/>
    <x v="0"/>
    <x v="0"/>
    <s v="2020-July-23"/>
    <x v="33"/>
    <x v="1"/>
    <x v="1"/>
  </r>
  <r>
    <x v="3"/>
    <x v="81"/>
    <n v="57781566"/>
    <s v="2020-June-24"/>
    <s v="2020-July-24"/>
    <x v="565"/>
    <x v="0"/>
    <x v="0"/>
    <s v="2020-August-07"/>
    <x v="2"/>
    <x v="2"/>
    <x v="0"/>
  </r>
  <r>
    <x v="0"/>
    <x v="98"/>
    <n v="5002957961"/>
    <s v="2020-June-24"/>
    <s v="2020-July-24"/>
    <x v="566"/>
    <x v="0"/>
    <x v="0"/>
    <s v="2020-July-20"/>
    <x v="19"/>
    <x v="1"/>
    <x v="1"/>
  </r>
  <r>
    <x v="4"/>
    <x v="69"/>
    <n v="1134404593"/>
    <s v="2020-June-25"/>
    <s v="2020-July-25"/>
    <x v="567"/>
    <x v="0"/>
    <x v="0"/>
    <s v="2020-July-15"/>
    <x v="4"/>
    <x v="1"/>
    <x v="1"/>
  </r>
  <r>
    <x v="3"/>
    <x v="95"/>
    <n v="6964839828"/>
    <s v="2020-June-26"/>
    <s v="2020-July-26"/>
    <x v="568"/>
    <x v="0"/>
    <x v="0"/>
    <s v="2020-July-23"/>
    <x v="1"/>
    <x v="1"/>
    <x v="1"/>
  </r>
  <r>
    <x v="3"/>
    <x v="42"/>
    <n v="5792413329"/>
    <s v="2020-June-26"/>
    <s v="2020-July-26"/>
    <x v="569"/>
    <x v="0"/>
    <x v="0"/>
    <s v="2020-July-10"/>
    <x v="8"/>
    <x v="1"/>
    <x v="1"/>
  </r>
  <r>
    <x v="1"/>
    <x v="6"/>
    <n v="5769746861"/>
    <s v="2020-June-27"/>
    <s v="2020-July-27"/>
    <x v="570"/>
    <x v="0"/>
    <x v="0"/>
    <s v="2020-June-30"/>
    <x v="48"/>
    <x v="1"/>
    <x v="1"/>
  </r>
  <r>
    <x v="3"/>
    <x v="90"/>
    <n v="8984387474"/>
    <s v="2020-June-27"/>
    <s v="2020-July-27"/>
    <x v="571"/>
    <x v="0"/>
    <x v="0"/>
    <s v="2020-July-21"/>
    <x v="7"/>
    <x v="1"/>
    <x v="1"/>
  </r>
  <r>
    <x v="3"/>
    <x v="13"/>
    <n v="2843203106"/>
    <s v="2020-June-27"/>
    <s v="2020-July-27"/>
    <x v="572"/>
    <x v="0"/>
    <x v="0"/>
    <s v="2020-July-31"/>
    <x v="13"/>
    <x v="6"/>
    <x v="0"/>
  </r>
  <r>
    <x v="1"/>
    <x v="26"/>
    <n v="4456170015"/>
    <s v="2020-June-27"/>
    <s v="2020-July-27"/>
    <x v="573"/>
    <x v="1"/>
    <x v="0"/>
    <s v="2020-August-26"/>
    <x v="50"/>
    <x v="27"/>
    <x v="0"/>
  </r>
  <r>
    <x v="0"/>
    <x v="0"/>
    <n v="5715617144"/>
    <s v="2020-June-28"/>
    <s v="2020-July-28"/>
    <x v="574"/>
    <x v="0"/>
    <x v="0"/>
    <s v="2020-August-11"/>
    <x v="2"/>
    <x v="2"/>
    <x v="0"/>
  </r>
  <r>
    <x v="0"/>
    <x v="0"/>
    <n v="9711993534"/>
    <s v="2020-June-29"/>
    <s v="2020-July-29"/>
    <x v="575"/>
    <x v="0"/>
    <x v="0"/>
    <s v="2020-August-18"/>
    <x v="43"/>
    <x v="23"/>
    <x v="0"/>
  </r>
  <r>
    <x v="2"/>
    <x v="19"/>
    <n v="2899243412"/>
    <s v="2020-June-30"/>
    <s v="2020-July-30"/>
    <x v="576"/>
    <x v="0"/>
    <x v="0"/>
    <s v="2020-July-23"/>
    <x v="28"/>
    <x v="1"/>
    <x v="1"/>
  </r>
  <r>
    <x v="3"/>
    <x v="46"/>
    <n v="6081045243"/>
    <s v="2020-June-30"/>
    <s v="2020-July-30"/>
    <x v="577"/>
    <x v="0"/>
    <x v="0"/>
    <s v="2020-August-13"/>
    <x v="2"/>
    <x v="2"/>
    <x v="0"/>
  </r>
  <r>
    <x v="0"/>
    <x v="10"/>
    <n v="886237244"/>
    <s v="2020-June-30"/>
    <s v="2020-July-30"/>
    <x v="578"/>
    <x v="1"/>
    <x v="0"/>
    <s v="2020-August-05"/>
    <x v="49"/>
    <x v="26"/>
    <x v="0"/>
  </r>
  <r>
    <x v="3"/>
    <x v="29"/>
    <n v="4119311204"/>
    <s v="2020-June-30"/>
    <s v="2020-July-30"/>
    <x v="579"/>
    <x v="0"/>
    <x v="0"/>
    <s v="2020-August-04"/>
    <x v="15"/>
    <x v="8"/>
    <x v="0"/>
  </r>
  <r>
    <x v="2"/>
    <x v="76"/>
    <n v="5051186703"/>
    <s v="2020-July-01"/>
    <s v="2020-July-31"/>
    <x v="580"/>
    <x v="0"/>
    <x v="0"/>
    <s v="2020-July-17"/>
    <x v="23"/>
    <x v="1"/>
    <x v="1"/>
  </r>
  <r>
    <x v="2"/>
    <x v="52"/>
    <n v="1715841585"/>
    <s v="2020-July-01"/>
    <s v="2020-July-31"/>
    <x v="581"/>
    <x v="1"/>
    <x v="0"/>
    <s v="2020-July-30"/>
    <x v="12"/>
    <x v="1"/>
    <x v="1"/>
  </r>
  <r>
    <x v="1"/>
    <x v="18"/>
    <n v="5753468265"/>
    <s v="2020-July-01"/>
    <s v="2020-July-31"/>
    <x v="582"/>
    <x v="0"/>
    <x v="0"/>
    <s v="2020-August-02"/>
    <x v="25"/>
    <x v="13"/>
    <x v="0"/>
  </r>
  <r>
    <x v="2"/>
    <x v="37"/>
    <n v="1863257564"/>
    <s v="2020-July-01"/>
    <s v="2020-July-31"/>
    <x v="583"/>
    <x v="0"/>
    <x v="0"/>
    <s v="2020-July-29"/>
    <x v="11"/>
    <x v="1"/>
    <x v="1"/>
  </r>
  <r>
    <x v="2"/>
    <x v="63"/>
    <n v="2800981232"/>
    <s v="2020-July-02"/>
    <s v="2020-August-01"/>
    <x v="584"/>
    <x v="0"/>
    <x v="0"/>
    <s v="2020-July-28"/>
    <x v="19"/>
    <x v="1"/>
    <x v="1"/>
  </r>
  <r>
    <x v="3"/>
    <x v="77"/>
    <n v="6115848018"/>
    <s v="2020-July-02"/>
    <s v="2020-August-01"/>
    <x v="585"/>
    <x v="0"/>
    <x v="0"/>
    <s v="2020-August-01"/>
    <x v="33"/>
    <x v="1"/>
    <x v="1"/>
  </r>
  <r>
    <x v="3"/>
    <x v="77"/>
    <n v="9986249860"/>
    <s v="2020-July-02"/>
    <s v="2020-August-01"/>
    <x v="165"/>
    <x v="0"/>
    <x v="0"/>
    <s v="2020-July-27"/>
    <x v="29"/>
    <x v="1"/>
    <x v="1"/>
  </r>
  <r>
    <x v="0"/>
    <x v="0"/>
    <n v="8030080145"/>
    <s v="2020-July-02"/>
    <s v="2020-August-01"/>
    <x v="586"/>
    <x v="0"/>
    <x v="0"/>
    <s v="2020-August-06"/>
    <x v="15"/>
    <x v="8"/>
    <x v="0"/>
  </r>
  <r>
    <x v="0"/>
    <x v="98"/>
    <n v="1221306589"/>
    <s v="2020-July-03"/>
    <s v="2020-August-02"/>
    <x v="587"/>
    <x v="0"/>
    <x v="0"/>
    <s v="2020-July-26"/>
    <x v="28"/>
    <x v="1"/>
    <x v="1"/>
  </r>
  <r>
    <x v="4"/>
    <x v="69"/>
    <n v="2364345783"/>
    <s v="2020-July-03"/>
    <s v="2020-August-02"/>
    <x v="588"/>
    <x v="0"/>
    <x v="0"/>
    <s v="2020-July-18"/>
    <x v="38"/>
    <x v="1"/>
    <x v="1"/>
  </r>
  <r>
    <x v="4"/>
    <x v="48"/>
    <n v="3123420222"/>
    <s v="2020-July-03"/>
    <s v="2020-August-02"/>
    <x v="589"/>
    <x v="0"/>
    <x v="0"/>
    <s v="2020-July-11"/>
    <x v="56"/>
    <x v="1"/>
    <x v="1"/>
  </r>
  <r>
    <x v="3"/>
    <x v="13"/>
    <n v="3898799509"/>
    <s v="2020-July-03"/>
    <s v="2020-August-02"/>
    <x v="590"/>
    <x v="0"/>
    <x v="0"/>
    <s v="2020-August-07"/>
    <x v="15"/>
    <x v="8"/>
    <x v="0"/>
  </r>
  <r>
    <x v="1"/>
    <x v="74"/>
    <n v="296503272"/>
    <s v="2020-July-03"/>
    <s v="2020-August-02"/>
    <x v="591"/>
    <x v="1"/>
    <x v="0"/>
    <s v="2020-August-07"/>
    <x v="15"/>
    <x v="8"/>
    <x v="0"/>
  </r>
  <r>
    <x v="2"/>
    <x v="88"/>
    <n v="302496633"/>
    <s v="2020-July-04"/>
    <s v="2020-August-03"/>
    <x v="592"/>
    <x v="0"/>
    <x v="0"/>
    <s v="2020-July-26"/>
    <x v="20"/>
    <x v="1"/>
    <x v="1"/>
  </r>
  <r>
    <x v="4"/>
    <x v="78"/>
    <n v="5051542190"/>
    <s v="2020-July-04"/>
    <s v="2020-August-03"/>
    <x v="593"/>
    <x v="1"/>
    <x v="1"/>
    <s v="2020-September-01"/>
    <x v="59"/>
    <x v="31"/>
    <x v="0"/>
  </r>
  <r>
    <x v="2"/>
    <x v="2"/>
    <n v="5897876193"/>
    <s v="2020-July-04"/>
    <s v="2020-August-03"/>
    <x v="594"/>
    <x v="0"/>
    <x v="0"/>
    <s v="2020-August-16"/>
    <x v="3"/>
    <x v="3"/>
    <x v="0"/>
  </r>
  <r>
    <x v="2"/>
    <x v="9"/>
    <n v="9288370923"/>
    <s v="2020-July-04"/>
    <s v="2020-August-03"/>
    <x v="595"/>
    <x v="1"/>
    <x v="0"/>
    <s v="2020-August-05"/>
    <x v="25"/>
    <x v="13"/>
    <x v="0"/>
  </r>
  <r>
    <x v="2"/>
    <x v="38"/>
    <n v="6713223940"/>
    <s v="2020-July-05"/>
    <s v="2020-August-04"/>
    <x v="596"/>
    <x v="0"/>
    <x v="0"/>
    <s v="2020-July-30"/>
    <x v="29"/>
    <x v="1"/>
    <x v="1"/>
  </r>
  <r>
    <x v="4"/>
    <x v="24"/>
    <n v="5868117840"/>
    <s v="2020-July-05"/>
    <s v="2020-August-04"/>
    <x v="597"/>
    <x v="0"/>
    <x v="0"/>
    <s v="2020-August-15"/>
    <x v="22"/>
    <x v="11"/>
    <x v="0"/>
  </r>
  <r>
    <x v="1"/>
    <x v="30"/>
    <n v="312361525"/>
    <s v="2020-July-05"/>
    <s v="2020-August-04"/>
    <x v="598"/>
    <x v="1"/>
    <x v="0"/>
    <s v="2020-August-13"/>
    <x v="9"/>
    <x v="5"/>
    <x v="0"/>
  </r>
  <r>
    <x v="0"/>
    <x v="3"/>
    <n v="7427150614"/>
    <s v="2020-July-05"/>
    <s v="2020-August-04"/>
    <x v="599"/>
    <x v="0"/>
    <x v="0"/>
    <s v="2020-August-06"/>
    <x v="25"/>
    <x v="13"/>
    <x v="0"/>
  </r>
  <r>
    <x v="1"/>
    <x v="23"/>
    <n v="5747215345"/>
    <s v="2020-July-05"/>
    <s v="2020-August-04"/>
    <x v="543"/>
    <x v="1"/>
    <x v="0"/>
    <s v="2020-August-13"/>
    <x v="9"/>
    <x v="5"/>
    <x v="0"/>
  </r>
  <r>
    <x v="1"/>
    <x v="35"/>
    <n v="934328892"/>
    <s v="2020-July-05"/>
    <s v="2020-August-04"/>
    <x v="600"/>
    <x v="0"/>
    <x v="0"/>
    <s v="2020-August-08"/>
    <x v="13"/>
    <x v="6"/>
    <x v="0"/>
  </r>
  <r>
    <x v="2"/>
    <x v="11"/>
    <n v="7976742421"/>
    <s v="2020-July-06"/>
    <s v="2020-August-05"/>
    <x v="601"/>
    <x v="0"/>
    <x v="0"/>
    <s v="2020-July-17"/>
    <x v="39"/>
    <x v="1"/>
    <x v="1"/>
  </r>
  <r>
    <x v="3"/>
    <x v="99"/>
    <n v="6937126139"/>
    <s v="2020-July-06"/>
    <s v="2020-August-05"/>
    <x v="602"/>
    <x v="0"/>
    <x v="0"/>
    <s v="2020-August-05"/>
    <x v="33"/>
    <x v="1"/>
    <x v="1"/>
  </r>
  <r>
    <x v="2"/>
    <x v="82"/>
    <n v="4325243093"/>
    <s v="2020-July-06"/>
    <s v="2020-August-05"/>
    <x v="373"/>
    <x v="0"/>
    <x v="0"/>
    <s v="2020-July-22"/>
    <x v="23"/>
    <x v="1"/>
    <x v="1"/>
  </r>
  <r>
    <x v="2"/>
    <x v="19"/>
    <n v="5308271793"/>
    <s v="2020-July-06"/>
    <s v="2020-August-05"/>
    <x v="603"/>
    <x v="0"/>
    <x v="0"/>
    <s v="2020-August-01"/>
    <x v="19"/>
    <x v="1"/>
    <x v="1"/>
  </r>
  <r>
    <x v="2"/>
    <x v="83"/>
    <n v="598324396"/>
    <s v="2020-July-07"/>
    <s v="2020-August-06"/>
    <x v="604"/>
    <x v="0"/>
    <x v="0"/>
    <s v="2020-August-16"/>
    <x v="18"/>
    <x v="9"/>
    <x v="0"/>
  </r>
  <r>
    <x v="4"/>
    <x v="68"/>
    <n v="8945288109"/>
    <s v="2020-July-07"/>
    <s v="2020-August-06"/>
    <x v="605"/>
    <x v="0"/>
    <x v="0"/>
    <s v="2020-July-19"/>
    <x v="32"/>
    <x v="1"/>
    <x v="1"/>
  </r>
  <r>
    <x v="3"/>
    <x v="81"/>
    <n v="4824986816"/>
    <s v="2020-July-07"/>
    <s v="2020-August-06"/>
    <x v="606"/>
    <x v="0"/>
    <x v="0"/>
    <s v="2020-August-19"/>
    <x v="3"/>
    <x v="3"/>
    <x v="0"/>
  </r>
  <r>
    <x v="2"/>
    <x v="94"/>
    <n v="1043332774"/>
    <s v="2020-July-07"/>
    <s v="2020-August-06"/>
    <x v="607"/>
    <x v="0"/>
    <x v="0"/>
    <s v="2020-August-06"/>
    <x v="33"/>
    <x v="1"/>
    <x v="1"/>
  </r>
  <r>
    <x v="1"/>
    <x v="65"/>
    <n v="3949082624"/>
    <s v="2020-July-08"/>
    <s v="2020-August-07"/>
    <x v="608"/>
    <x v="1"/>
    <x v="0"/>
    <s v="2020-August-10"/>
    <x v="14"/>
    <x v="7"/>
    <x v="0"/>
  </r>
  <r>
    <x v="2"/>
    <x v="67"/>
    <n v="3737203878"/>
    <s v="2020-July-08"/>
    <s v="2020-August-07"/>
    <x v="609"/>
    <x v="0"/>
    <x v="0"/>
    <s v="2020-July-13"/>
    <x v="55"/>
    <x v="1"/>
    <x v="1"/>
  </r>
  <r>
    <x v="2"/>
    <x v="94"/>
    <n v="4941612254"/>
    <s v="2020-July-08"/>
    <s v="2020-August-07"/>
    <x v="610"/>
    <x v="0"/>
    <x v="0"/>
    <s v="2020-August-01"/>
    <x v="7"/>
    <x v="1"/>
    <x v="1"/>
  </r>
  <r>
    <x v="1"/>
    <x v="31"/>
    <n v="6140327615"/>
    <s v="2020-July-08"/>
    <s v="2020-August-07"/>
    <x v="611"/>
    <x v="0"/>
    <x v="0"/>
    <s v="2020-July-26"/>
    <x v="16"/>
    <x v="1"/>
    <x v="1"/>
  </r>
  <r>
    <x v="3"/>
    <x v="4"/>
    <n v="6609044576"/>
    <s v="2020-July-08"/>
    <s v="2020-August-07"/>
    <x v="35"/>
    <x v="0"/>
    <x v="0"/>
    <s v="2020-August-01"/>
    <x v="7"/>
    <x v="1"/>
    <x v="1"/>
  </r>
  <r>
    <x v="2"/>
    <x v="52"/>
    <n v="5939164853"/>
    <s v="2020-July-09"/>
    <s v="2020-August-08"/>
    <x v="612"/>
    <x v="0"/>
    <x v="0"/>
    <s v="2020-August-16"/>
    <x v="26"/>
    <x v="14"/>
    <x v="0"/>
  </r>
  <r>
    <x v="2"/>
    <x v="9"/>
    <n v="9632048192"/>
    <s v="2020-July-09"/>
    <s v="2020-August-08"/>
    <x v="613"/>
    <x v="1"/>
    <x v="0"/>
    <s v="2020-August-23"/>
    <x v="34"/>
    <x v="17"/>
    <x v="0"/>
  </r>
  <r>
    <x v="3"/>
    <x v="13"/>
    <n v="5029459580"/>
    <s v="2020-July-10"/>
    <s v="2020-August-09"/>
    <x v="614"/>
    <x v="0"/>
    <x v="0"/>
    <s v="2020-August-03"/>
    <x v="7"/>
    <x v="1"/>
    <x v="1"/>
  </r>
  <r>
    <x v="3"/>
    <x v="46"/>
    <n v="2219394095"/>
    <s v="2020-July-10"/>
    <s v="2020-August-09"/>
    <x v="615"/>
    <x v="0"/>
    <x v="0"/>
    <s v="2020-August-27"/>
    <x v="52"/>
    <x v="28"/>
    <x v="0"/>
  </r>
  <r>
    <x v="3"/>
    <x v="16"/>
    <n v="6035899942"/>
    <s v="2020-July-10"/>
    <s v="2020-August-09"/>
    <x v="616"/>
    <x v="0"/>
    <x v="0"/>
    <s v="2020-August-02"/>
    <x v="28"/>
    <x v="1"/>
    <x v="1"/>
  </r>
  <r>
    <x v="2"/>
    <x v="94"/>
    <n v="535335924"/>
    <s v="2020-July-10"/>
    <s v="2020-August-09"/>
    <x v="617"/>
    <x v="0"/>
    <x v="0"/>
    <s v="2020-August-21"/>
    <x v="46"/>
    <x v="25"/>
    <x v="0"/>
  </r>
  <r>
    <x v="2"/>
    <x v="2"/>
    <n v="8097727269"/>
    <s v="2020-July-11"/>
    <s v="2020-August-10"/>
    <x v="618"/>
    <x v="0"/>
    <x v="0"/>
    <s v="2020-August-13"/>
    <x v="14"/>
    <x v="7"/>
    <x v="0"/>
  </r>
  <r>
    <x v="2"/>
    <x v="2"/>
    <n v="9094577240"/>
    <s v="2020-July-11"/>
    <s v="2020-August-10"/>
    <x v="619"/>
    <x v="0"/>
    <x v="0"/>
    <s v="2020-August-24"/>
    <x v="2"/>
    <x v="2"/>
    <x v="0"/>
  </r>
  <r>
    <x v="1"/>
    <x v="1"/>
    <n v="7717855496"/>
    <s v="2020-July-11"/>
    <s v="2020-August-10"/>
    <x v="620"/>
    <x v="0"/>
    <x v="0"/>
    <s v="2020-August-10"/>
    <x v="33"/>
    <x v="1"/>
    <x v="1"/>
  </r>
  <r>
    <x v="1"/>
    <x v="18"/>
    <n v="8082355258"/>
    <s v="2020-July-12"/>
    <s v="2020-August-11"/>
    <x v="621"/>
    <x v="0"/>
    <x v="0"/>
    <s v="2020-August-03"/>
    <x v="20"/>
    <x v="1"/>
    <x v="1"/>
  </r>
  <r>
    <x v="2"/>
    <x v="83"/>
    <n v="8575598490"/>
    <s v="2020-July-13"/>
    <s v="2020-August-12"/>
    <x v="622"/>
    <x v="1"/>
    <x v="0"/>
    <s v="2020-August-24"/>
    <x v="46"/>
    <x v="25"/>
    <x v="0"/>
  </r>
  <r>
    <x v="3"/>
    <x v="42"/>
    <n v="8044630018"/>
    <s v="2020-July-13"/>
    <s v="2020-August-12"/>
    <x v="623"/>
    <x v="0"/>
    <x v="0"/>
    <s v="2020-July-30"/>
    <x v="53"/>
    <x v="1"/>
    <x v="1"/>
  </r>
  <r>
    <x v="1"/>
    <x v="35"/>
    <n v="8400290228"/>
    <s v="2020-July-13"/>
    <s v="2020-August-12"/>
    <x v="624"/>
    <x v="0"/>
    <x v="0"/>
    <s v="2020-August-28"/>
    <x v="24"/>
    <x v="12"/>
    <x v="0"/>
  </r>
  <r>
    <x v="3"/>
    <x v="20"/>
    <n v="8193327667"/>
    <s v="2020-July-14"/>
    <s v="2020-August-13"/>
    <x v="625"/>
    <x v="0"/>
    <x v="0"/>
    <s v="2020-July-31"/>
    <x v="53"/>
    <x v="1"/>
    <x v="1"/>
  </r>
  <r>
    <x v="3"/>
    <x v="90"/>
    <n v="8945106531"/>
    <s v="2020-July-14"/>
    <s v="2020-August-13"/>
    <x v="626"/>
    <x v="0"/>
    <x v="0"/>
    <s v="2020-July-29"/>
    <x v="38"/>
    <x v="1"/>
    <x v="1"/>
  </r>
  <r>
    <x v="3"/>
    <x v="42"/>
    <n v="5201178540"/>
    <s v="2020-July-14"/>
    <s v="2020-August-13"/>
    <x v="627"/>
    <x v="0"/>
    <x v="0"/>
    <s v="2020-July-25"/>
    <x v="39"/>
    <x v="1"/>
    <x v="1"/>
  </r>
  <r>
    <x v="4"/>
    <x v="48"/>
    <n v="7400497460"/>
    <s v="2020-July-14"/>
    <s v="2020-August-13"/>
    <x v="628"/>
    <x v="0"/>
    <x v="0"/>
    <s v="2020-July-26"/>
    <x v="32"/>
    <x v="1"/>
    <x v="1"/>
  </r>
  <r>
    <x v="2"/>
    <x v="40"/>
    <n v="3284111300"/>
    <s v="2020-July-14"/>
    <s v="2020-August-13"/>
    <x v="629"/>
    <x v="0"/>
    <x v="0"/>
    <s v="2020-August-02"/>
    <x v="40"/>
    <x v="1"/>
    <x v="1"/>
  </r>
  <r>
    <x v="2"/>
    <x v="34"/>
    <n v="5783904084"/>
    <s v="2020-July-15"/>
    <s v="2020-August-14"/>
    <x v="630"/>
    <x v="0"/>
    <x v="0"/>
    <s v="2020-July-28"/>
    <x v="47"/>
    <x v="1"/>
    <x v="1"/>
  </r>
  <r>
    <x v="1"/>
    <x v="23"/>
    <n v="4120167451"/>
    <s v="2020-July-15"/>
    <s v="2020-August-14"/>
    <x v="631"/>
    <x v="1"/>
    <x v="0"/>
    <s v="2020-August-26"/>
    <x v="46"/>
    <x v="25"/>
    <x v="0"/>
  </r>
  <r>
    <x v="2"/>
    <x v="9"/>
    <n v="2818239190"/>
    <s v="2020-July-15"/>
    <s v="2020-August-14"/>
    <x v="632"/>
    <x v="0"/>
    <x v="0"/>
    <s v="2020-August-13"/>
    <x v="12"/>
    <x v="1"/>
    <x v="1"/>
  </r>
  <r>
    <x v="3"/>
    <x v="4"/>
    <n v="1826544220"/>
    <s v="2020-July-15"/>
    <s v="2020-August-14"/>
    <x v="185"/>
    <x v="0"/>
    <x v="0"/>
    <s v="2020-July-30"/>
    <x v="38"/>
    <x v="1"/>
    <x v="1"/>
  </r>
  <r>
    <x v="4"/>
    <x v="24"/>
    <n v="2349505867"/>
    <s v="2020-July-16"/>
    <s v="2020-August-15"/>
    <x v="633"/>
    <x v="0"/>
    <x v="0"/>
    <s v="2020-September-11"/>
    <x v="35"/>
    <x v="18"/>
    <x v="0"/>
  </r>
  <r>
    <x v="1"/>
    <x v="39"/>
    <n v="1653597509"/>
    <s v="2020-July-16"/>
    <s v="2020-August-15"/>
    <x v="634"/>
    <x v="0"/>
    <x v="0"/>
    <s v="2020-August-19"/>
    <x v="13"/>
    <x v="6"/>
    <x v="0"/>
  </r>
  <r>
    <x v="3"/>
    <x v="4"/>
    <n v="1854369389"/>
    <s v="2020-July-17"/>
    <s v="2020-August-16"/>
    <x v="157"/>
    <x v="0"/>
    <x v="0"/>
    <s v="2020-August-09"/>
    <x v="28"/>
    <x v="1"/>
    <x v="1"/>
  </r>
  <r>
    <x v="0"/>
    <x v="3"/>
    <n v="2017486994"/>
    <s v="2020-July-17"/>
    <s v="2020-August-16"/>
    <x v="635"/>
    <x v="1"/>
    <x v="0"/>
    <s v="2020-September-07"/>
    <x v="42"/>
    <x v="22"/>
    <x v="0"/>
  </r>
  <r>
    <x v="3"/>
    <x v="13"/>
    <n v="7939830476"/>
    <s v="2020-July-18"/>
    <s v="2020-August-17"/>
    <x v="636"/>
    <x v="1"/>
    <x v="0"/>
    <s v="2020-September-09"/>
    <x v="0"/>
    <x v="0"/>
    <x v="0"/>
  </r>
  <r>
    <x v="0"/>
    <x v="85"/>
    <n v="9414806653"/>
    <s v="2020-July-18"/>
    <s v="2020-August-17"/>
    <x v="637"/>
    <x v="1"/>
    <x v="0"/>
    <s v="2020-August-14"/>
    <x v="1"/>
    <x v="1"/>
    <x v="1"/>
  </r>
  <r>
    <x v="2"/>
    <x v="11"/>
    <n v="5280781969"/>
    <s v="2020-July-19"/>
    <s v="2020-August-18"/>
    <x v="638"/>
    <x v="0"/>
    <x v="0"/>
    <s v="2020-July-28"/>
    <x v="6"/>
    <x v="1"/>
    <x v="1"/>
  </r>
  <r>
    <x v="1"/>
    <x v="41"/>
    <n v="2404027687"/>
    <s v="2020-July-19"/>
    <s v="2020-August-18"/>
    <x v="639"/>
    <x v="1"/>
    <x v="0"/>
    <s v="2020-August-01"/>
    <x v="47"/>
    <x v="1"/>
    <x v="1"/>
  </r>
  <r>
    <x v="2"/>
    <x v="40"/>
    <n v="6225729341"/>
    <s v="2020-July-20"/>
    <s v="2020-August-19"/>
    <x v="640"/>
    <x v="0"/>
    <x v="0"/>
    <s v="2020-August-13"/>
    <x v="7"/>
    <x v="1"/>
    <x v="1"/>
  </r>
  <r>
    <x v="2"/>
    <x v="82"/>
    <n v="6784166467"/>
    <s v="2020-July-20"/>
    <s v="2020-August-19"/>
    <x v="641"/>
    <x v="0"/>
    <x v="0"/>
    <s v="2020-August-17"/>
    <x v="11"/>
    <x v="1"/>
    <x v="1"/>
  </r>
  <r>
    <x v="2"/>
    <x v="51"/>
    <n v="2690415975"/>
    <s v="2020-July-20"/>
    <s v="2020-August-19"/>
    <x v="642"/>
    <x v="0"/>
    <x v="0"/>
    <s v="2020-August-13"/>
    <x v="7"/>
    <x v="1"/>
    <x v="1"/>
  </r>
  <r>
    <x v="4"/>
    <x v="62"/>
    <n v="7987083569"/>
    <s v="2020-July-21"/>
    <s v="2020-August-20"/>
    <x v="643"/>
    <x v="0"/>
    <x v="0"/>
    <s v="2020-August-20"/>
    <x v="33"/>
    <x v="1"/>
    <x v="1"/>
  </r>
  <r>
    <x v="1"/>
    <x v="28"/>
    <n v="6960019922"/>
    <s v="2020-July-21"/>
    <s v="2020-August-20"/>
    <x v="644"/>
    <x v="0"/>
    <x v="0"/>
    <s v="2020-July-29"/>
    <x v="56"/>
    <x v="1"/>
    <x v="1"/>
  </r>
  <r>
    <x v="2"/>
    <x v="63"/>
    <n v="8942200261"/>
    <s v="2020-July-21"/>
    <s v="2020-August-20"/>
    <x v="237"/>
    <x v="0"/>
    <x v="0"/>
    <s v="2020-August-07"/>
    <x v="53"/>
    <x v="1"/>
    <x v="1"/>
  </r>
  <r>
    <x v="4"/>
    <x v="93"/>
    <n v="9315531233"/>
    <s v="2020-July-22"/>
    <s v="2020-August-21"/>
    <x v="645"/>
    <x v="0"/>
    <x v="0"/>
    <s v="2020-July-25"/>
    <x v="48"/>
    <x v="1"/>
    <x v="1"/>
  </r>
  <r>
    <x v="3"/>
    <x v="4"/>
    <n v="6079394028"/>
    <s v="2020-July-23"/>
    <s v="2020-August-22"/>
    <x v="646"/>
    <x v="0"/>
    <x v="0"/>
    <s v="2020-August-09"/>
    <x v="53"/>
    <x v="1"/>
    <x v="1"/>
  </r>
  <r>
    <x v="2"/>
    <x v="11"/>
    <n v="1699863695"/>
    <s v="2020-July-23"/>
    <s v="2020-August-22"/>
    <x v="647"/>
    <x v="0"/>
    <x v="0"/>
    <s v="2020-July-30"/>
    <x v="27"/>
    <x v="1"/>
    <x v="1"/>
  </r>
  <r>
    <x v="1"/>
    <x v="80"/>
    <n v="8099860445"/>
    <s v="2020-July-23"/>
    <s v="2020-August-22"/>
    <x v="648"/>
    <x v="1"/>
    <x v="0"/>
    <s v="2020-August-25"/>
    <x v="14"/>
    <x v="7"/>
    <x v="0"/>
  </r>
  <r>
    <x v="3"/>
    <x v="92"/>
    <n v="8810803769"/>
    <s v="2020-July-23"/>
    <s v="2020-August-22"/>
    <x v="649"/>
    <x v="0"/>
    <x v="0"/>
    <s v="2020-August-31"/>
    <x v="9"/>
    <x v="5"/>
    <x v="0"/>
  </r>
  <r>
    <x v="4"/>
    <x v="84"/>
    <n v="9013501866"/>
    <s v="2020-July-23"/>
    <s v="2020-August-22"/>
    <x v="650"/>
    <x v="0"/>
    <x v="0"/>
    <s v="2020-August-13"/>
    <x v="17"/>
    <x v="1"/>
    <x v="1"/>
  </r>
  <r>
    <x v="1"/>
    <x v="71"/>
    <n v="7859471043"/>
    <s v="2020-July-24"/>
    <s v="2020-August-23"/>
    <x v="651"/>
    <x v="0"/>
    <x v="0"/>
    <s v="2020-September-01"/>
    <x v="9"/>
    <x v="5"/>
    <x v="0"/>
  </r>
  <r>
    <x v="2"/>
    <x v="63"/>
    <n v="3230944193"/>
    <s v="2020-July-24"/>
    <s v="2020-August-23"/>
    <x v="652"/>
    <x v="0"/>
    <x v="0"/>
    <s v="2020-August-15"/>
    <x v="20"/>
    <x v="1"/>
    <x v="1"/>
  </r>
  <r>
    <x v="3"/>
    <x v="13"/>
    <n v="4992290949"/>
    <s v="2020-July-25"/>
    <s v="2020-August-24"/>
    <x v="653"/>
    <x v="0"/>
    <x v="0"/>
    <s v="2020-August-26"/>
    <x v="25"/>
    <x v="13"/>
    <x v="0"/>
  </r>
  <r>
    <x v="0"/>
    <x v="49"/>
    <n v="8258508334"/>
    <s v="2020-July-25"/>
    <s v="2020-August-24"/>
    <x v="654"/>
    <x v="1"/>
    <x v="0"/>
    <s v="2020-September-04"/>
    <x v="22"/>
    <x v="11"/>
    <x v="0"/>
  </r>
  <r>
    <x v="1"/>
    <x v="41"/>
    <n v="3817082781"/>
    <s v="2020-July-25"/>
    <s v="2020-August-24"/>
    <x v="655"/>
    <x v="1"/>
    <x v="0"/>
    <s v="2020-August-15"/>
    <x v="17"/>
    <x v="1"/>
    <x v="1"/>
  </r>
  <r>
    <x v="2"/>
    <x v="40"/>
    <n v="3869938435"/>
    <s v="2020-July-26"/>
    <s v="2020-August-25"/>
    <x v="484"/>
    <x v="0"/>
    <x v="0"/>
    <s v="2020-August-16"/>
    <x v="17"/>
    <x v="1"/>
    <x v="1"/>
  </r>
  <r>
    <x v="2"/>
    <x v="34"/>
    <n v="1976759712"/>
    <s v="2020-July-26"/>
    <s v="2020-August-25"/>
    <x v="656"/>
    <x v="0"/>
    <x v="0"/>
    <s v="2020-August-13"/>
    <x v="16"/>
    <x v="1"/>
    <x v="1"/>
  </r>
  <r>
    <x v="1"/>
    <x v="1"/>
    <n v="1905229160"/>
    <s v="2020-July-26"/>
    <s v="2020-August-25"/>
    <x v="657"/>
    <x v="1"/>
    <x v="0"/>
    <s v="2020-September-02"/>
    <x v="26"/>
    <x v="14"/>
    <x v="0"/>
  </r>
  <r>
    <x v="4"/>
    <x v="48"/>
    <n v="7254664069"/>
    <s v="2020-July-26"/>
    <s v="2020-August-25"/>
    <x v="658"/>
    <x v="0"/>
    <x v="0"/>
    <s v="2020-August-06"/>
    <x v="39"/>
    <x v="1"/>
    <x v="1"/>
  </r>
  <r>
    <x v="2"/>
    <x v="27"/>
    <n v="6107650729"/>
    <s v="2020-July-26"/>
    <s v="2020-August-25"/>
    <x v="659"/>
    <x v="0"/>
    <x v="0"/>
    <s v="2020-August-21"/>
    <x v="19"/>
    <x v="1"/>
    <x v="1"/>
  </r>
  <r>
    <x v="3"/>
    <x v="16"/>
    <n v="6021346193"/>
    <s v="2020-July-26"/>
    <s v="2020-August-25"/>
    <x v="660"/>
    <x v="0"/>
    <x v="0"/>
    <s v="2020-August-17"/>
    <x v="20"/>
    <x v="1"/>
    <x v="1"/>
  </r>
  <r>
    <x v="1"/>
    <x v="50"/>
    <n v="9275623026"/>
    <s v="2020-July-27"/>
    <s v="2020-August-26"/>
    <x v="661"/>
    <x v="1"/>
    <x v="1"/>
    <s v="2020-October-02"/>
    <x v="62"/>
    <x v="33"/>
    <x v="0"/>
  </r>
  <r>
    <x v="3"/>
    <x v="66"/>
    <n v="1577746988"/>
    <s v="2020-July-27"/>
    <s v="2020-August-26"/>
    <x v="162"/>
    <x v="1"/>
    <x v="0"/>
    <s v="2020-September-07"/>
    <x v="46"/>
    <x v="25"/>
    <x v="0"/>
  </r>
  <r>
    <x v="0"/>
    <x v="59"/>
    <n v="1595456378"/>
    <s v="2020-July-27"/>
    <s v="2020-August-26"/>
    <x v="662"/>
    <x v="0"/>
    <x v="0"/>
    <s v="2020-August-11"/>
    <x v="38"/>
    <x v="1"/>
    <x v="1"/>
  </r>
  <r>
    <x v="3"/>
    <x v="77"/>
    <n v="2606687623"/>
    <s v="2020-July-27"/>
    <s v="2020-August-26"/>
    <x v="663"/>
    <x v="0"/>
    <x v="0"/>
    <s v="2020-August-22"/>
    <x v="19"/>
    <x v="1"/>
    <x v="1"/>
  </r>
  <r>
    <x v="4"/>
    <x v="68"/>
    <n v="5224697080"/>
    <s v="2020-July-27"/>
    <s v="2020-August-26"/>
    <x v="664"/>
    <x v="1"/>
    <x v="0"/>
    <s v="2020-August-24"/>
    <x v="11"/>
    <x v="1"/>
    <x v="1"/>
  </r>
  <r>
    <x v="1"/>
    <x v="21"/>
    <n v="103483331"/>
    <s v="2020-July-27"/>
    <s v="2020-August-26"/>
    <x v="665"/>
    <x v="0"/>
    <x v="0"/>
    <s v="2020-August-18"/>
    <x v="20"/>
    <x v="1"/>
    <x v="1"/>
  </r>
  <r>
    <x v="1"/>
    <x v="1"/>
    <n v="8467769345"/>
    <s v="2020-July-28"/>
    <s v="2020-August-27"/>
    <x v="666"/>
    <x v="1"/>
    <x v="1"/>
    <s v="2020-September-15"/>
    <x v="37"/>
    <x v="20"/>
    <x v="0"/>
  </r>
  <r>
    <x v="1"/>
    <x v="43"/>
    <n v="1950762665"/>
    <s v="2020-July-28"/>
    <s v="2020-August-27"/>
    <x v="667"/>
    <x v="0"/>
    <x v="0"/>
    <s v="2020-August-01"/>
    <x v="45"/>
    <x v="1"/>
    <x v="1"/>
  </r>
  <r>
    <x v="0"/>
    <x v="59"/>
    <n v="674518601"/>
    <s v="2020-July-28"/>
    <s v="2020-August-27"/>
    <x v="668"/>
    <x v="0"/>
    <x v="0"/>
    <s v="2020-August-18"/>
    <x v="17"/>
    <x v="1"/>
    <x v="1"/>
  </r>
  <r>
    <x v="4"/>
    <x v="14"/>
    <n v="8861999698"/>
    <s v="2020-July-28"/>
    <s v="2020-August-27"/>
    <x v="669"/>
    <x v="1"/>
    <x v="0"/>
    <s v="2020-September-12"/>
    <x v="24"/>
    <x v="12"/>
    <x v="0"/>
  </r>
  <r>
    <x v="1"/>
    <x v="30"/>
    <n v="3558050155"/>
    <s v="2020-July-28"/>
    <s v="2020-August-27"/>
    <x v="670"/>
    <x v="1"/>
    <x v="0"/>
    <s v="2020-September-07"/>
    <x v="22"/>
    <x v="11"/>
    <x v="0"/>
  </r>
  <r>
    <x v="3"/>
    <x v="29"/>
    <n v="7479585452"/>
    <s v="2020-July-29"/>
    <s v="2020-August-28"/>
    <x v="671"/>
    <x v="0"/>
    <x v="0"/>
    <s v="2020-August-27"/>
    <x v="12"/>
    <x v="1"/>
    <x v="1"/>
  </r>
  <r>
    <x v="3"/>
    <x v="16"/>
    <n v="3158139891"/>
    <s v="2020-July-29"/>
    <s v="2020-August-28"/>
    <x v="672"/>
    <x v="0"/>
    <x v="0"/>
    <s v="2020-August-16"/>
    <x v="16"/>
    <x v="1"/>
    <x v="1"/>
  </r>
  <r>
    <x v="2"/>
    <x v="88"/>
    <n v="1677488544"/>
    <s v="2020-July-30"/>
    <s v="2020-August-29"/>
    <x v="673"/>
    <x v="0"/>
    <x v="0"/>
    <s v="2020-August-18"/>
    <x v="40"/>
    <x v="1"/>
    <x v="1"/>
  </r>
  <r>
    <x v="1"/>
    <x v="28"/>
    <n v="7864694123"/>
    <s v="2020-July-30"/>
    <s v="2020-August-29"/>
    <x v="674"/>
    <x v="0"/>
    <x v="0"/>
    <s v="2020-August-15"/>
    <x v="23"/>
    <x v="1"/>
    <x v="1"/>
  </r>
  <r>
    <x v="1"/>
    <x v="65"/>
    <n v="2073573910"/>
    <s v="2020-July-30"/>
    <s v="2020-August-29"/>
    <x v="675"/>
    <x v="1"/>
    <x v="0"/>
    <s v="2020-September-02"/>
    <x v="13"/>
    <x v="6"/>
    <x v="0"/>
  </r>
  <r>
    <x v="3"/>
    <x v="46"/>
    <n v="1416192974"/>
    <s v="2020-July-30"/>
    <s v="2020-August-29"/>
    <x v="414"/>
    <x v="0"/>
    <x v="0"/>
    <s v="2020-August-28"/>
    <x v="12"/>
    <x v="1"/>
    <x v="1"/>
  </r>
  <r>
    <x v="1"/>
    <x v="28"/>
    <n v="6272696799"/>
    <s v="2020-July-31"/>
    <s v="2020-August-30"/>
    <x v="676"/>
    <x v="0"/>
    <x v="0"/>
    <s v="2020-August-10"/>
    <x v="10"/>
    <x v="1"/>
    <x v="1"/>
  </r>
  <r>
    <x v="0"/>
    <x v="49"/>
    <n v="8077742155"/>
    <s v="2020-July-31"/>
    <s v="2020-August-30"/>
    <x v="677"/>
    <x v="1"/>
    <x v="0"/>
    <s v="2020-September-13"/>
    <x v="2"/>
    <x v="2"/>
    <x v="0"/>
  </r>
  <r>
    <x v="2"/>
    <x v="86"/>
    <n v="8973326459"/>
    <s v="2020-July-31"/>
    <s v="2020-August-30"/>
    <x v="678"/>
    <x v="0"/>
    <x v="0"/>
    <s v="2020-September-10"/>
    <x v="22"/>
    <x v="11"/>
    <x v="0"/>
  </r>
  <r>
    <x v="3"/>
    <x v="5"/>
    <n v="1745880588"/>
    <s v="2020-August-01"/>
    <s v="2020-August-31"/>
    <x v="679"/>
    <x v="0"/>
    <x v="0"/>
    <s v="2020-September-05"/>
    <x v="15"/>
    <x v="8"/>
    <x v="0"/>
  </r>
  <r>
    <x v="1"/>
    <x v="71"/>
    <n v="3775864259"/>
    <s v="2020-August-01"/>
    <s v="2020-August-31"/>
    <x v="627"/>
    <x v="0"/>
    <x v="0"/>
    <s v="2020-September-13"/>
    <x v="3"/>
    <x v="3"/>
    <x v="0"/>
  </r>
  <r>
    <x v="3"/>
    <x v="87"/>
    <n v="3582527568"/>
    <s v="2020-August-01"/>
    <s v="2020-August-31"/>
    <x v="514"/>
    <x v="0"/>
    <x v="0"/>
    <s v="2020-August-31"/>
    <x v="33"/>
    <x v="1"/>
    <x v="1"/>
  </r>
  <r>
    <x v="1"/>
    <x v="74"/>
    <n v="3163580771"/>
    <s v="2020-August-01"/>
    <s v="2020-August-31"/>
    <x v="680"/>
    <x v="1"/>
    <x v="0"/>
    <s v="2020-August-30"/>
    <x v="12"/>
    <x v="1"/>
    <x v="1"/>
  </r>
  <r>
    <x v="2"/>
    <x v="2"/>
    <n v="8365287542"/>
    <s v="2020-August-01"/>
    <s v="2020-August-31"/>
    <x v="681"/>
    <x v="0"/>
    <x v="0"/>
    <s v="2020-September-08"/>
    <x v="26"/>
    <x v="14"/>
    <x v="0"/>
  </r>
  <r>
    <x v="1"/>
    <x v="45"/>
    <n v="6941328190"/>
    <s v="2020-August-01"/>
    <s v="2020-August-31"/>
    <x v="682"/>
    <x v="1"/>
    <x v="0"/>
    <s v="2020-September-04"/>
    <x v="13"/>
    <x v="6"/>
    <x v="0"/>
  </r>
  <r>
    <x v="3"/>
    <x v="4"/>
    <n v="8828293477"/>
    <s v="2020-August-02"/>
    <s v="2020-September-01"/>
    <x v="683"/>
    <x v="0"/>
    <x v="0"/>
    <s v="2020-August-18"/>
    <x v="23"/>
    <x v="1"/>
    <x v="1"/>
  </r>
  <r>
    <x v="2"/>
    <x v="63"/>
    <n v="329307404"/>
    <s v="2020-August-02"/>
    <s v="2020-September-01"/>
    <x v="684"/>
    <x v="1"/>
    <x v="0"/>
    <s v="2020-September-09"/>
    <x v="26"/>
    <x v="14"/>
    <x v="0"/>
  </r>
  <r>
    <x v="2"/>
    <x v="86"/>
    <n v="135429278"/>
    <s v="2020-August-02"/>
    <s v="2020-September-01"/>
    <x v="548"/>
    <x v="0"/>
    <x v="0"/>
    <s v="2020-August-24"/>
    <x v="20"/>
    <x v="1"/>
    <x v="1"/>
  </r>
  <r>
    <x v="1"/>
    <x v="15"/>
    <n v="3289137440"/>
    <s v="2020-August-02"/>
    <s v="2020-September-01"/>
    <x v="685"/>
    <x v="0"/>
    <x v="0"/>
    <s v="2020-September-13"/>
    <x v="46"/>
    <x v="25"/>
    <x v="0"/>
  </r>
  <r>
    <x v="1"/>
    <x v="80"/>
    <n v="7603025462"/>
    <s v="2020-August-02"/>
    <s v="2020-September-01"/>
    <x v="686"/>
    <x v="1"/>
    <x v="1"/>
    <s v="2020-September-14"/>
    <x v="3"/>
    <x v="3"/>
    <x v="0"/>
  </r>
  <r>
    <x v="2"/>
    <x v="2"/>
    <n v="180192586"/>
    <s v="2020-August-02"/>
    <s v="2020-September-01"/>
    <x v="687"/>
    <x v="0"/>
    <x v="0"/>
    <s v="2020-September-18"/>
    <x v="36"/>
    <x v="19"/>
    <x v="0"/>
  </r>
  <r>
    <x v="4"/>
    <x v="89"/>
    <n v="4462653546"/>
    <s v="2020-August-02"/>
    <s v="2020-September-01"/>
    <x v="688"/>
    <x v="0"/>
    <x v="0"/>
    <s v="2020-August-26"/>
    <x v="7"/>
    <x v="1"/>
    <x v="1"/>
  </r>
  <r>
    <x v="3"/>
    <x v="92"/>
    <n v="7009543833"/>
    <s v="2020-August-03"/>
    <s v="2020-September-02"/>
    <x v="689"/>
    <x v="0"/>
    <x v="0"/>
    <s v="2020-September-03"/>
    <x v="5"/>
    <x v="4"/>
    <x v="0"/>
  </r>
  <r>
    <x v="4"/>
    <x v="68"/>
    <n v="4129245588"/>
    <s v="2020-August-03"/>
    <s v="2020-September-02"/>
    <x v="690"/>
    <x v="0"/>
    <x v="0"/>
    <s v="2020-September-01"/>
    <x v="12"/>
    <x v="1"/>
    <x v="1"/>
  </r>
  <r>
    <x v="4"/>
    <x v="93"/>
    <n v="2528333146"/>
    <s v="2020-August-03"/>
    <s v="2020-September-02"/>
    <x v="691"/>
    <x v="1"/>
    <x v="1"/>
    <s v="2020-August-19"/>
    <x v="23"/>
    <x v="1"/>
    <x v="1"/>
  </r>
  <r>
    <x v="3"/>
    <x v="16"/>
    <n v="8513935149"/>
    <s v="2020-August-04"/>
    <s v="2020-September-03"/>
    <x v="692"/>
    <x v="0"/>
    <x v="0"/>
    <s v="2020-August-30"/>
    <x v="19"/>
    <x v="1"/>
    <x v="1"/>
  </r>
  <r>
    <x v="3"/>
    <x v="95"/>
    <n v="7270249713"/>
    <s v="2020-August-04"/>
    <s v="2020-September-03"/>
    <x v="693"/>
    <x v="0"/>
    <x v="0"/>
    <s v="2020-September-06"/>
    <x v="14"/>
    <x v="7"/>
    <x v="0"/>
  </r>
  <r>
    <x v="2"/>
    <x v="2"/>
    <n v="1459820060"/>
    <s v="2020-August-04"/>
    <s v="2020-September-03"/>
    <x v="694"/>
    <x v="0"/>
    <x v="0"/>
    <s v="2020-September-04"/>
    <x v="5"/>
    <x v="4"/>
    <x v="0"/>
  </r>
  <r>
    <x v="1"/>
    <x v="28"/>
    <n v="847327295"/>
    <s v="2020-August-04"/>
    <s v="2020-September-03"/>
    <x v="695"/>
    <x v="1"/>
    <x v="0"/>
    <s v="2020-September-09"/>
    <x v="49"/>
    <x v="26"/>
    <x v="0"/>
  </r>
  <r>
    <x v="1"/>
    <x v="45"/>
    <n v="8193753679"/>
    <s v="2020-August-04"/>
    <s v="2020-September-03"/>
    <x v="696"/>
    <x v="1"/>
    <x v="0"/>
    <s v="2020-September-13"/>
    <x v="18"/>
    <x v="9"/>
    <x v="0"/>
  </r>
  <r>
    <x v="1"/>
    <x v="6"/>
    <n v="2102092958"/>
    <s v="2020-August-06"/>
    <s v="2020-September-05"/>
    <x v="697"/>
    <x v="0"/>
    <x v="0"/>
    <s v="2020-August-10"/>
    <x v="45"/>
    <x v="1"/>
    <x v="1"/>
  </r>
  <r>
    <x v="3"/>
    <x v="16"/>
    <n v="8244116210"/>
    <s v="2020-August-06"/>
    <s v="2020-September-05"/>
    <x v="698"/>
    <x v="0"/>
    <x v="0"/>
    <s v="2020-August-28"/>
    <x v="20"/>
    <x v="1"/>
    <x v="1"/>
  </r>
  <r>
    <x v="2"/>
    <x v="52"/>
    <n v="1199977661"/>
    <s v="2020-August-06"/>
    <s v="2020-September-05"/>
    <x v="699"/>
    <x v="0"/>
    <x v="0"/>
    <s v="2020-September-17"/>
    <x v="46"/>
    <x v="25"/>
    <x v="0"/>
  </r>
  <r>
    <x v="3"/>
    <x v="46"/>
    <n v="8346602190"/>
    <s v="2020-August-07"/>
    <s v="2020-September-06"/>
    <x v="700"/>
    <x v="0"/>
    <x v="0"/>
    <s v="2020-September-10"/>
    <x v="13"/>
    <x v="6"/>
    <x v="0"/>
  </r>
  <r>
    <x v="1"/>
    <x v="41"/>
    <n v="6265467648"/>
    <s v="2020-August-07"/>
    <s v="2020-September-06"/>
    <x v="701"/>
    <x v="1"/>
    <x v="0"/>
    <s v="2020-August-31"/>
    <x v="7"/>
    <x v="1"/>
    <x v="1"/>
  </r>
  <r>
    <x v="2"/>
    <x v="54"/>
    <n v="1190360256"/>
    <s v="2020-August-07"/>
    <s v="2020-September-06"/>
    <x v="702"/>
    <x v="1"/>
    <x v="0"/>
    <s v="2020-September-11"/>
    <x v="15"/>
    <x v="8"/>
    <x v="0"/>
  </r>
  <r>
    <x v="0"/>
    <x v="98"/>
    <n v="1204820381"/>
    <s v="2020-August-08"/>
    <s v="2020-September-07"/>
    <x v="703"/>
    <x v="0"/>
    <x v="0"/>
    <s v="2020-September-12"/>
    <x v="15"/>
    <x v="8"/>
    <x v="0"/>
  </r>
  <r>
    <x v="0"/>
    <x v="85"/>
    <n v="391669562"/>
    <s v="2020-August-08"/>
    <s v="2020-September-07"/>
    <x v="704"/>
    <x v="1"/>
    <x v="0"/>
    <s v="2020-September-04"/>
    <x v="1"/>
    <x v="1"/>
    <x v="1"/>
  </r>
  <r>
    <x v="4"/>
    <x v="60"/>
    <n v="4485970270"/>
    <s v="2020-August-08"/>
    <s v="2020-September-07"/>
    <x v="705"/>
    <x v="0"/>
    <x v="0"/>
    <s v="2020-August-15"/>
    <x v="27"/>
    <x v="1"/>
    <x v="1"/>
  </r>
  <r>
    <x v="0"/>
    <x v="12"/>
    <n v="3146057306"/>
    <s v="2020-August-08"/>
    <s v="2020-September-07"/>
    <x v="706"/>
    <x v="0"/>
    <x v="0"/>
    <s v="2020-August-26"/>
    <x v="16"/>
    <x v="1"/>
    <x v="1"/>
  </r>
  <r>
    <x v="2"/>
    <x v="63"/>
    <n v="3155920868"/>
    <s v="2020-August-08"/>
    <s v="2020-September-07"/>
    <x v="707"/>
    <x v="0"/>
    <x v="0"/>
    <s v="2020-September-04"/>
    <x v="1"/>
    <x v="1"/>
    <x v="1"/>
  </r>
  <r>
    <x v="3"/>
    <x v="73"/>
    <n v="5834961407"/>
    <s v="2020-August-09"/>
    <s v="2020-September-08"/>
    <x v="375"/>
    <x v="0"/>
    <x v="0"/>
    <s v="2020-September-10"/>
    <x v="25"/>
    <x v="13"/>
    <x v="0"/>
  </r>
  <r>
    <x v="2"/>
    <x v="51"/>
    <n v="423629217"/>
    <s v="2020-August-09"/>
    <s v="2020-September-08"/>
    <x v="708"/>
    <x v="0"/>
    <x v="0"/>
    <s v="2020-September-03"/>
    <x v="29"/>
    <x v="1"/>
    <x v="1"/>
  </r>
  <r>
    <x v="3"/>
    <x v="55"/>
    <n v="4891142927"/>
    <s v="2020-August-10"/>
    <s v="2020-September-09"/>
    <x v="709"/>
    <x v="0"/>
    <x v="0"/>
    <s v="2020-September-10"/>
    <x v="5"/>
    <x v="4"/>
    <x v="0"/>
  </r>
  <r>
    <x v="4"/>
    <x v="62"/>
    <n v="3177584497"/>
    <s v="2020-August-11"/>
    <s v="2020-September-10"/>
    <x v="710"/>
    <x v="0"/>
    <x v="0"/>
    <s v="2020-September-06"/>
    <x v="19"/>
    <x v="1"/>
    <x v="1"/>
  </r>
  <r>
    <x v="2"/>
    <x v="88"/>
    <n v="1613828298"/>
    <s v="2020-August-12"/>
    <s v="2020-September-11"/>
    <x v="711"/>
    <x v="0"/>
    <x v="0"/>
    <s v="2020-August-28"/>
    <x v="23"/>
    <x v="1"/>
    <x v="1"/>
  </r>
  <r>
    <x v="3"/>
    <x v="99"/>
    <n v="2367277437"/>
    <s v="2020-August-13"/>
    <s v="2020-September-12"/>
    <x v="712"/>
    <x v="0"/>
    <x v="0"/>
    <s v="2020-September-13"/>
    <x v="5"/>
    <x v="4"/>
    <x v="0"/>
  </r>
  <r>
    <x v="4"/>
    <x v="93"/>
    <n v="1564854223"/>
    <s v="2020-August-13"/>
    <s v="2020-September-12"/>
    <x v="713"/>
    <x v="0"/>
    <x v="0"/>
    <s v="2020-August-16"/>
    <x v="48"/>
    <x v="1"/>
    <x v="1"/>
  </r>
  <r>
    <x v="2"/>
    <x v="51"/>
    <n v="7993778070"/>
    <s v="2020-August-14"/>
    <s v="2020-September-13"/>
    <x v="714"/>
    <x v="0"/>
    <x v="0"/>
    <s v="2020-September-10"/>
    <x v="1"/>
    <x v="1"/>
    <x v="1"/>
  </r>
  <r>
    <x v="0"/>
    <x v="25"/>
    <n v="9227624437"/>
    <s v="2020-August-14"/>
    <s v="2020-September-13"/>
    <x v="715"/>
    <x v="0"/>
    <x v="0"/>
    <s v="2020-September-10"/>
    <x v="1"/>
    <x v="1"/>
    <x v="1"/>
  </r>
  <r>
    <x v="3"/>
    <x v="99"/>
    <n v="1066047916"/>
    <s v="2020-August-15"/>
    <s v="2020-September-14"/>
    <x v="716"/>
    <x v="0"/>
    <x v="0"/>
    <s v="2020-September-19"/>
    <x v="15"/>
    <x v="8"/>
    <x v="0"/>
  </r>
  <r>
    <x v="1"/>
    <x v="21"/>
    <n v="4825120414"/>
    <s v="2020-August-16"/>
    <s v="2020-September-15"/>
    <x v="717"/>
    <x v="0"/>
    <x v="0"/>
    <s v="2020-September-03"/>
    <x v="16"/>
    <x v="1"/>
    <x v="1"/>
  </r>
  <r>
    <x v="2"/>
    <x v="94"/>
    <n v="5221373409"/>
    <s v="2020-August-16"/>
    <s v="2020-September-15"/>
    <x v="718"/>
    <x v="0"/>
    <x v="0"/>
    <s v="2020-September-23"/>
    <x v="26"/>
    <x v="14"/>
    <x v="0"/>
  </r>
  <r>
    <x v="0"/>
    <x v="79"/>
    <n v="6624530768"/>
    <s v="2020-August-17"/>
    <s v="2020-September-16"/>
    <x v="478"/>
    <x v="1"/>
    <x v="0"/>
    <s v="2020-September-14"/>
    <x v="11"/>
    <x v="1"/>
    <x v="1"/>
  </r>
  <r>
    <x v="0"/>
    <x v="0"/>
    <n v="8780390122"/>
    <s v="2020-August-17"/>
    <s v="2020-September-16"/>
    <x v="719"/>
    <x v="0"/>
    <x v="0"/>
    <s v="2020-September-27"/>
    <x v="22"/>
    <x v="11"/>
    <x v="0"/>
  </r>
  <r>
    <x v="3"/>
    <x v="4"/>
    <n v="4872529612"/>
    <s v="2020-August-17"/>
    <s v="2020-September-16"/>
    <x v="720"/>
    <x v="0"/>
    <x v="0"/>
    <s v="2020-September-02"/>
    <x v="23"/>
    <x v="1"/>
    <x v="1"/>
  </r>
  <r>
    <x v="0"/>
    <x v="49"/>
    <n v="666874152"/>
    <s v="2020-August-18"/>
    <s v="2020-September-17"/>
    <x v="721"/>
    <x v="1"/>
    <x v="0"/>
    <s v="2020-September-29"/>
    <x v="46"/>
    <x v="25"/>
    <x v="0"/>
  </r>
  <r>
    <x v="2"/>
    <x v="54"/>
    <n v="910348225"/>
    <s v="2020-August-18"/>
    <s v="2020-September-17"/>
    <x v="722"/>
    <x v="0"/>
    <x v="0"/>
    <s v="2020-September-15"/>
    <x v="11"/>
    <x v="1"/>
    <x v="1"/>
  </r>
  <r>
    <x v="4"/>
    <x v="48"/>
    <n v="7091811282"/>
    <s v="2020-August-18"/>
    <s v="2020-September-17"/>
    <x v="723"/>
    <x v="0"/>
    <x v="0"/>
    <s v="2020-August-25"/>
    <x v="27"/>
    <x v="1"/>
    <x v="1"/>
  </r>
  <r>
    <x v="4"/>
    <x v="56"/>
    <n v="5972339733"/>
    <s v="2020-August-19"/>
    <s v="2020-September-18"/>
    <x v="724"/>
    <x v="0"/>
    <x v="0"/>
    <s v="2020-September-23"/>
    <x v="15"/>
    <x v="8"/>
    <x v="0"/>
  </r>
  <r>
    <x v="4"/>
    <x v="60"/>
    <n v="8595337570"/>
    <s v="2020-August-19"/>
    <s v="2020-September-18"/>
    <x v="725"/>
    <x v="0"/>
    <x v="0"/>
    <s v="2020-August-22"/>
    <x v="48"/>
    <x v="1"/>
    <x v="1"/>
  </r>
  <r>
    <x v="1"/>
    <x v="61"/>
    <n v="816501620"/>
    <s v="2020-August-20"/>
    <s v="2020-September-19"/>
    <x v="726"/>
    <x v="0"/>
    <x v="0"/>
    <s v="2020-September-07"/>
    <x v="16"/>
    <x v="1"/>
    <x v="1"/>
  </r>
  <r>
    <x v="2"/>
    <x v="38"/>
    <n v="1887027624"/>
    <s v="2020-August-20"/>
    <s v="2020-September-19"/>
    <x v="727"/>
    <x v="0"/>
    <x v="0"/>
    <s v="2020-September-05"/>
    <x v="23"/>
    <x v="1"/>
    <x v="1"/>
  </r>
  <r>
    <x v="4"/>
    <x v="8"/>
    <n v="2744921812"/>
    <s v="2020-August-20"/>
    <s v="2020-September-19"/>
    <x v="728"/>
    <x v="0"/>
    <x v="0"/>
    <s v="2020-September-06"/>
    <x v="53"/>
    <x v="1"/>
    <x v="1"/>
  </r>
  <r>
    <x v="2"/>
    <x v="44"/>
    <n v="3021707927"/>
    <s v="2020-August-20"/>
    <s v="2020-September-19"/>
    <x v="729"/>
    <x v="0"/>
    <x v="0"/>
    <s v="2020-September-17"/>
    <x v="11"/>
    <x v="1"/>
    <x v="1"/>
  </r>
  <r>
    <x v="3"/>
    <x v="16"/>
    <n v="387380707"/>
    <s v="2020-August-20"/>
    <s v="2020-September-19"/>
    <x v="730"/>
    <x v="0"/>
    <x v="0"/>
    <s v="2020-September-15"/>
    <x v="19"/>
    <x v="1"/>
    <x v="1"/>
  </r>
  <r>
    <x v="2"/>
    <x v="27"/>
    <n v="533597326"/>
    <s v="2020-August-20"/>
    <s v="2020-September-19"/>
    <x v="731"/>
    <x v="0"/>
    <x v="0"/>
    <s v="2020-September-12"/>
    <x v="28"/>
    <x v="1"/>
    <x v="1"/>
  </r>
  <r>
    <x v="0"/>
    <x v="10"/>
    <n v="176356154"/>
    <s v="2020-August-20"/>
    <s v="2020-September-19"/>
    <x v="732"/>
    <x v="1"/>
    <x v="0"/>
    <s v="2020-October-03"/>
    <x v="2"/>
    <x v="2"/>
    <x v="0"/>
  </r>
  <r>
    <x v="3"/>
    <x v="90"/>
    <n v="678458928"/>
    <s v="2020-August-21"/>
    <s v="2020-September-20"/>
    <x v="733"/>
    <x v="0"/>
    <x v="0"/>
    <s v="2020-September-07"/>
    <x v="53"/>
    <x v="1"/>
    <x v="1"/>
  </r>
  <r>
    <x v="1"/>
    <x v="50"/>
    <n v="9199249934"/>
    <s v="2020-August-21"/>
    <s v="2020-September-20"/>
    <x v="575"/>
    <x v="1"/>
    <x v="0"/>
    <s v="2020-October-14"/>
    <x v="31"/>
    <x v="16"/>
    <x v="0"/>
  </r>
  <r>
    <x v="3"/>
    <x v="81"/>
    <n v="1953579202"/>
    <s v="2020-August-21"/>
    <s v="2020-September-20"/>
    <x v="734"/>
    <x v="0"/>
    <x v="0"/>
    <s v="2020-September-21"/>
    <x v="5"/>
    <x v="4"/>
    <x v="0"/>
  </r>
  <r>
    <x v="1"/>
    <x v="30"/>
    <n v="5990869923"/>
    <s v="2020-August-22"/>
    <s v="2020-September-21"/>
    <x v="735"/>
    <x v="1"/>
    <x v="1"/>
    <s v="2020-October-08"/>
    <x v="36"/>
    <x v="19"/>
    <x v="0"/>
  </r>
  <r>
    <x v="2"/>
    <x v="27"/>
    <n v="1181151524"/>
    <s v="2020-August-22"/>
    <s v="2020-September-21"/>
    <x v="736"/>
    <x v="0"/>
    <x v="0"/>
    <s v="2020-September-08"/>
    <x v="53"/>
    <x v="1"/>
    <x v="1"/>
  </r>
  <r>
    <x v="2"/>
    <x v="27"/>
    <n v="6216182013"/>
    <s v="2020-August-22"/>
    <s v="2020-September-21"/>
    <x v="737"/>
    <x v="0"/>
    <x v="0"/>
    <s v="2020-September-08"/>
    <x v="53"/>
    <x v="1"/>
    <x v="1"/>
  </r>
  <r>
    <x v="1"/>
    <x v="21"/>
    <n v="6268716975"/>
    <s v="2020-August-22"/>
    <s v="2020-September-21"/>
    <x v="738"/>
    <x v="0"/>
    <x v="0"/>
    <s v="2020-September-11"/>
    <x v="4"/>
    <x v="1"/>
    <x v="1"/>
  </r>
  <r>
    <x v="1"/>
    <x v="45"/>
    <n v="3486080032"/>
    <s v="2020-August-23"/>
    <s v="2020-September-22"/>
    <x v="739"/>
    <x v="0"/>
    <x v="0"/>
    <s v="2020-September-22"/>
    <x v="33"/>
    <x v="1"/>
    <x v="1"/>
  </r>
  <r>
    <x v="3"/>
    <x v="87"/>
    <n v="6541040836"/>
    <s v="2020-August-24"/>
    <s v="2020-September-23"/>
    <x v="740"/>
    <x v="0"/>
    <x v="0"/>
    <s v="2020-September-17"/>
    <x v="7"/>
    <x v="1"/>
    <x v="1"/>
  </r>
  <r>
    <x v="1"/>
    <x v="43"/>
    <n v="498009655"/>
    <s v="2020-August-24"/>
    <s v="2020-September-23"/>
    <x v="741"/>
    <x v="1"/>
    <x v="0"/>
    <s v="2020-September-19"/>
    <x v="19"/>
    <x v="1"/>
    <x v="1"/>
  </r>
  <r>
    <x v="4"/>
    <x v="56"/>
    <n v="6504376538"/>
    <s v="2020-August-24"/>
    <s v="2020-September-23"/>
    <x v="742"/>
    <x v="0"/>
    <x v="0"/>
    <s v="2020-September-28"/>
    <x v="15"/>
    <x v="8"/>
    <x v="0"/>
  </r>
  <r>
    <x v="3"/>
    <x v="87"/>
    <n v="6301784259"/>
    <s v="2020-August-24"/>
    <s v="2020-September-23"/>
    <x v="743"/>
    <x v="0"/>
    <x v="0"/>
    <s v="2020-September-13"/>
    <x v="4"/>
    <x v="1"/>
    <x v="1"/>
  </r>
  <r>
    <x v="4"/>
    <x v="68"/>
    <n v="5870483009"/>
    <s v="2020-August-24"/>
    <s v="2020-September-23"/>
    <x v="744"/>
    <x v="0"/>
    <x v="0"/>
    <s v="2020-September-13"/>
    <x v="4"/>
    <x v="1"/>
    <x v="1"/>
  </r>
  <r>
    <x v="2"/>
    <x v="88"/>
    <n v="6274787669"/>
    <s v="2020-August-24"/>
    <s v="2020-September-23"/>
    <x v="353"/>
    <x v="0"/>
    <x v="0"/>
    <s v="2020-September-23"/>
    <x v="33"/>
    <x v="1"/>
    <x v="1"/>
  </r>
  <r>
    <x v="0"/>
    <x v="79"/>
    <n v="6051615131"/>
    <s v="2020-August-25"/>
    <s v="2020-September-24"/>
    <x v="745"/>
    <x v="0"/>
    <x v="0"/>
    <s v="2020-August-29"/>
    <x v="45"/>
    <x v="1"/>
    <x v="1"/>
  </r>
  <r>
    <x v="2"/>
    <x v="63"/>
    <n v="5591470956"/>
    <s v="2020-August-25"/>
    <s v="2020-September-24"/>
    <x v="746"/>
    <x v="0"/>
    <x v="0"/>
    <s v="2020-September-25"/>
    <x v="5"/>
    <x v="4"/>
    <x v="0"/>
  </r>
  <r>
    <x v="0"/>
    <x v="70"/>
    <n v="9566049241"/>
    <s v="2020-August-25"/>
    <s v="2020-September-24"/>
    <x v="747"/>
    <x v="0"/>
    <x v="0"/>
    <s v="2020-August-31"/>
    <x v="51"/>
    <x v="1"/>
    <x v="1"/>
  </r>
  <r>
    <x v="1"/>
    <x v="6"/>
    <n v="5584045928"/>
    <s v="2020-August-25"/>
    <s v="2020-September-24"/>
    <x v="748"/>
    <x v="0"/>
    <x v="0"/>
    <s v="2020-August-28"/>
    <x v="48"/>
    <x v="1"/>
    <x v="1"/>
  </r>
  <r>
    <x v="2"/>
    <x v="67"/>
    <n v="8391160851"/>
    <s v="2020-August-25"/>
    <s v="2020-September-24"/>
    <x v="749"/>
    <x v="0"/>
    <x v="0"/>
    <s v="2020-September-01"/>
    <x v="27"/>
    <x v="1"/>
    <x v="1"/>
  </r>
  <r>
    <x v="3"/>
    <x v="32"/>
    <n v="8156321502"/>
    <s v="2020-August-27"/>
    <s v="2020-September-26"/>
    <x v="750"/>
    <x v="0"/>
    <x v="0"/>
    <s v="2020-September-24"/>
    <x v="11"/>
    <x v="1"/>
    <x v="1"/>
  </r>
  <r>
    <x v="0"/>
    <x v="53"/>
    <n v="681101344"/>
    <s v="2020-August-27"/>
    <s v="2020-September-26"/>
    <x v="751"/>
    <x v="0"/>
    <x v="0"/>
    <s v="2020-September-22"/>
    <x v="19"/>
    <x v="1"/>
    <x v="1"/>
  </r>
  <r>
    <x v="1"/>
    <x v="41"/>
    <n v="6163803491"/>
    <s v="2020-August-28"/>
    <s v="2020-September-27"/>
    <x v="752"/>
    <x v="1"/>
    <x v="0"/>
    <s v="2020-September-16"/>
    <x v="40"/>
    <x v="1"/>
    <x v="1"/>
  </r>
  <r>
    <x v="0"/>
    <x v="85"/>
    <n v="7211101726"/>
    <s v="2020-August-28"/>
    <s v="2020-September-27"/>
    <x v="753"/>
    <x v="1"/>
    <x v="1"/>
    <s v="2020-September-12"/>
    <x v="38"/>
    <x v="1"/>
    <x v="1"/>
  </r>
  <r>
    <x v="4"/>
    <x v="62"/>
    <n v="9069342751"/>
    <s v="2020-August-28"/>
    <s v="2020-September-27"/>
    <x v="87"/>
    <x v="0"/>
    <x v="0"/>
    <s v="2020-September-23"/>
    <x v="19"/>
    <x v="1"/>
    <x v="1"/>
  </r>
  <r>
    <x v="1"/>
    <x v="43"/>
    <n v="9242625204"/>
    <s v="2020-August-28"/>
    <s v="2020-September-27"/>
    <x v="754"/>
    <x v="1"/>
    <x v="0"/>
    <s v="2020-September-15"/>
    <x v="16"/>
    <x v="1"/>
    <x v="1"/>
  </r>
  <r>
    <x v="0"/>
    <x v="53"/>
    <n v="6428663736"/>
    <s v="2020-August-29"/>
    <s v="2020-September-28"/>
    <x v="755"/>
    <x v="1"/>
    <x v="0"/>
    <s v="2020-October-10"/>
    <x v="46"/>
    <x v="25"/>
    <x v="0"/>
  </r>
  <r>
    <x v="3"/>
    <x v="5"/>
    <n v="4481983205"/>
    <s v="2020-August-29"/>
    <s v="2020-September-28"/>
    <x v="756"/>
    <x v="0"/>
    <x v="0"/>
    <s v="2020-September-28"/>
    <x v="33"/>
    <x v="1"/>
    <x v="1"/>
  </r>
  <r>
    <x v="4"/>
    <x v="69"/>
    <n v="195359114"/>
    <s v="2020-August-29"/>
    <s v="2020-September-28"/>
    <x v="757"/>
    <x v="1"/>
    <x v="1"/>
    <s v="2020-September-21"/>
    <x v="28"/>
    <x v="1"/>
    <x v="1"/>
  </r>
  <r>
    <x v="0"/>
    <x v="3"/>
    <n v="2035503608"/>
    <s v="2020-August-29"/>
    <s v="2020-September-28"/>
    <x v="758"/>
    <x v="0"/>
    <x v="0"/>
    <s v="2020-September-30"/>
    <x v="25"/>
    <x v="13"/>
    <x v="0"/>
  </r>
  <r>
    <x v="0"/>
    <x v="47"/>
    <n v="2601239901"/>
    <s v="2020-August-29"/>
    <s v="2020-September-28"/>
    <x v="451"/>
    <x v="1"/>
    <x v="0"/>
    <s v="2020-October-13"/>
    <x v="34"/>
    <x v="17"/>
    <x v="0"/>
  </r>
  <r>
    <x v="1"/>
    <x v="1"/>
    <n v="3724015185"/>
    <s v="2020-August-29"/>
    <s v="2020-September-28"/>
    <x v="759"/>
    <x v="0"/>
    <x v="0"/>
    <s v="2020-October-03"/>
    <x v="15"/>
    <x v="8"/>
    <x v="0"/>
  </r>
  <r>
    <x v="3"/>
    <x v="90"/>
    <n v="1072551347"/>
    <s v="2020-August-30"/>
    <s v="2020-September-29"/>
    <x v="760"/>
    <x v="0"/>
    <x v="0"/>
    <s v="2020-September-21"/>
    <x v="20"/>
    <x v="1"/>
    <x v="1"/>
  </r>
  <r>
    <x v="1"/>
    <x v="43"/>
    <n v="9042158941"/>
    <s v="2020-August-30"/>
    <s v="2020-September-29"/>
    <x v="761"/>
    <x v="0"/>
    <x v="0"/>
    <s v="2020-September-06"/>
    <x v="27"/>
    <x v="1"/>
    <x v="1"/>
  </r>
  <r>
    <x v="0"/>
    <x v="79"/>
    <n v="6217512898"/>
    <s v="2020-August-30"/>
    <s v="2020-September-29"/>
    <x v="762"/>
    <x v="1"/>
    <x v="0"/>
    <s v="2020-September-27"/>
    <x v="11"/>
    <x v="1"/>
    <x v="1"/>
  </r>
  <r>
    <x v="2"/>
    <x v="82"/>
    <n v="176959210"/>
    <s v="2020-August-30"/>
    <s v="2020-September-29"/>
    <x v="763"/>
    <x v="0"/>
    <x v="0"/>
    <s v="2020-September-19"/>
    <x v="4"/>
    <x v="1"/>
    <x v="1"/>
  </r>
  <r>
    <x v="1"/>
    <x v="74"/>
    <n v="2015068982"/>
    <s v="2020-August-30"/>
    <s v="2020-September-29"/>
    <x v="764"/>
    <x v="1"/>
    <x v="0"/>
    <s v="2020-October-06"/>
    <x v="41"/>
    <x v="21"/>
    <x v="0"/>
  </r>
  <r>
    <x v="3"/>
    <x v="5"/>
    <n v="4838574848"/>
    <s v="2020-August-30"/>
    <s v="2020-September-29"/>
    <x v="765"/>
    <x v="1"/>
    <x v="0"/>
    <s v="2020-October-14"/>
    <x v="34"/>
    <x v="17"/>
    <x v="0"/>
  </r>
  <r>
    <x v="2"/>
    <x v="17"/>
    <n v="4719854881"/>
    <s v="2020-August-30"/>
    <s v="2020-September-29"/>
    <x v="766"/>
    <x v="0"/>
    <x v="0"/>
    <s v="2020-September-23"/>
    <x v="7"/>
    <x v="1"/>
    <x v="1"/>
  </r>
  <r>
    <x v="0"/>
    <x v="36"/>
    <n v="4145738246"/>
    <s v="2020-August-30"/>
    <s v="2020-September-29"/>
    <x v="767"/>
    <x v="1"/>
    <x v="1"/>
    <s v="2020-October-06"/>
    <x v="41"/>
    <x v="21"/>
    <x v="0"/>
  </r>
  <r>
    <x v="3"/>
    <x v="90"/>
    <n v="5454474839"/>
    <s v="2020-August-30"/>
    <s v="2020-September-29"/>
    <x v="768"/>
    <x v="0"/>
    <x v="0"/>
    <s v="2020-September-26"/>
    <x v="1"/>
    <x v="1"/>
    <x v="1"/>
  </r>
  <r>
    <x v="1"/>
    <x v="41"/>
    <n v="6475160337"/>
    <s v="2020-August-31"/>
    <s v="2020-September-30"/>
    <x v="769"/>
    <x v="1"/>
    <x v="0"/>
    <s v="2020-September-19"/>
    <x v="40"/>
    <x v="1"/>
    <x v="1"/>
  </r>
  <r>
    <x v="3"/>
    <x v="87"/>
    <n v="4681944108"/>
    <s v="2020-August-31"/>
    <s v="2020-September-30"/>
    <x v="770"/>
    <x v="0"/>
    <x v="0"/>
    <s v="2020-September-23"/>
    <x v="28"/>
    <x v="1"/>
    <x v="1"/>
  </r>
  <r>
    <x v="4"/>
    <x v="60"/>
    <n v="7903274357"/>
    <s v="2020-August-31"/>
    <s v="2020-September-30"/>
    <x v="771"/>
    <x v="0"/>
    <x v="0"/>
    <s v="2020-September-11"/>
    <x v="39"/>
    <x v="1"/>
    <x v="1"/>
  </r>
  <r>
    <x v="3"/>
    <x v="73"/>
    <n v="6120905901"/>
    <s v="2020-September-01"/>
    <s v="2020-October-01"/>
    <x v="772"/>
    <x v="0"/>
    <x v="0"/>
    <s v="2020-September-27"/>
    <x v="19"/>
    <x v="1"/>
    <x v="1"/>
  </r>
  <r>
    <x v="1"/>
    <x v="30"/>
    <n v="1380765648"/>
    <s v="2020-September-01"/>
    <s v="2020-October-01"/>
    <x v="773"/>
    <x v="1"/>
    <x v="0"/>
    <s v="2020-October-16"/>
    <x v="34"/>
    <x v="17"/>
    <x v="0"/>
  </r>
  <r>
    <x v="0"/>
    <x v="59"/>
    <n v="2322349886"/>
    <s v="2020-September-01"/>
    <s v="2020-October-01"/>
    <x v="774"/>
    <x v="0"/>
    <x v="0"/>
    <s v="2020-September-25"/>
    <x v="7"/>
    <x v="1"/>
    <x v="1"/>
  </r>
  <r>
    <x v="2"/>
    <x v="52"/>
    <n v="9654364049"/>
    <s v="2020-September-01"/>
    <s v="2020-October-01"/>
    <x v="775"/>
    <x v="0"/>
    <x v="0"/>
    <s v="2020-September-26"/>
    <x v="29"/>
    <x v="1"/>
    <x v="1"/>
  </r>
  <r>
    <x v="3"/>
    <x v="46"/>
    <n v="9339508583"/>
    <s v="2020-September-01"/>
    <s v="2020-October-01"/>
    <x v="776"/>
    <x v="0"/>
    <x v="0"/>
    <s v="2020-October-06"/>
    <x v="15"/>
    <x v="8"/>
    <x v="0"/>
  </r>
  <r>
    <x v="2"/>
    <x v="76"/>
    <n v="869802822"/>
    <s v="2020-September-01"/>
    <s v="2020-October-01"/>
    <x v="87"/>
    <x v="0"/>
    <x v="0"/>
    <s v="2020-September-23"/>
    <x v="20"/>
    <x v="1"/>
    <x v="1"/>
  </r>
  <r>
    <x v="0"/>
    <x v="98"/>
    <n v="5274457788"/>
    <s v="2020-September-01"/>
    <s v="2020-October-01"/>
    <x v="294"/>
    <x v="0"/>
    <x v="0"/>
    <s v="2020-September-27"/>
    <x v="19"/>
    <x v="1"/>
    <x v="1"/>
  </r>
  <r>
    <x v="1"/>
    <x v="23"/>
    <n v="1102427426"/>
    <s v="2020-September-02"/>
    <s v="2020-October-02"/>
    <x v="777"/>
    <x v="1"/>
    <x v="1"/>
    <s v="2020-October-14"/>
    <x v="46"/>
    <x v="25"/>
    <x v="0"/>
  </r>
  <r>
    <x v="1"/>
    <x v="15"/>
    <n v="5777629589"/>
    <s v="2020-September-02"/>
    <s v="2020-October-02"/>
    <x v="778"/>
    <x v="0"/>
    <x v="0"/>
    <s v="2020-October-09"/>
    <x v="41"/>
    <x v="21"/>
    <x v="0"/>
  </r>
  <r>
    <x v="1"/>
    <x v="21"/>
    <n v="9262446048"/>
    <s v="2020-September-02"/>
    <s v="2020-October-02"/>
    <x v="779"/>
    <x v="0"/>
    <x v="0"/>
    <s v="2020-September-12"/>
    <x v="10"/>
    <x v="1"/>
    <x v="1"/>
  </r>
  <r>
    <x v="2"/>
    <x v="11"/>
    <n v="3516217989"/>
    <s v="2020-September-03"/>
    <s v="2020-October-03"/>
    <x v="780"/>
    <x v="0"/>
    <x v="0"/>
    <s v="2020-September-16"/>
    <x v="47"/>
    <x v="1"/>
    <x v="1"/>
  </r>
  <r>
    <x v="3"/>
    <x v="99"/>
    <n v="4852824490"/>
    <s v="2020-September-03"/>
    <s v="2020-October-03"/>
    <x v="781"/>
    <x v="0"/>
    <x v="0"/>
    <s v="2020-October-03"/>
    <x v="33"/>
    <x v="1"/>
    <x v="1"/>
  </r>
  <r>
    <x v="2"/>
    <x v="2"/>
    <n v="8582366228"/>
    <s v="2020-September-03"/>
    <s v="2020-October-03"/>
    <x v="782"/>
    <x v="0"/>
    <x v="0"/>
    <s v="2020-October-06"/>
    <x v="14"/>
    <x v="7"/>
    <x v="0"/>
  </r>
  <r>
    <x v="3"/>
    <x v="5"/>
    <n v="2168210949"/>
    <s v="2020-September-03"/>
    <s v="2020-October-03"/>
    <x v="783"/>
    <x v="1"/>
    <x v="0"/>
    <s v="2020-October-23"/>
    <x v="43"/>
    <x v="23"/>
    <x v="0"/>
  </r>
  <r>
    <x v="4"/>
    <x v="24"/>
    <n v="1318038002"/>
    <s v="2020-September-03"/>
    <s v="2020-October-03"/>
    <x v="784"/>
    <x v="0"/>
    <x v="0"/>
    <s v="2020-October-13"/>
    <x v="18"/>
    <x v="9"/>
    <x v="0"/>
  </r>
  <r>
    <x v="2"/>
    <x v="83"/>
    <n v="9922568654"/>
    <s v="2020-September-03"/>
    <s v="2020-October-03"/>
    <x v="785"/>
    <x v="0"/>
    <x v="0"/>
    <s v="2020-October-09"/>
    <x v="49"/>
    <x v="26"/>
    <x v="0"/>
  </r>
  <r>
    <x v="2"/>
    <x v="75"/>
    <n v="189882917"/>
    <s v="2020-September-03"/>
    <s v="2020-October-03"/>
    <x v="786"/>
    <x v="0"/>
    <x v="0"/>
    <s v="2020-October-17"/>
    <x v="2"/>
    <x v="2"/>
    <x v="0"/>
  </r>
  <r>
    <x v="3"/>
    <x v="95"/>
    <n v="6444186130"/>
    <s v="2020-September-04"/>
    <s v="2020-October-04"/>
    <x v="787"/>
    <x v="0"/>
    <x v="0"/>
    <s v="2020-September-30"/>
    <x v="19"/>
    <x v="1"/>
    <x v="1"/>
  </r>
  <r>
    <x v="0"/>
    <x v="64"/>
    <n v="8024350758"/>
    <s v="2020-September-04"/>
    <s v="2020-October-04"/>
    <x v="788"/>
    <x v="0"/>
    <x v="0"/>
    <s v="2020-September-28"/>
    <x v="7"/>
    <x v="1"/>
    <x v="1"/>
  </r>
  <r>
    <x v="3"/>
    <x v="55"/>
    <n v="1342472678"/>
    <s v="2020-September-04"/>
    <s v="2020-October-04"/>
    <x v="789"/>
    <x v="0"/>
    <x v="0"/>
    <s v="2020-October-07"/>
    <x v="14"/>
    <x v="7"/>
    <x v="0"/>
  </r>
  <r>
    <x v="4"/>
    <x v="89"/>
    <n v="7829407127"/>
    <s v="2020-September-05"/>
    <s v="2020-October-05"/>
    <x v="790"/>
    <x v="0"/>
    <x v="0"/>
    <s v="2020-October-03"/>
    <x v="11"/>
    <x v="1"/>
    <x v="1"/>
  </r>
  <r>
    <x v="2"/>
    <x v="97"/>
    <n v="1756742390"/>
    <s v="2020-September-05"/>
    <s v="2020-October-05"/>
    <x v="791"/>
    <x v="0"/>
    <x v="0"/>
    <s v="2020-September-14"/>
    <x v="6"/>
    <x v="1"/>
    <x v="1"/>
  </r>
  <r>
    <x v="4"/>
    <x v="89"/>
    <n v="6095691270"/>
    <s v="2020-September-06"/>
    <s v="2020-October-06"/>
    <x v="792"/>
    <x v="0"/>
    <x v="0"/>
    <s v="2020-September-25"/>
    <x v="40"/>
    <x v="1"/>
    <x v="1"/>
  </r>
  <r>
    <x v="2"/>
    <x v="9"/>
    <n v="246081324"/>
    <s v="2020-September-06"/>
    <s v="2020-October-06"/>
    <x v="793"/>
    <x v="1"/>
    <x v="0"/>
    <s v="2020-October-13"/>
    <x v="41"/>
    <x v="21"/>
    <x v="0"/>
  </r>
  <r>
    <x v="3"/>
    <x v="16"/>
    <n v="9077886672"/>
    <s v="2020-September-06"/>
    <s v="2020-October-06"/>
    <x v="794"/>
    <x v="0"/>
    <x v="0"/>
    <s v="2020-September-22"/>
    <x v="23"/>
    <x v="1"/>
    <x v="1"/>
  </r>
  <r>
    <x v="3"/>
    <x v="90"/>
    <n v="8900955747"/>
    <s v="2020-September-06"/>
    <s v="2020-October-06"/>
    <x v="304"/>
    <x v="0"/>
    <x v="0"/>
    <s v="2020-September-26"/>
    <x v="4"/>
    <x v="1"/>
    <x v="1"/>
  </r>
  <r>
    <x v="2"/>
    <x v="38"/>
    <n v="7410471356"/>
    <s v="2020-September-07"/>
    <s v="2020-October-07"/>
    <x v="795"/>
    <x v="0"/>
    <x v="0"/>
    <s v="2020-October-08"/>
    <x v="5"/>
    <x v="4"/>
    <x v="0"/>
  </r>
  <r>
    <x v="1"/>
    <x v="35"/>
    <n v="6062304635"/>
    <s v="2020-September-07"/>
    <s v="2020-October-07"/>
    <x v="796"/>
    <x v="0"/>
    <x v="0"/>
    <s v="2020-September-29"/>
    <x v="20"/>
    <x v="1"/>
    <x v="1"/>
  </r>
  <r>
    <x v="1"/>
    <x v="18"/>
    <n v="4538309227"/>
    <s v="2020-September-07"/>
    <s v="2020-October-07"/>
    <x v="797"/>
    <x v="0"/>
    <x v="0"/>
    <s v="2020-September-30"/>
    <x v="28"/>
    <x v="1"/>
    <x v="1"/>
  </r>
  <r>
    <x v="3"/>
    <x v="87"/>
    <n v="9759992761"/>
    <s v="2020-September-08"/>
    <s v="2020-October-08"/>
    <x v="798"/>
    <x v="0"/>
    <x v="0"/>
    <s v="2020-October-02"/>
    <x v="7"/>
    <x v="1"/>
    <x v="1"/>
  </r>
  <r>
    <x v="0"/>
    <x v="59"/>
    <n v="9947321662"/>
    <s v="2020-September-08"/>
    <s v="2020-October-08"/>
    <x v="799"/>
    <x v="1"/>
    <x v="0"/>
    <s v="2020-October-15"/>
    <x v="41"/>
    <x v="21"/>
    <x v="0"/>
  </r>
  <r>
    <x v="2"/>
    <x v="94"/>
    <n v="6780577164"/>
    <s v="2020-September-09"/>
    <s v="2020-October-09"/>
    <x v="800"/>
    <x v="0"/>
    <x v="0"/>
    <s v="2020-October-10"/>
    <x v="5"/>
    <x v="4"/>
    <x v="0"/>
  </r>
  <r>
    <x v="4"/>
    <x v="56"/>
    <n v="6555357057"/>
    <s v="2020-September-09"/>
    <s v="2020-October-09"/>
    <x v="801"/>
    <x v="0"/>
    <x v="0"/>
    <s v="2020-October-23"/>
    <x v="2"/>
    <x v="2"/>
    <x v="0"/>
  </r>
  <r>
    <x v="3"/>
    <x v="29"/>
    <n v="7716386851"/>
    <s v="2020-September-10"/>
    <s v="2020-October-10"/>
    <x v="802"/>
    <x v="0"/>
    <x v="0"/>
    <s v="2020-September-27"/>
    <x v="53"/>
    <x v="1"/>
    <x v="1"/>
  </r>
  <r>
    <x v="4"/>
    <x v="22"/>
    <n v="8634528747"/>
    <s v="2020-September-10"/>
    <s v="2020-October-10"/>
    <x v="803"/>
    <x v="0"/>
    <x v="0"/>
    <s v="2020-September-28"/>
    <x v="16"/>
    <x v="1"/>
    <x v="1"/>
  </r>
  <r>
    <x v="2"/>
    <x v="86"/>
    <n v="263678657"/>
    <s v="2020-September-10"/>
    <s v="2020-October-10"/>
    <x v="227"/>
    <x v="0"/>
    <x v="0"/>
    <s v="2020-October-11"/>
    <x v="5"/>
    <x v="4"/>
    <x v="0"/>
  </r>
  <r>
    <x v="1"/>
    <x v="7"/>
    <n v="939622166"/>
    <s v="2020-September-10"/>
    <s v="2020-October-10"/>
    <x v="804"/>
    <x v="0"/>
    <x v="0"/>
    <s v="2020-September-29"/>
    <x v="40"/>
    <x v="1"/>
    <x v="1"/>
  </r>
  <r>
    <x v="2"/>
    <x v="76"/>
    <n v="6164052759"/>
    <s v="2020-September-10"/>
    <s v="2020-October-10"/>
    <x v="805"/>
    <x v="0"/>
    <x v="0"/>
    <s v="2020-September-28"/>
    <x v="16"/>
    <x v="1"/>
    <x v="1"/>
  </r>
  <r>
    <x v="3"/>
    <x v="87"/>
    <n v="4778063703"/>
    <s v="2020-September-10"/>
    <s v="2020-October-10"/>
    <x v="806"/>
    <x v="0"/>
    <x v="0"/>
    <s v="2020-October-12"/>
    <x v="25"/>
    <x v="13"/>
    <x v="0"/>
  </r>
  <r>
    <x v="2"/>
    <x v="94"/>
    <n v="9236420705"/>
    <s v="2020-September-11"/>
    <s v="2020-October-11"/>
    <x v="807"/>
    <x v="0"/>
    <x v="0"/>
    <s v="2020-October-18"/>
    <x v="41"/>
    <x v="21"/>
    <x v="0"/>
  </r>
  <r>
    <x v="1"/>
    <x v="45"/>
    <n v="6584242369"/>
    <s v="2020-September-11"/>
    <s v="2020-October-11"/>
    <x v="808"/>
    <x v="1"/>
    <x v="0"/>
    <s v="2020-October-09"/>
    <x v="11"/>
    <x v="1"/>
    <x v="1"/>
  </r>
  <r>
    <x v="2"/>
    <x v="11"/>
    <n v="4222838361"/>
    <s v="2020-September-11"/>
    <s v="2020-October-11"/>
    <x v="809"/>
    <x v="0"/>
    <x v="0"/>
    <s v="2020-September-15"/>
    <x v="45"/>
    <x v="1"/>
    <x v="1"/>
  </r>
  <r>
    <x v="1"/>
    <x v="21"/>
    <n v="152808559"/>
    <s v="2020-September-11"/>
    <s v="2020-October-11"/>
    <x v="810"/>
    <x v="0"/>
    <x v="0"/>
    <s v="2020-September-29"/>
    <x v="16"/>
    <x v="1"/>
    <x v="1"/>
  </r>
  <r>
    <x v="4"/>
    <x v="72"/>
    <n v="3624022887"/>
    <s v="2020-September-11"/>
    <s v="2020-October-11"/>
    <x v="811"/>
    <x v="0"/>
    <x v="0"/>
    <s v="2020-September-27"/>
    <x v="23"/>
    <x v="1"/>
    <x v="1"/>
  </r>
  <r>
    <x v="4"/>
    <x v="14"/>
    <n v="1985925745"/>
    <s v="2020-September-12"/>
    <s v="2020-October-12"/>
    <x v="812"/>
    <x v="0"/>
    <x v="0"/>
    <s v="2020-October-19"/>
    <x v="41"/>
    <x v="21"/>
    <x v="0"/>
  </r>
  <r>
    <x v="3"/>
    <x v="46"/>
    <n v="1853598981"/>
    <s v="2020-September-12"/>
    <s v="2020-October-12"/>
    <x v="414"/>
    <x v="1"/>
    <x v="0"/>
    <s v="2020-October-31"/>
    <x v="37"/>
    <x v="20"/>
    <x v="0"/>
  </r>
  <r>
    <x v="2"/>
    <x v="37"/>
    <n v="7534126416"/>
    <s v="2020-September-12"/>
    <s v="2020-October-12"/>
    <x v="813"/>
    <x v="0"/>
    <x v="0"/>
    <s v="2020-October-08"/>
    <x v="19"/>
    <x v="1"/>
    <x v="1"/>
  </r>
  <r>
    <x v="3"/>
    <x v="77"/>
    <n v="7605231033"/>
    <s v="2020-September-12"/>
    <s v="2020-October-12"/>
    <x v="814"/>
    <x v="0"/>
    <x v="0"/>
    <s v="2020-September-30"/>
    <x v="16"/>
    <x v="1"/>
    <x v="1"/>
  </r>
  <r>
    <x v="0"/>
    <x v="47"/>
    <n v="8523083533"/>
    <s v="2020-September-12"/>
    <s v="2020-October-12"/>
    <x v="815"/>
    <x v="1"/>
    <x v="1"/>
    <s v="2020-October-21"/>
    <x v="9"/>
    <x v="5"/>
    <x v="0"/>
  </r>
  <r>
    <x v="2"/>
    <x v="51"/>
    <n v="1366357246"/>
    <s v="2020-September-12"/>
    <s v="2020-October-12"/>
    <x v="816"/>
    <x v="0"/>
    <x v="0"/>
    <s v="2020-September-28"/>
    <x v="23"/>
    <x v="1"/>
    <x v="1"/>
  </r>
  <r>
    <x v="0"/>
    <x v="98"/>
    <n v="8429898953"/>
    <s v="2020-September-12"/>
    <s v="2020-October-12"/>
    <x v="817"/>
    <x v="0"/>
    <x v="0"/>
    <s v="2020-October-05"/>
    <x v="28"/>
    <x v="1"/>
    <x v="1"/>
  </r>
  <r>
    <x v="4"/>
    <x v="62"/>
    <n v="3717676857"/>
    <s v="2020-September-13"/>
    <s v="2020-October-13"/>
    <x v="555"/>
    <x v="0"/>
    <x v="0"/>
    <s v="2020-October-05"/>
    <x v="20"/>
    <x v="1"/>
    <x v="1"/>
  </r>
  <r>
    <x v="1"/>
    <x v="71"/>
    <n v="5732886455"/>
    <s v="2020-September-13"/>
    <s v="2020-October-13"/>
    <x v="818"/>
    <x v="0"/>
    <x v="0"/>
    <s v="2020-October-13"/>
    <x v="33"/>
    <x v="1"/>
    <x v="1"/>
  </r>
  <r>
    <x v="3"/>
    <x v="20"/>
    <n v="8056734091"/>
    <s v="2020-September-14"/>
    <s v="2020-October-14"/>
    <x v="819"/>
    <x v="0"/>
    <x v="0"/>
    <s v="2020-October-03"/>
    <x v="40"/>
    <x v="1"/>
    <x v="1"/>
  </r>
  <r>
    <x v="3"/>
    <x v="5"/>
    <n v="514496777"/>
    <s v="2020-September-14"/>
    <s v="2020-October-14"/>
    <x v="820"/>
    <x v="0"/>
    <x v="0"/>
    <s v="2020-October-17"/>
    <x v="14"/>
    <x v="7"/>
    <x v="0"/>
  </r>
  <r>
    <x v="4"/>
    <x v="14"/>
    <n v="1006769217"/>
    <s v="2020-September-14"/>
    <s v="2020-October-14"/>
    <x v="821"/>
    <x v="0"/>
    <x v="0"/>
    <s v="2020-October-19"/>
    <x v="15"/>
    <x v="8"/>
    <x v="0"/>
  </r>
  <r>
    <x v="4"/>
    <x v="62"/>
    <n v="4902638386"/>
    <s v="2020-September-15"/>
    <s v="2020-October-15"/>
    <x v="822"/>
    <x v="0"/>
    <x v="0"/>
    <s v="2020-October-08"/>
    <x v="28"/>
    <x v="1"/>
    <x v="1"/>
  </r>
  <r>
    <x v="1"/>
    <x v="1"/>
    <n v="9860244611"/>
    <s v="2020-September-15"/>
    <s v="2020-October-15"/>
    <x v="823"/>
    <x v="1"/>
    <x v="0"/>
    <s v="2020-October-22"/>
    <x v="41"/>
    <x v="21"/>
    <x v="0"/>
  </r>
  <r>
    <x v="1"/>
    <x v="21"/>
    <n v="8710240010"/>
    <s v="2020-September-15"/>
    <s v="2020-October-15"/>
    <x v="824"/>
    <x v="0"/>
    <x v="0"/>
    <s v="2020-October-02"/>
    <x v="53"/>
    <x v="1"/>
    <x v="1"/>
  </r>
  <r>
    <x v="4"/>
    <x v="84"/>
    <n v="3113502518"/>
    <s v="2020-September-15"/>
    <s v="2020-October-15"/>
    <x v="825"/>
    <x v="0"/>
    <x v="0"/>
    <s v="2020-October-15"/>
    <x v="33"/>
    <x v="1"/>
    <x v="1"/>
  </r>
  <r>
    <x v="0"/>
    <x v="59"/>
    <n v="1184394683"/>
    <s v="2020-September-15"/>
    <s v="2020-October-15"/>
    <x v="826"/>
    <x v="1"/>
    <x v="0"/>
    <s v="2020-October-29"/>
    <x v="2"/>
    <x v="2"/>
    <x v="0"/>
  </r>
  <r>
    <x v="4"/>
    <x v="93"/>
    <n v="4276703607"/>
    <s v="2020-September-16"/>
    <s v="2020-October-16"/>
    <x v="827"/>
    <x v="0"/>
    <x v="0"/>
    <s v="2020-September-19"/>
    <x v="48"/>
    <x v="1"/>
    <x v="1"/>
  </r>
  <r>
    <x v="4"/>
    <x v="8"/>
    <n v="1300298448"/>
    <s v="2020-September-16"/>
    <s v="2020-October-16"/>
    <x v="828"/>
    <x v="0"/>
    <x v="0"/>
    <s v="2020-October-05"/>
    <x v="40"/>
    <x v="1"/>
    <x v="1"/>
  </r>
  <r>
    <x v="1"/>
    <x v="74"/>
    <n v="8131192839"/>
    <s v="2020-September-16"/>
    <s v="2020-October-16"/>
    <x v="829"/>
    <x v="1"/>
    <x v="1"/>
    <s v="2020-October-25"/>
    <x v="9"/>
    <x v="5"/>
    <x v="0"/>
  </r>
  <r>
    <x v="2"/>
    <x v="9"/>
    <n v="4589989662"/>
    <s v="2020-September-17"/>
    <s v="2020-October-17"/>
    <x v="830"/>
    <x v="1"/>
    <x v="0"/>
    <s v="2020-October-18"/>
    <x v="5"/>
    <x v="4"/>
    <x v="0"/>
  </r>
  <r>
    <x v="0"/>
    <x v="85"/>
    <n v="9314335308"/>
    <s v="2020-September-17"/>
    <s v="2020-October-17"/>
    <x v="831"/>
    <x v="1"/>
    <x v="0"/>
    <s v="2020-October-04"/>
    <x v="53"/>
    <x v="1"/>
    <x v="1"/>
  </r>
  <r>
    <x v="0"/>
    <x v="98"/>
    <n v="2281124725"/>
    <s v="2020-September-18"/>
    <s v="2020-October-18"/>
    <x v="832"/>
    <x v="0"/>
    <x v="0"/>
    <s v="2020-October-13"/>
    <x v="29"/>
    <x v="1"/>
    <x v="1"/>
  </r>
  <r>
    <x v="3"/>
    <x v="29"/>
    <n v="8996690503"/>
    <s v="2020-September-18"/>
    <s v="2020-October-18"/>
    <x v="833"/>
    <x v="1"/>
    <x v="0"/>
    <s v="2020-October-25"/>
    <x v="41"/>
    <x v="21"/>
    <x v="0"/>
  </r>
  <r>
    <x v="0"/>
    <x v="70"/>
    <n v="1470244634"/>
    <s v="2020-September-18"/>
    <s v="2020-October-18"/>
    <x v="834"/>
    <x v="0"/>
    <x v="0"/>
    <s v="2020-September-21"/>
    <x v="48"/>
    <x v="1"/>
    <x v="1"/>
  </r>
  <r>
    <x v="4"/>
    <x v="48"/>
    <n v="3110080050"/>
    <s v="2020-September-18"/>
    <s v="2020-October-18"/>
    <x v="835"/>
    <x v="0"/>
    <x v="0"/>
    <s v="2020-September-30"/>
    <x v="32"/>
    <x v="1"/>
    <x v="1"/>
  </r>
  <r>
    <x v="3"/>
    <x v="95"/>
    <n v="6712328426"/>
    <s v="2020-September-19"/>
    <s v="2020-October-19"/>
    <x v="836"/>
    <x v="0"/>
    <x v="0"/>
    <s v="2020-October-10"/>
    <x v="17"/>
    <x v="1"/>
    <x v="1"/>
  </r>
  <r>
    <x v="2"/>
    <x v="17"/>
    <n v="9983237240"/>
    <s v="2020-September-19"/>
    <s v="2020-October-19"/>
    <x v="837"/>
    <x v="0"/>
    <x v="0"/>
    <s v="2020-October-13"/>
    <x v="7"/>
    <x v="1"/>
    <x v="1"/>
  </r>
  <r>
    <x v="0"/>
    <x v="59"/>
    <n v="8969881000"/>
    <s v="2020-September-19"/>
    <s v="2020-October-19"/>
    <x v="838"/>
    <x v="0"/>
    <x v="0"/>
    <s v="2020-October-10"/>
    <x v="17"/>
    <x v="1"/>
    <x v="1"/>
  </r>
  <r>
    <x v="3"/>
    <x v="77"/>
    <n v="4464051329"/>
    <s v="2020-September-19"/>
    <s v="2020-October-19"/>
    <x v="839"/>
    <x v="1"/>
    <x v="0"/>
    <s v="2020-October-17"/>
    <x v="11"/>
    <x v="1"/>
    <x v="1"/>
  </r>
  <r>
    <x v="3"/>
    <x v="55"/>
    <n v="2884857136"/>
    <s v="2020-September-19"/>
    <s v="2020-October-19"/>
    <x v="840"/>
    <x v="0"/>
    <x v="0"/>
    <s v="2020-October-13"/>
    <x v="7"/>
    <x v="1"/>
    <x v="1"/>
  </r>
  <r>
    <x v="0"/>
    <x v="25"/>
    <n v="7495748603"/>
    <s v="2020-September-20"/>
    <s v="2020-October-20"/>
    <x v="841"/>
    <x v="0"/>
    <x v="0"/>
    <s v="2020-October-17"/>
    <x v="1"/>
    <x v="1"/>
    <x v="1"/>
  </r>
  <r>
    <x v="0"/>
    <x v="36"/>
    <n v="7837870930"/>
    <s v="2020-September-21"/>
    <s v="2020-October-21"/>
    <x v="842"/>
    <x v="1"/>
    <x v="0"/>
    <s v="2020-November-07"/>
    <x v="36"/>
    <x v="19"/>
    <x v="0"/>
  </r>
  <r>
    <x v="0"/>
    <x v="36"/>
    <n v="9982124268"/>
    <s v="2020-September-21"/>
    <s v="2020-October-21"/>
    <x v="843"/>
    <x v="1"/>
    <x v="1"/>
    <s v="2020-October-28"/>
    <x v="41"/>
    <x v="21"/>
    <x v="0"/>
  </r>
  <r>
    <x v="3"/>
    <x v="32"/>
    <n v="7578902156"/>
    <s v="2020-September-21"/>
    <s v="2020-October-21"/>
    <x v="844"/>
    <x v="1"/>
    <x v="0"/>
    <s v="2020-November-03"/>
    <x v="3"/>
    <x v="3"/>
    <x v="0"/>
  </r>
  <r>
    <x v="1"/>
    <x v="35"/>
    <n v="7498359819"/>
    <s v="2020-September-21"/>
    <s v="2020-October-21"/>
    <x v="845"/>
    <x v="0"/>
    <x v="0"/>
    <s v="2020-October-25"/>
    <x v="13"/>
    <x v="6"/>
    <x v="0"/>
  </r>
  <r>
    <x v="2"/>
    <x v="97"/>
    <n v="4063317759"/>
    <s v="2020-September-22"/>
    <s v="2020-October-22"/>
    <x v="846"/>
    <x v="1"/>
    <x v="0"/>
    <s v="2020-October-11"/>
    <x v="40"/>
    <x v="1"/>
    <x v="1"/>
  </r>
  <r>
    <x v="0"/>
    <x v="49"/>
    <n v="3197860193"/>
    <s v="2020-September-22"/>
    <s v="2020-October-22"/>
    <x v="820"/>
    <x v="0"/>
    <x v="0"/>
    <s v="2020-November-02"/>
    <x v="22"/>
    <x v="11"/>
    <x v="0"/>
  </r>
  <r>
    <x v="0"/>
    <x v="59"/>
    <n v="5551365805"/>
    <s v="2020-September-22"/>
    <s v="2020-October-22"/>
    <x v="847"/>
    <x v="0"/>
    <x v="0"/>
    <s v="2020-October-07"/>
    <x v="38"/>
    <x v="1"/>
    <x v="1"/>
  </r>
  <r>
    <x v="3"/>
    <x v="81"/>
    <n v="1767317198"/>
    <s v="2020-September-23"/>
    <s v="2020-October-23"/>
    <x v="848"/>
    <x v="0"/>
    <x v="0"/>
    <s v="2020-October-30"/>
    <x v="41"/>
    <x v="21"/>
    <x v="0"/>
  </r>
  <r>
    <x v="2"/>
    <x v="52"/>
    <n v="6522487147"/>
    <s v="2020-September-23"/>
    <s v="2020-October-23"/>
    <x v="849"/>
    <x v="0"/>
    <x v="0"/>
    <s v="2020-October-18"/>
    <x v="29"/>
    <x v="1"/>
    <x v="1"/>
  </r>
  <r>
    <x v="0"/>
    <x v="49"/>
    <n v="8390889307"/>
    <s v="2020-September-23"/>
    <s v="2020-October-23"/>
    <x v="850"/>
    <x v="1"/>
    <x v="0"/>
    <s v="2020-November-06"/>
    <x v="2"/>
    <x v="2"/>
    <x v="0"/>
  </r>
  <r>
    <x v="1"/>
    <x v="23"/>
    <n v="203036054"/>
    <s v="2020-September-23"/>
    <s v="2020-October-23"/>
    <x v="851"/>
    <x v="0"/>
    <x v="0"/>
    <s v="2020-October-15"/>
    <x v="20"/>
    <x v="1"/>
    <x v="1"/>
  </r>
  <r>
    <x v="2"/>
    <x v="27"/>
    <n v="3524586307"/>
    <s v="2020-September-24"/>
    <s v="2020-October-24"/>
    <x v="852"/>
    <x v="0"/>
    <x v="0"/>
    <s v="2020-October-16"/>
    <x v="20"/>
    <x v="1"/>
    <x v="1"/>
  </r>
  <r>
    <x v="2"/>
    <x v="38"/>
    <n v="9538369066"/>
    <s v="2020-September-24"/>
    <s v="2020-October-24"/>
    <x v="853"/>
    <x v="0"/>
    <x v="0"/>
    <s v="2020-October-20"/>
    <x v="19"/>
    <x v="1"/>
    <x v="1"/>
  </r>
  <r>
    <x v="2"/>
    <x v="37"/>
    <n v="9312710244"/>
    <s v="2020-September-25"/>
    <s v="2020-October-25"/>
    <x v="328"/>
    <x v="0"/>
    <x v="0"/>
    <s v="2020-October-17"/>
    <x v="20"/>
    <x v="1"/>
    <x v="1"/>
  </r>
  <r>
    <x v="1"/>
    <x v="50"/>
    <n v="5400778193"/>
    <s v="2020-September-25"/>
    <s v="2020-October-25"/>
    <x v="854"/>
    <x v="0"/>
    <x v="0"/>
    <s v="2020-November-01"/>
    <x v="41"/>
    <x v="21"/>
    <x v="0"/>
  </r>
  <r>
    <x v="2"/>
    <x v="37"/>
    <n v="4565113116"/>
    <s v="2020-September-25"/>
    <s v="2020-October-25"/>
    <x v="855"/>
    <x v="0"/>
    <x v="0"/>
    <s v="2020-November-02"/>
    <x v="26"/>
    <x v="14"/>
    <x v="0"/>
  </r>
  <r>
    <x v="1"/>
    <x v="23"/>
    <n v="9574377731"/>
    <s v="2020-September-25"/>
    <s v="2020-October-25"/>
    <x v="856"/>
    <x v="0"/>
    <x v="0"/>
    <s v="2020-October-24"/>
    <x v="12"/>
    <x v="1"/>
    <x v="1"/>
  </r>
  <r>
    <x v="0"/>
    <x v="12"/>
    <n v="4360072261"/>
    <s v="2020-September-25"/>
    <s v="2020-October-25"/>
    <x v="857"/>
    <x v="0"/>
    <x v="0"/>
    <s v="2020-October-22"/>
    <x v="1"/>
    <x v="1"/>
    <x v="1"/>
  </r>
  <r>
    <x v="3"/>
    <x v="77"/>
    <n v="9111152226"/>
    <s v="2020-September-25"/>
    <s v="2020-October-25"/>
    <x v="858"/>
    <x v="0"/>
    <x v="0"/>
    <s v="2020-October-19"/>
    <x v="7"/>
    <x v="1"/>
    <x v="1"/>
  </r>
  <r>
    <x v="1"/>
    <x v="43"/>
    <n v="6040813966"/>
    <s v="2020-September-25"/>
    <s v="2020-October-25"/>
    <x v="859"/>
    <x v="0"/>
    <x v="0"/>
    <s v="2020-September-30"/>
    <x v="55"/>
    <x v="1"/>
    <x v="1"/>
  </r>
  <r>
    <x v="0"/>
    <x v="25"/>
    <n v="1519561145"/>
    <s v="2020-September-26"/>
    <s v="2020-October-26"/>
    <x v="860"/>
    <x v="0"/>
    <x v="0"/>
    <s v="2020-October-27"/>
    <x v="5"/>
    <x v="4"/>
    <x v="0"/>
  </r>
  <r>
    <x v="1"/>
    <x v="31"/>
    <n v="2514985347"/>
    <s v="2020-September-26"/>
    <s v="2020-October-26"/>
    <x v="861"/>
    <x v="0"/>
    <x v="0"/>
    <s v="2020-October-16"/>
    <x v="4"/>
    <x v="1"/>
    <x v="1"/>
  </r>
  <r>
    <x v="0"/>
    <x v="49"/>
    <n v="4902403664"/>
    <s v="2020-September-27"/>
    <s v="2020-October-27"/>
    <x v="862"/>
    <x v="1"/>
    <x v="1"/>
    <s v="2020-November-08"/>
    <x v="46"/>
    <x v="25"/>
    <x v="0"/>
  </r>
  <r>
    <x v="4"/>
    <x v="60"/>
    <n v="6974701547"/>
    <s v="2020-September-27"/>
    <s v="2020-October-27"/>
    <x v="863"/>
    <x v="0"/>
    <x v="0"/>
    <s v="2020-October-04"/>
    <x v="27"/>
    <x v="1"/>
    <x v="1"/>
  </r>
  <r>
    <x v="4"/>
    <x v="33"/>
    <n v="6197031775"/>
    <s v="2020-September-27"/>
    <s v="2020-October-27"/>
    <x v="864"/>
    <x v="0"/>
    <x v="0"/>
    <s v="2020-November-10"/>
    <x v="2"/>
    <x v="2"/>
    <x v="0"/>
  </r>
  <r>
    <x v="3"/>
    <x v="46"/>
    <n v="3824960117"/>
    <s v="2020-September-27"/>
    <s v="2020-October-27"/>
    <x v="865"/>
    <x v="0"/>
    <x v="0"/>
    <s v="2020-November-09"/>
    <x v="3"/>
    <x v="3"/>
    <x v="0"/>
  </r>
  <r>
    <x v="2"/>
    <x v="83"/>
    <n v="608905626"/>
    <s v="2020-September-27"/>
    <s v="2020-October-27"/>
    <x v="866"/>
    <x v="0"/>
    <x v="0"/>
    <s v="2020-October-23"/>
    <x v="19"/>
    <x v="1"/>
    <x v="1"/>
  </r>
  <r>
    <x v="2"/>
    <x v="88"/>
    <n v="6878013470"/>
    <s v="2020-September-28"/>
    <s v="2020-October-28"/>
    <x v="867"/>
    <x v="0"/>
    <x v="0"/>
    <s v="2020-October-17"/>
    <x v="40"/>
    <x v="1"/>
    <x v="1"/>
  </r>
  <r>
    <x v="1"/>
    <x v="6"/>
    <n v="607578995"/>
    <s v="2020-September-28"/>
    <s v="2020-October-28"/>
    <x v="868"/>
    <x v="0"/>
    <x v="0"/>
    <s v="2020-October-04"/>
    <x v="51"/>
    <x v="1"/>
    <x v="1"/>
  </r>
  <r>
    <x v="4"/>
    <x v="14"/>
    <n v="6195238206"/>
    <s v="2020-September-28"/>
    <s v="2020-October-28"/>
    <x v="869"/>
    <x v="0"/>
    <x v="0"/>
    <s v="2020-November-01"/>
    <x v="13"/>
    <x v="6"/>
    <x v="0"/>
  </r>
  <r>
    <x v="0"/>
    <x v="36"/>
    <n v="121797094"/>
    <s v="2020-September-28"/>
    <s v="2020-October-28"/>
    <x v="870"/>
    <x v="0"/>
    <x v="0"/>
    <s v="2020-October-30"/>
    <x v="25"/>
    <x v="13"/>
    <x v="0"/>
  </r>
  <r>
    <x v="3"/>
    <x v="96"/>
    <n v="7372412216"/>
    <s v="2020-September-28"/>
    <s v="2020-October-28"/>
    <x v="871"/>
    <x v="0"/>
    <x v="0"/>
    <s v="2020-November-02"/>
    <x v="15"/>
    <x v="8"/>
    <x v="0"/>
  </r>
  <r>
    <x v="2"/>
    <x v="94"/>
    <n v="3978972752"/>
    <s v="2020-September-28"/>
    <s v="2020-October-28"/>
    <x v="872"/>
    <x v="0"/>
    <x v="0"/>
    <s v="2020-October-30"/>
    <x v="25"/>
    <x v="13"/>
    <x v="0"/>
  </r>
  <r>
    <x v="1"/>
    <x v="65"/>
    <n v="6265099337"/>
    <s v="2020-September-28"/>
    <s v="2020-October-28"/>
    <x v="451"/>
    <x v="1"/>
    <x v="1"/>
    <s v="2020-October-30"/>
    <x v="25"/>
    <x v="13"/>
    <x v="0"/>
  </r>
  <r>
    <x v="3"/>
    <x v="92"/>
    <n v="7577985769"/>
    <s v="2020-September-28"/>
    <s v="2020-October-28"/>
    <x v="873"/>
    <x v="0"/>
    <x v="0"/>
    <s v="2020-October-24"/>
    <x v="19"/>
    <x v="1"/>
    <x v="1"/>
  </r>
  <r>
    <x v="2"/>
    <x v="86"/>
    <n v="7615433776"/>
    <s v="2020-September-29"/>
    <s v="2020-October-29"/>
    <x v="64"/>
    <x v="0"/>
    <x v="0"/>
    <s v="2020-October-27"/>
    <x v="11"/>
    <x v="1"/>
    <x v="1"/>
  </r>
  <r>
    <x v="2"/>
    <x v="51"/>
    <n v="3162263646"/>
    <s v="2020-September-29"/>
    <s v="2020-October-29"/>
    <x v="874"/>
    <x v="0"/>
    <x v="0"/>
    <s v="2020-October-19"/>
    <x v="4"/>
    <x v="1"/>
    <x v="1"/>
  </r>
  <r>
    <x v="4"/>
    <x v="69"/>
    <n v="4751641138"/>
    <s v="2020-September-29"/>
    <s v="2020-October-29"/>
    <x v="875"/>
    <x v="0"/>
    <x v="0"/>
    <s v="2020-October-16"/>
    <x v="53"/>
    <x v="1"/>
    <x v="1"/>
  </r>
  <r>
    <x v="4"/>
    <x v="62"/>
    <n v="7977287829"/>
    <s v="2020-September-29"/>
    <s v="2020-October-29"/>
    <x v="876"/>
    <x v="0"/>
    <x v="0"/>
    <s v="2020-October-23"/>
    <x v="7"/>
    <x v="1"/>
    <x v="1"/>
  </r>
  <r>
    <x v="1"/>
    <x v="18"/>
    <n v="3655387597"/>
    <s v="2020-September-29"/>
    <s v="2020-October-29"/>
    <x v="877"/>
    <x v="0"/>
    <x v="0"/>
    <s v="2020-October-21"/>
    <x v="20"/>
    <x v="1"/>
    <x v="1"/>
  </r>
  <r>
    <x v="2"/>
    <x v="86"/>
    <n v="5031980496"/>
    <s v="2020-September-29"/>
    <s v="2020-October-29"/>
    <x v="878"/>
    <x v="0"/>
    <x v="0"/>
    <s v="2020-October-29"/>
    <x v="33"/>
    <x v="1"/>
    <x v="1"/>
  </r>
  <r>
    <x v="3"/>
    <x v="87"/>
    <n v="4788766053"/>
    <s v="2020-September-30"/>
    <s v="2020-October-30"/>
    <x v="879"/>
    <x v="0"/>
    <x v="0"/>
    <s v="2020-October-31"/>
    <x v="5"/>
    <x v="4"/>
    <x v="0"/>
  </r>
  <r>
    <x v="4"/>
    <x v="24"/>
    <n v="3913519192"/>
    <s v="2020-September-30"/>
    <s v="2020-October-30"/>
    <x v="880"/>
    <x v="0"/>
    <x v="0"/>
    <s v="2020-November-14"/>
    <x v="34"/>
    <x v="17"/>
    <x v="0"/>
  </r>
  <r>
    <x v="3"/>
    <x v="87"/>
    <n v="4755000748"/>
    <s v="2020-September-30"/>
    <s v="2020-October-30"/>
    <x v="881"/>
    <x v="0"/>
    <x v="0"/>
    <s v="2020-October-24"/>
    <x v="7"/>
    <x v="1"/>
    <x v="1"/>
  </r>
  <r>
    <x v="2"/>
    <x v="40"/>
    <n v="1376441638"/>
    <s v="2020-September-30"/>
    <s v="2020-October-30"/>
    <x v="882"/>
    <x v="0"/>
    <x v="0"/>
    <s v="2020-October-22"/>
    <x v="20"/>
    <x v="1"/>
    <x v="1"/>
  </r>
  <r>
    <x v="1"/>
    <x v="15"/>
    <n v="8382421151"/>
    <s v="2020-September-30"/>
    <s v="2020-October-30"/>
    <x v="883"/>
    <x v="1"/>
    <x v="0"/>
    <s v="2020-November-18"/>
    <x v="37"/>
    <x v="20"/>
    <x v="0"/>
  </r>
  <r>
    <x v="1"/>
    <x v="21"/>
    <n v="5480294344"/>
    <s v="2020-October-01"/>
    <s v="2020-October-31"/>
    <x v="884"/>
    <x v="0"/>
    <x v="0"/>
    <s v="2020-October-20"/>
    <x v="40"/>
    <x v="1"/>
    <x v="1"/>
  </r>
  <r>
    <x v="0"/>
    <x v="3"/>
    <n v="2384851679"/>
    <s v="2020-October-01"/>
    <s v="2020-October-31"/>
    <x v="885"/>
    <x v="0"/>
    <x v="0"/>
    <s v="2020-October-24"/>
    <x v="28"/>
    <x v="1"/>
    <x v="1"/>
  </r>
  <r>
    <x v="3"/>
    <x v="96"/>
    <n v="7364920654"/>
    <s v="2020-October-01"/>
    <s v="2020-October-31"/>
    <x v="391"/>
    <x v="1"/>
    <x v="0"/>
    <s v="2020-November-21"/>
    <x v="44"/>
    <x v="24"/>
    <x v="0"/>
  </r>
  <r>
    <x v="3"/>
    <x v="96"/>
    <n v="5670127659"/>
    <s v="2020-October-01"/>
    <s v="2020-October-31"/>
    <x v="886"/>
    <x v="1"/>
    <x v="0"/>
    <s v="2020-November-03"/>
    <x v="14"/>
    <x v="7"/>
    <x v="0"/>
  </r>
  <r>
    <x v="2"/>
    <x v="52"/>
    <n v="3138040805"/>
    <s v="2020-October-02"/>
    <s v="2020-November-01"/>
    <x v="6"/>
    <x v="0"/>
    <x v="0"/>
    <s v="2020-November-01"/>
    <x v="33"/>
    <x v="1"/>
    <x v="1"/>
  </r>
  <r>
    <x v="2"/>
    <x v="40"/>
    <n v="4677673825"/>
    <s v="2020-October-02"/>
    <s v="2020-November-01"/>
    <x v="12"/>
    <x v="0"/>
    <x v="0"/>
    <s v="2020-October-21"/>
    <x v="40"/>
    <x v="1"/>
    <x v="1"/>
  </r>
  <r>
    <x v="2"/>
    <x v="19"/>
    <n v="4672194108"/>
    <s v="2020-October-02"/>
    <s v="2020-November-01"/>
    <x v="887"/>
    <x v="0"/>
    <x v="0"/>
    <s v="2020-November-04"/>
    <x v="14"/>
    <x v="7"/>
    <x v="0"/>
  </r>
  <r>
    <x v="2"/>
    <x v="34"/>
    <n v="6354957025"/>
    <s v="2020-October-02"/>
    <s v="2020-November-01"/>
    <x v="888"/>
    <x v="0"/>
    <x v="0"/>
    <s v="2020-October-19"/>
    <x v="53"/>
    <x v="1"/>
    <x v="1"/>
  </r>
  <r>
    <x v="3"/>
    <x v="5"/>
    <n v="7655234333"/>
    <s v="2020-October-03"/>
    <s v="2020-November-02"/>
    <x v="889"/>
    <x v="0"/>
    <x v="0"/>
    <s v="2020-November-07"/>
    <x v="15"/>
    <x v="8"/>
    <x v="0"/>
  </r>
  <r>
    <x v="0"/>
    <x v="47"/>
    <n v="8713304663"/>
    <s v="2020-October-04"/>
    <s v="2020-November-03"/>
    <x v="890"/>
    <x v="1"/>
    <x v="0"/>
    <s v="2020-November-26"/>
    <x v="0"/>
    <x v="0"/>
    <x v="0"/>
  </r>
  <r>
    <x v="3"/>
    <x v="81"/>
    <n v="4364390277"/>
    <s v="2020-October-04"/>
    <s v="2020-November-03"/>
    <x v="891"/>
    <x v="1"/>
    <x v="1"/>
    <s v="2020-November-27"/>
    <x v="31"/>
    <x v="16"/>
    <x v="0"/>
  </r>
  <r>
    <x v="2"/>
    <x v="44"/>
    <n v="5743371067"/>
    <s v="2020-October-04"/>
    <s v="2020-November-03"/>
    <x v="892"/>
    <x v="0"/>
    <x v="0"/>
    <s v="2020-November-14"/>
    <x v="22"/>
    <x v="11"/>
    <x v="0"/>
  </r>
  <r>
    <x v="4"/>
    <x v="62"/>
    <n v="7719614573"/>
    <s v="2020-October-05"/>
    <s v="2020-November-04"/>
    <x v="893"/>
    <x v="0"/>
    <x v="0"/>
    <s v="2020-November-02"/>
    <x v="11"/>
    <x v="1"/>
    <x v="1"/>
  </r>
  <r>
    <x v="0"/>
    <x v="85"/>
    <n v="2717531125"/>
    <s v="2020-October-05"/>
    <s v="2020-November-04"/>
    <x v="894"/>
    <x v="1"/>
    <x v="0"/>
    <s v="2020-October-28"/>
    <x v="28"/>
    <x v="1"/>
    <x v="1"/>
  </r>
  <r>
    <x v="4"/>
    <x v="84"/>
    <n v="3121730234"/>
    <s v="2020-October-05"/>
    <s v="2020-November-04"/>
    <x v="895"/>
    <x v="0"/>
    <x v="0"/>
    <s v="2020-October-26"/>
    <x v="17"/>
    <x v="1"/>
    <x v="1"/>
  </r>
  <r>
    <x v="2"/>
    <x v="58"/>
    <n v="524611481"/>
    <s v="2020-October-05"/>
    <s v="2020-November-04"/>
    <x v="896"/>
    <x v="0"/>
    <x v="0"/>
    <s v="2020-October-23"/>
    <x v="16"/>
    <x v="1"/>
    <x v="1"/>
  </r>
  <r>
    <x v="1"/>
    <x v="57"/>
    <n v="6762807531"/>
    <s v="2020-October-05"/>
    <s v="2020-November-04"/>
    <x v="897"/>
    <x v="0"/>
    <x v="0"/>
    <s v="2020-November-08"/>
    <x v="13"/>
    <x v="6"/>
    <x v="0"/>
  </r>
  <r>
    <x v="2"/>
    <x v="75"/>
    <n v="6059076054"/>
    <s v="2020-October-05"/>
    <s v="2020-November-04"/>
    <x v="898"/>
    <x v="0"/>
    <x v="0"/>
    <s v="2020-October-31"/>
    <x v="19"/>
    <x v="1"/>
    <x v="1"/>
  </r>
  <r>
    <x v="4"/>
    <x v="62"/>
    <n v="3511077910"/>
    <s v="2020-October-06"/>
    <s v="2020-November-05"/>
    <x v="899"/>
    <x v="0"/>
    <x v="0"/>
    <s v="2020-November-04"/>
    <x v="12"/>
    <x v="1"/>
    <x v="1"/>
  </r>
  <r>
    <x v="1"/>
    <x v="65"/>
    <n v="4305549852"/>
    <s v="2020-October-06"/>
    <s v="2020-November-05"/>
    <x v="294"/>
    <x v="1"/>
    <x v="0"/>
    <s v="2020-October-30"/>
    <x v="7"/>
    <x v="1"/>
    <x v="1"/>
  </r>
  <r>
    <x v="3"/>
    <x v="96"/>
    <n v="485064626"/>
    <s v="2020-October-06"/>
    <s v="2020-November-05"/>
    <x v="92"/>
    <x v="0"/>
    <x v="0"/>
    <s v="2020-November-13"/>
    <x v="26"/>
    <x v="14"/>
    <x v="0"/>
  </r>
  <r>
    <x v="3"/>
    <x v="77"/>
    <n v="7949269803"/>
    <s v="2020-October-07"/>
    <s v="2020-November-06"/>
    <x v="900"/>
    <x v="0"/>
    <x v="0"/>
    <s v="2020-October-23"/>
    <x v="23"/>
    <x v="1"/>
    <x v="1"/>
  </r>
  <r>
    <x v="0"/>
    <x v="79"/>
    <n v="9268191212"/>
    <s v="2020-October-07"/>
    <s v="2020-November-06"/>
    <x v="517"/>
    <x v="0"/>
    <x v="0"/>
    <s v="2020-October-21"/>
    <x v="8"/>
    <x v="1"/>
    <x v="1"/>
  </r>
  <r>
    <x v="1"/>
    <x v="71"/>
    <n v="6470819411"/>
    <s v="2020-October-08"/>
    <s v="2020-November-07"/>
    <x v="901"/>
    <x v="0"/>
    <x v="0"/>
    <s v="2020-November-12"/>
    <x v="15"/>
    <x v="8"/>
    <x v="0"/>
  </r>
  <r>
    <x v="4"/>
    <x v="8"/>
    <n v="9555357249"/>
    <s v="2020-October-08"/>
    <s v="2020-November-07"/>
    <x v="902"/>
    <x v="0"/>
    <x v="0"/>
    <s v="2020-October-29"/>
    <x v="17"/>
    <x v="1"/>
    <x v="1"/>
  </r>
  <r>
    <x v="4"/>
    <x v="14"/>
    <n v="9092385558"/>
    <s v="2020-October-09"/>
    <s v="2020-November-08"/>
    <x v="903"/>
    <x v="0"/>
    <x v="0"/>
    <s v="2020-November-09"/>
    <x v="5"/>
    <x v="4"/>
    <x v="0"/>
  </r>
  <r>
    <x v="3"/>
    <x v="96"/>
    <n v="1539382510"/>
    <s v="2020-October-09"/>
    <s v="2020-November-08"/>
    <x v="904"/>
    <x v="1"/>
    <x v="0"/>
    <s v="2020-December-01"/>
    <x v="0"/>
    <x v="0"/>
    <x v="0"/>
  </r>
  <r>
    <x v="3"/>
    <x v="81"/>
    <n v="3089793704"/>
    <s v="2020-October-09"/>
    <s v="2020-November-08"/>
    <x v="905"/>
    <x v="0"/>
    <x v="0"/>
    <s v="2020-November-10"/>
    <x v="25"/>
    <x v="13"/>
    <x v="0"/>
  </r>
  <r>
    <x v="0"/>
    <x v="10"/>
    <n v="9242384432"/>
    <s v="2020-October-10"/>
    <s v="2020-November-09"/>
    <x v="906"/>
    <x v="0"/>
    <x v="0"/>
    <s v="2020-October-31"/>
    <x v="17"/>
    <x v="1"/>
    <x v="1"/>
  </r>
  <r>
    <x v="3"/>
    <x v="99"/>
    <n v="1267973660"/>
    <s v="2020-October-10"/>
    <s v="2020-November-09"/>
    <x v="691"/>
    <x v="0"/>
    <x v="0"/>
    <s v="2020-November-09"/>
    <x v="33"/>
    <x v="1"/>
    <x v="1"/>
  </r>
  <r>
    <x v="0"/>
    <x v="85"/>
    <n v="6495779635"/>
    <s v="2020-October-11"/>
    <s v="2020-November-10"/>
    <x v="907"/>
    <x v="1"/>
    <x v="0"/>
    <s v="2020-November-07"/>
    <x v="1"/>
    <x v="1"/>
    <x v="1"/>
  </r>
  <r>
    <x v="1"/>
    <x v="50"/>
    <n v="8420453376"/>
    <s v="2020-October-11"/>
    <s v="2020-November-10"/>
    <x v="908"/>
    <x v="0"/>
    <x v="0"/>
    <s v="2020-November-13"/>
    <x v="14"/>
    <x v="7"/>
    <x v="0"/>
  </r>
  <r>
    <x v="2"/>
    <x v="27"/>
    <n v="3461153482"/>
    <s v="2020-October-12"/>
    <s v="2020-November-11"/>
    <x v="909"/>
    <x v="0"/>
    <x v="0"/>
    <s v="2020-November-07"/>
    <x v="19"/>
    <x v="1"/>
    <x v="1"/>
  </r>
  <r>
    <x v="1"/>
    <x v="39"/>
    <n v="822444456"/>
    <s v="2020-October-13"/>
    <s v="2020-November-12"/>
    <x v="910"/>
    <x v="1"/>
    <x v="0"/>
    <s v="2020-November-30"/>
    <x v="52"/>
    <x v="28"/>
    <x v="0"/>
  </r>
  <r>
    <x v="2"/>
    <x v="11"/>
    <n v="213324193"/>
    <s v="2020-October-13"/>
    <s v="2020-November-12"/>
    <x v="396"/>
    <x v="0"/>
    <x v="0"/>
    <s v="2020-October-22"/>
    <x v="6"/>
    <x v="1"/>
    <x v="1"/>
  </r>
  <r>
    <x v="0"/>
    <x v="70"/>
    <n v="1311607288"/>
    <s v="2020-October-13"/>
    <s v="2020-November-12"/>
    <x v="911"/>
    <x v="0"/>
    <x v="0"/>
    <s v="2020-October-18"/>
    <x v="55"/>
    <x v="1"/>
    <x v="1"/>
  </r>
  <r>
    <x v="2"/>
    <x v="86"/>
    <n v="6019130159"/>
    <s v="2020-October-13"/>
    <s v="2020-November-12"/>
    <x v="912"/>
    <x v="0"/>
    <x v="0"/>
    <s v="2020-November-06"/>
    <x v="7"/>
    <x v="1"/>
    <x v="1"/>
  </r>
  <r>
    <x v="1"/>
    <x v="65"/>
    <n v="685917930"/>
    <s v="2020-October-13"/>
    <s v="2020-November-12"/>
    <x v="913"/>
    <x v="1"/>
    <x v="1"/>
    <s v="2020-November-10"/>
    <x v="11"/>
    <x v="1"/>
    <x v="1"/>
  </r>
  <r>
    <x v="0"/>
    <x v="0"/>
    <n v="676551273"/>
    <s v="2020-October-13"/>
    <s v="2020-November-12"/>
    <x v="914"/>
    <x v="0"/>
    <x v="0"/>
    <s v="2020-December-01"/>
    <x v="37"/>
    <x v="20"/>
    <x v="0"/>
  </r>
  <r>
    <x v="1"/>
    <x v="23"/>
    <n v="1784835874"/>
    <s v="2020-October-14"/>
    <s v="2020-November-13"/>
    <x v="915"/>
    <x v="0"/>
    <x v="0"/>
    <s v="2020-November-12"/>
    <x v="12"/>
    <x v="1"/>
    <x v="1"/>
  </r>
  <r>
    <x v="1"/>
    <x v="21"/>
    <n v="1927022550"/>
    <s v="2020-October-14"/>
    <s v="2020-November-13"/>
    <x v="916"/>
    <x v="0"/>
    <x v="0"/>
    <s v="2020-October-29"/>
    <x v="38"/>
    <x v="1"/>
    <x v="1"/>
  </r>
  <r>
    <x v="2"/>
    <x v="44"/>
    <n v="9537610455"/>
    <s v="2020-October-15"/>
    <s v="2020-November-14"/>
    <x v="917"/>
    <x v="0"/>
    <x v="0"/>
    <s v="2020-November-18"/>
    <x v="13"/>
    <x v="6"/>
    <x v="0"/>
  </r>
  <r>
    <x v="3"/>
    <x v="13"/>
    <n v="3264536681"/>
    <s v="2020-October-15"/>
    <s v="2020-November-14"/>
    <x v="918"/>
    <x v="0"/>
    <x v="0"/>
    <s v="2020-November-16"/>
    <x v="25"/>
    <x v="13"/>
    <x v="0"/>
  </r>
  <r>
    <x v="3"/>
    <x v="42"/>
    <n v="5320556174"/>
    <s v="2020-October-15"/>
    <s v="2020-November-14"/>
    <x v="617"/>
    <x v="0"/>
    <x v="0"/>
    <s v="2020-October-20"/>
    <x v="55"/>
    <x v="1"/>
    <x v="1"/>
  </r>
  <r>
    <x v="3"/>
    <x v="66"/>
    <n v="7218542419"/>
    <s v="2020-October-15"/>
    <s v="2020-November-14"/>
    <x v="919"/>
    <x v="0"/>
    <x v="0"/>
    <s v="2020-November-08"/>
    <x v="7"/>
    <x v="1"/>
    <x v="1"/>
  </r>
  <r>
    <x v="2"/>
    <x v="37"/>
    <n v="6844525193"/>
    <s v="2020-October-16"/>
    <s v="2020-November-15"/>
    <x v="920"/>
    <x v="0"/>
    <x v="0"/>
    <s v="2020-November-14"/>
    <x v="12"/>
    <x v="1"/>
    <x v="1"/>
  </r>
  <r>
    <x v="2"/>
    <x v="40"/>
    <n v="7244293293"/>
    <s v="2020-October-16"/>
    <s v="2020-November-15"/>
    <x v="921"/>
    <x v="0"/>
    <x v="0"/>
    <s v="2020-October-30"/>
    <x v="8"/>
    <x v="1"/>
    <x v="1"/>
  </r>
  <r>
    <x v="4"/>
    <x v="68"/>
    <n v="7934803012"/>
    <s v="2020-October-17"/>
    <s v="2020-November-16"/>
    <x v="922"/>
    <x v="1"/>
    <x v="0"/>
    <s v="2020-November-28"/>
    <x v="46"/>
    <x v="25"/>
    <x v="0"/>
  </r>
  <r>
    <x v="3"/>
    <x v="42"/>
    <n v="4706783878"/>
    <s v="2020-October-17"/>
    <s v="2020-November-16"/>
    <x v="93"/>
    <x v="0"/>
    <x v="0"/>
    <s v="2020-October-29"/>
    <x v="32"/>
    <x v="1"/>
    <x v="1"/>
  </r>
  <r>
    <x v="3"/>
    <x v="55"/>
    <n v="4728250241"/>
    <s v="2020-October-17"/>
    <s v="2020-November-16"/>
    <x v="923"/>
    <x v="0"/>
    <x v="0"/>
    <s v="2020-October-25"/>
    <x v="56"/>
    <x v="1"/>
    <x v="1"/>
  </r>
  <r>
    <x v="2"/>
    <x v="9"/>
    <n v="5156029827"/>
    <s v="2020-October-18"/>
    <s v="2020-November-17"/>
    <x v="924"/>
    <x v="1"/>
    <x v="0"/>
    <s v="2020-November-17"/>
    <x v="33"/>
    <x v="1"/>
    <x v="1"/>
  </r>
  <r>
    <x v="4"/>
    <x v="60"/>
    <n v="6630363984"/>
    <s v="2020-October-18"/>
    <s v="2020-November-17"/>
    <x v="925"/>
    <x v="0"/>
    <x v="0"/>
    <s v="2020-October-28"/>
    <x v="10"/>
    <x v="1"/>
    <x v="1"/>
  </r>
  <r>
    <x v="2"/>
    <x v="58"/>
    <n v="9052269765"/>
    <s v="2020-October-18"/>
    <s v="2020-November-17"/>
    <x v="926"/>
    <x v="0"/>
    <x v="0"/>
    <s v="2020-November-07"/>
    <x v="4"/>
    <x v="1"/>
    <x v="1"/>
  </r>
  <r>
    <x v="1"/>
    <x v="1"/>
    <n v="1419983453"/>
    <s v="2020-October-18"/>
    <s v="2020-November-17"/>
    <x v="927"/>
    <x v="0"/>
    <x v="0"/>
    <s v="2020-November-03"/>
    <x v="23"/>
    <x v="1"/>
    <x v="1"/>
  </r>
  <r>
    <x v="2"/>
    <x v="34"/>
    <n v="8682159283"/>
    <s v="2020-October-19"/>
    <s v="2020-November-18"/>
    <x v="122"/>
    <x v="0"/>
    <x v="0"/>
    <s v="2020-October-31"/>
    <x v="32"/>
    <x v="1"/>
    <x v="1"/>
  </r>
  <r>
    <x v="0"/>
    <x v="10"/>
    <n v="1336288577"/>
    <s v="2020-October-19"/>
    <s v="2020-November-18"/>
    <x v="928"/>
    <x v="0"/>
    <x v="0"/>
    <s v="2020-November-10"/>
    <x v="20"/>
    <x v="1"/>
    <x v="1"/>
  </r>
  <r>
    <x v="0"/>
    <x v="47"/>
    <n v="6678784921"/>
    <s v="2020-October-19"/>
    <s v="2020-November-18"/>
    <x v="929"/>
    <x v="0"/>
    <x v="0"/>
    <s v="2020-November-15"/>
    <x v="1"/>
    <x v="1"/>
    <x v="1"/>
  </r>
  <r>
    <x v="3"/>
    <x v="29"/>
    <n v="1069788528"/>
    <s v="2020-October-19"/>
    <s v="2020-November-18"/>
    <x v="930"/>
    <x v="0"/>
    <x v="0"/>
    <s v="2020-November-18"/>
    <x v="33"/>
    <x v="1"/>
    <x v="1"/>
  </r>
  <r>
    <x v="3"/>
    <x v="20"/>
    <n v="7685298565"/>
    <s v="2020-October-19"/>
    <s v="2020-November-18"/>
    <x v="931"/>
    <x v="0"/>
    <x v="0"/>
    <s v="2020-November-05"/>
    <x v="53"/>
    <x v="1"/>
    <x v="1"/>
  </r>
  <r>
    <x v="3"/>
    <x v="99"/>
    <n v="2197485330"/>
    <s v="2020-October-19"/>
    <s v="2020-November-18"/>
    <x v="932"/>
    <x v="0"/>
    <x v="0"/>
    <s v="2020-November-10"/>
    <x v="20"/>
    <x v="1"/>
    <x v="1"/>
  </r>
  <r>
    <x v="1"/>
    <x v="45"/>
    <n v="4821175485"/>
    <s v="2020-October-21"/>
    <s v="2020-November-20"/>
    <x v="933"/>
    <x v="0"/>
    <x v="0"/>
    <s v="2020-November-06"/>
    <x v="23"/>
    <x v="1"/>
    <x v="1"/>
  </r>
  <r>
    <x v="2"/>
    <x v="38"/>
    <n v="7373872006"/>
    <s v="2020-October-21"/>
    <s v="2020-November-20"/>
    <x v="934"/>
    <x v="0"/>
    <x v="0"/>
    <s v="2020-November-22"/>
    <x v="25"/>
    <x v="13"/>
    <x v="0"/>
  </r>
  <r>
    <x v="2"/>
    <x v="40"/>
    <n v="7481115235"/>
    <s v="2020-October-21"/>
    <s v="2020-November-20"/>
    <x v="935"/>
    <x v="0"/>
    <x v="0"/>
    <s v="2020-November-06"/>
    <x v="23"/>
    <x v="1"/>
    <x v="1"/>
  </r>
  <r>
    <x v="0"/>
    <x v="98"/>
    <n v="1316332735"/>
    <s v="2020-October-21"/>
    <s v="2020-November-20"/>
    <x v="936"/>
    <x v="0"/>
    <x v="0"/>
    <s v="2020-November-16"/>
    <x v="19"/>
    <x v="1"/>
    <x v="1"/>
  </r>
  <r>
    <x v="1"/>
    <x v="50"/>
    <n v="41324194"/>
    <s v="2020-October-21"/>
    <s v="2020-November-20"/>
    <x v="688"/>
    <x v="0"/>
    <x v="0"/>
    <s v="2020-November-30"/>
    <x v="18"/>
    <x v="9"/>
    <x v="0"/>
  </r>
  <r>
    <x v="1"/>
    <x v="65"/>
    <n v="8260736009"/>
    <s v="2020-October-22"/>
    <s v="2020-November-21"/>
    <x v="937"/>
    <x v="1"/>
    <x v="0"/>
    <s v="2020-November-11"/>
    <x v="4"/>
    <x v="1"/>
    <x v="1"/>
  </r>
  <r>
    <x v="3"/>
    <x v="46"/>
    <n v="7979390388"/>
    <s v="2020-October-22"/>
    <s v="2020-November-21"/>
    <x v="938"/>
    <x v="0"/>
    <x v="0"/>
    <s v="2020-December-02"/>
    <x v="22"/>
    <x v="11"/>
    <x v="0"/>
  </r>
  <r>
    <x v="1"/>
    <x v="45"/>
    <n v="1732794760"/>
    <s v="2020-October-22"/>
    <s v="2020-November-21"/>
    <x v="531"/>
    <x v="1"/>
    <x v="1"/>
    <s v="2020-November-20"/>
    <x v="12"/>
    <x v="1"/>
    <x v="1"/>
  </r>
  <r>
    <x v="4"/>
    <x v="84"/>
    <n v="9324391627"/>
    <s v="2020-October-22"/>
    <s v="2020-November-21"/>
    <x v="939"/>
    <x v="1"/>
    <x v="0"/>
    <s v="2020-November-27"/>
    <x v="49"/>
    <x v="26"/>
    <x v="0"/>
  </r>
  <r>
    <x v="1"/>
    <x v="6"/>
    <n v="893342729"/>
    <s v="2020-October-23"/>
    <s v="2020-November-22"/>
    <x v="335"/>
    <x v="1"/>
    <x v="0"/>
    <s v="2020-November-21"/>
    <x v="12"/>
    <x v="1"/>
    <x v="1"/>
  </r>
  <r>
    <x v="3"/>
    <x v="32"/>
    <n v="110122785"/>
    <s v="2020-October-23"/>
    <s v="2020-November-22"/>
    <x v="940"/>
    <x v="0"/>
    <x v="0"/>
    <s v="2020-November-30"/>
    <x v="26"/>
    <x v="14"/>
    <x v="0"/>
  </r>
  <r>
    <x v="2"/>
    <x v="82"/>
    <n v="1441773397"/>
    <s v="2020-October-23"/>
    <s v="2020-November-22"/>
    <x v="941"/>
    <x v="0"/>
    <x v="0"/>
    <s v="2020-November-09"/>
    <x v="53"/>
    <x v="1"/>
    <x v="1"/>
  </r>
  <r>
    <x v="2"/>
    <x v="76"/>
    <n v="3399547582"/>
    <s v="2020-October-24"/>
    <s v="2020-November-23"/>
    <x v="942"/>
    <x v="0"/>
    <x v="0"/>
    <s v="2020-November-06"/>
    <x v="47"/>
    <x v="1"/>
    <x v="1"/>
  </r>
  <r>
    <x v="3"/>
    <x v="99"/>
    <n v="1401167342"/>
    <s v="2020-October-24"/>
    <s v="2020-November-23"/>
    <x v="943"/>
    <x v="0"/>
    <x v="0"/>
    <s v="2020-November-21"/>
    <x v="11"/>
    <x v="1"/>
    <x v="1"/>
  </r>
  <r>
    <x v="1"/>
    <x v="28"/>
    <n v="750477087"/>
    <s v="2020-October-24"/>
    <s v="2020-November-23"/>
    <x v="944"/>
    <x v="0"/>
    <x v="0"/>
    <s v="2020-October-26"/>
    <x v="54"/>
    <x v="1"/>
    <x v="1"/>
  </r>
  <r>
    <x v="2"/>
    <x v="51"/>
    <n v="2637006256"/>
    <s v="2020-October-24"/>
    <s v="2020-November-23"/>
    <x v="945"/>
    <x v="0"/>
    <x v="0"/>
    <s v="2020-November-07"/>
    <x v="8"/>
    <x v="1"/>
    <x v="1"/>
  </r>
  <r>
    <x v="1"/>
    <x v="18"/>
    <n v="1631213514"/>
    <s v="2020-October-24"/>
    <s v="2020-November-23"/>
    <x v="946"/>
    <x v="0"/>
    <x v="0"/>
    <s v="2020-November-17"/>
    <x v="7"/>
    <x v="1"/>
    <x v="1"/>
  </r>
  <r>
    <x v="2"/>
    <x v="17"/>
    <n v="601606458"/>
    <s v="2020-October-25"/>
    <s v="2020-November-24"/>
    <x v="947"/>
    <x v="0"/>
    <x v="0"/>
    <s v="2020-November-16"/>
    <x v="20"/>
    <x v="1"/>
    <x v="1"/>
  </r>
  <r>
    <x v="2"/>
    <x v="58"/>
    <n v="3060840745"/>
    <s v="2020-October-25"/>
    <s v="2020-November-24"/>
    <x v="488"/>
    <x v="0"/>
    <x v="0"/>
    <s v="2020-November-09"/>
    <x v="38"/>
    <x v="1"/>
    <x v="1"/>
  </r>
  <r>
    <x v="0"/>
    <x v="12"/>
    <n v="15752855"/>
    <s v="2020-October-25"/>
    <s v="2020-November-24"/>
    <x v="948"/>
    <x v="1"/>
    <x v="0"/>
    <s v="2020-November-28"/>
    <x v="13"/>
    <x v="6"/>
    <x v="0"/>
  </r>
  <r>
    <x v="2"/>
    <x v="82"/>
    <n v="8429016073"/>
    <s v="2020-October-25"/>
    <s v="2020-November-24"/>
    <x v="949"/>
    <x v="0"/>
    <x v="0"/>
    <s v="2020-November-21"/>
    <x v="1"/>
    <x v="1"/>
    <x v="1"/>
  </r>
  <r>
    <x v="3"/>
    <x v="96"/>
    <n v="4426647863"/>
    <s v="2020-October-25"/>
    <s v="2020-November-24"/>
    <x v="950"/>
    <x v="1"/>
    <x v="0"/>
    <s v="2020-December-10"/>
    <x v="24"/>
    <x v="12"/>
    <x v="0"/>
  </r>
  <r>
    <x v="1"/>
    <x v="50"/>
    <n v="9729507797"/>
    <s v="2020-October-25"/>
    <s v="2020-November-24"/>
    <x v="951"/>
    <x v="0"/>
    <x v="0"/>
    <s v="2020-November-25"/>
    <x v="5"/>
    <x v="4"/>
    <x v="0"/>
  </r>
  <r>
    <x v="1"/>
    <x v="31"/>
    <n v="3867618352"/>
    <s v="2020-October-25"/>
    <s v="2020-November-24"/>
    <x v="952"/>
    <x v="0"/>
    <x v="0"/>
    <s v="2020-November-23"/>
    <x v="12"/>
    <x v="1"/>
    <x v="1"/>
  </r>
  <r>
    <x v="1"/>
    <x v="1"/>
    <n v="8718207011"/>
    <s v="2020-October-25"/>
    <s v="2020-November-24"/>
    <x v="953"/>
    <x v="0"/>
    <x v="0"/>
    <s v="2020-November-11"/>
    <x v="53"/>
    <x v="1"/>
    <x v="1"/>
  </r>
  <r>
    <x v="1"/>
    <x v="41"/>
    <n v="4519358354"/>
    <s v="2020-October-26"/>
    <s v="2020-November-25"/>
    <x v="41"/>
    <x v="1"/>
    <x v="1"/>
    <s v="2020-November-14"/>
    <x v="40"/>
    <x v="1"/>
    <x v="1"/>
  </r>
  <r>
    <x v="0"/>
    <x v="25"/>
    <n v="1621429066"/>
    <s v="2020-October-26"/>
    <s v="2020-November-25"/>
    <x v="954"/>
    <x v="1"/>
    <x v="0"/>
    <s v="2020-November-25"/>
    <x v="33"/>
    <x v="1"/>
    <x v="1"/>
  </r>
  <r>
    <x v="2"/>
    <x v="44"/>
    <n v="8951862221"/>
    <s v="2020-October-26"/>
    <s v="2020-November-25"/>
    <x v="955"/>
    <x v="0"/>
    <x v="0"/>
    <s v="2020-November-25"/>
    <x v="33"/>
    <x v="1"/>
    <x v="1"/>
  </r>
  <r>
    <x v="2"/>
    <x v="75"/>
    <n v="645045061"/>
    <s v="2020-October-26"/>
    <s v="2020-November-25"/>
    <x v="956"/>
    <x v="0"/>
    <x v="0"/>
    <s v="2020-November-24"/>
    <x v="12"/>
    <x v="1"/>
    <x v="1"/>
  </r>
  <r>
    <x v="1"/>
    <x v="21"/>
    <n v="4982115880"/>
    <s v="2020-October-26"/>
    <s v="2020-November-25"/>
    <x v="517"/>
    <x v="0"/>
    <x v="0"/>
    <s v="2020-November-18"/>
    <x v="28"/>
    <x v="1"/>
    <x v="1"/>
  </r>
  <r>
    <x v="0"/>
    <x v="64"/>
    <n v="1266309366"/>
    <s v="2020-October-26"/>
    <s v="2020-November-25"/>
    <x v="957"/>
    <x v="0"/>
    <x v="0"/>
    <s v="2020-November-17"/>
    <x v="20"/>
    <x v="1"/>
    <x v="1"/>
  </r>
  <r>
    <x v="1"/>
    <x v="30"/>
    <n v="8867732285"/>
    <s v="2020-October-26"/>
    <s v="2020-November-25"/>
    <x v="958"/>
    <x v="1"/>
    <x v="0"/>
    <s v="2020-November-26"/>
    <x v="5"/>
    <x v="4"/>
    <x v="0"/>
  </r>
  <r>
    <x v="1"/>
    <x v="65"/>
    <n v="9704617693"/>
    <s v="2020-October-27"/>
    <s v="2020-November-26"/>
    <x v="959"/>
    <x v="1"/>
    <x v="1"/>
    <s v="2020-December-03"/>
    <x v="41"/>
    <x v="21"/>
    <x v="0"/>
  </r>
  <r>
    <x v="4"/>
    <x v="8"/>
    <n v="2771850469"/>
    <s v="2020-October-28"/>
    <s v="2020-November-27"/>
    <x v="960"/>
    <x v="0"/>
    <x v="0"/>
    <s v="2020-November-22"/>
    <x v="29"/>
    <x v="1"/>
    <x v="1"/>
  </r>
  <r>
    <x v="4"/>
    <x v="22"/>
    <n v="2898287464"/>
    <s v="2020-October-28"/>
    <s v="2020-November-27"/>
    <x v="961"/>
    <x v="0"/>
    <x v="0"/>
    <s v="2020-November-25"/>
    <x v="11"/>
    <x v="1"/>
    <x v="1"/>
  </r>
  <r>
    <x v="1"/>
    <x v="61"/>
    <n v="2294449843"/>
    <s v="2020-October-28"/>
    <s v="2020-November-27"/>
    <x v="962"/>
    <x v="0"/>
    <x v="0"/>
    <s v="2020-November-08"/>
    <x v="39"/>
    <x v="1"/>
    <x v="1"/>
  </r>
  <r>
    <x v="2"/>
    <x v="76"/>
    <n v="281287578"/>
    <s v="2020-October-28"/>
    <s v="2020-November-27"/>
    <x v="594"/>
    <x v="0"/>
    <x v="0"/>
    <s v="2020-November-19"/>
    <x v="20"/>
    <x v="1"/>
    <x v="1"/>
  </r>
  <r>
    <x v="3"/>
    <x v="99"/>
    <n v="4004477846"/>
    <s v="2020-October-29"/>
    <s v="2020-November-28"/>
    <x v="963"/>
    <x v="0"/>
    <x v="0"/>
    <s v="2020-November-27"/>
    <x v="12"/>
    <x v="1"/>
    <x v="1"/>
  </r>
  <r>
    <x v="0"/>
    <x v="49"/>
    <n v="3353183486"/>
    <s v="2020-October-29"/>
    <s v="2020-November-28"/>
    <x v="346"/>
    <x v="0"/>
    <x v="0"/>
    <s v="2020-November-30"/>
    <x v="25"/>
    <x v="13"/>
    <x v="0"/>
  </r>
  <r>
    <x v="2"/>
    <x v="94"/>
    <n v="1358969544"/>
    <s v="2020-October-29"/>
    <s v="2020-November-28"/>
    <x v="964"/>
    <x v="0"/>
    <x v="0"/>
    <s v="2020-December-02"/>
    <x v="13"/>
    <x v="6"/>
    <x v="0"/>
  </r>
  <r>
    <x v="3"/>
    <x v="20"/>
    <n v="8503873648"/>
    <s v="2020-October-29"/>
    <s v="2020-November-28"/>
    <x v="965"/>
    <x v="0"/>
    <x v="0"/>
    <s v="2020-November-11"/>
    <x v="47"/>
    <x v="1"/>
    <x v="1"/>
  </r>
  <r>
    <x v="2"/>
    <x v="67"/>
    <n v="1528493654"/>
    <s v="2020-October-29"/>
    <s v="2020-November-28"/>
    <x v="966"/>
    <x v="0"/>
    <x v="0"/>
    <s v="2020-November-02"/>
    <x v="45"/>
    <x v="1"/>
    <x v="1"/>
  </r>
  <r>
    <x v="1"/>
    <x v="1"/>
    <n v="3359614666"/>
    <s v="2020-October-30"/>
    <s v="2020-November-29"/>
    <x v="967"/>
    <x v="0"/>
    <x v="0"/>
    <s v="2020-November-17"/>
    <x v="16"/>
    <x v="1"/>
    <x v="1"/>
  </r>
  <r>
    <x v="2"/>
    <x v="83"/>
    <n v="3707879583"/>
    <s v="2020-October-30"/>
    <s v="2020-November-29"/>
    <x v="968"/>
    <x v="0"/>
    <x v="0"/>
    <s v="2020-November-29"/>
    <x v="33"/>
    <x v="1"/>
    <x v="1"/>
  </r>
  <r>
    <x v="0"/>
    <x v="25"/>
    <n v="565497922"/>
    <s v="2020-October-30"/>
    <s v="2020-November-29"/>
    <x v="969"/>
    <x v="0"/>
    <x v="0"/>
    <s v="2020-November-24"/>
    <x v="29"/>
    <x v="1"/>
    <x v="1"/>
  </r>
  <r>
    <x v="2"/>
    <x v="38"/>
    <n v="270702396"/>
    <s v="2020-October-31"/>
    <s v="2020-November-30"/>
    <x v="970"/>
    <x v="0"/>
    <x v="0"/>
    <s v="2020-November-25"/>
    <x v="29"/>
    <x v="1"/>
    <x v="1"/>
  </r>
  <r>
    <x v="3"/>
    <x v="87"/>
    <n v="3945949225"/>
    <s v="2020-October-31"/>
    <s v="2020-November-30"/>
    <x v="971"/>
    <x v="0"/>
    <x v="0"/>
    <s v="2020-November-15"/>
    <x v="38"/>
    <x v="1"/>
    <x v="1"/>
  </r>
  <r>
    <x v="1"/>
    <x v="74"/>
    <n v="2265242643"/>
    <s v="2020-October-31"/>
    <s v="2020-November-30"/>
    <x v="472"/>
    <x v="1"/>
    <x v="0"/>
    <s v="2020-December-07"/>
    <x v="41"/>
    <x v="21"/>
    <x v="0"/>
  </r>
  <r>
    <x v="1"/>
    <x v="21"/>
    <n v="9633035865"/>
    <s v="2020-November-01"/>
    <s v="2020-December-01"/>
    <x v="972"/>
    <x v="0"/>
    <x v="0"/>
    <s v="2020-November-25"/>
    <x v="7"/>
    <x v="1"/>
    <x v="1"/>
  </r>
  <r>
    <x v="0"/>
    <x v="47"/>
    <n v="6238372501"/>
    <s v="2020-November-01"/>
    <s v="2020-December-01"/>
    <x v="973"/>
    <x v="0"/>
    <x v="0"/>
    <s v="2020-December-09"/>
    <x v="26"/>
    <x v="14"/>
    <x v="0"/>
  </r>
  <r>
    <x v="1"/>
    <x v="71"/>
    <n v="5536234391"/>
    <s v="2020-November-01"/>
    <s v="2020-December-01"/>
    <x v="350"/>
    <x v="0"/>
    <x v="0"/>
    <s v="2020-December-10"/>
    <x v="9"/>
    <x v="5"/>
    <x v="0"/>
  </r>
  <r>
    <x v="3"/>
    <x v="13"/>
    <n v="277331044"/>
    <s v="2020-November-02"/>
    <s v="2020-December-02"/>
    <x v="974"/>
    <x v="0"/>
    <x v="0"/>
    <s v="2020-November-26"/>
    <x v="7"/>
    <x v="1"/>
    <x v="1"/>
  </r>
  <r>
    <x v="1"/>
    <x v="23"/>
    <n v="940363147"/>
    <s v="2020-November-02"/>
    <s v="2020-December-02"/>
    <x v="975"/>
    <x v="0"/>
    <x v="0"/>
    <s v="2020-December-05"/>
    <x v="14"/>
    <x v="7"/>
    <x v="0"/>
  </r>
  <r>
    <x v="3"/>
    <x v="73"/>
    <n v="5485299924"/>
    <s v="2020-November-02"/>
    <s v="2020-December-02"/>
    <x v="755"/>
    <x v="0"/>
    <x v="0"/>
    <s v="2020-December-17"/>
    <x v="34"/>
    <x v="17"/>
    <x v="0"/>
  </r>
  <r>
    <x v="1"/>
    <x v="7"/>
    <n v="3191043730"/>
    <s v="2020-November-02"/>
    <s v="2020-December-02"/>
    <x v="976"/>
    <x v="0"/>
    <x v="0"/>
    <s v="2020-November-18"/>
    <x v="23"/>
    <x v="1"/>
    <x v="1"/>
  </r>
  <r>
    <x v="3"/>
    <x v="13"/>
    <n v="2652788570"/>
    <s v="2020-November-02"/>
    <s v="2020-December-02"/>
    <x v="977"/>
    <x v="0"/>
    <x v="0"/>
    <s v="2020-December-09"/>
    <x v="41"/>
    <x v="21"/>
    <x v="0"/>
  </r>
  <r>
    <x v="1"/>
    <x v="15"/>
    <n v="3720515641"/>
    <s v="2020-November-02"/>
    <s v="2020-December-02"/>
    <x v="978"/>
    <x v="0"/>
    <x v="0"/>
    <s v="2020-December-04"/>
    <x v="25"/>
    <x v="13"/>
    <x v="0"/>
  </r>
  <r>
    <x v="4"/>
    <x v="69"/>
    <n v="9712383291"/>
    <s v="2020-November-03"/>
    <s v="2020-December-03"/>
    <x v="979"/>
    <x v="0"/>
    <x v="0"/>
    <s v="2020-November-15"/>
    <x v="32"/>
    <x v="1"/>
    <x v="1"/>
  </r>
  <r>
    <x v="1"/>
    <x v="18"/>
    <n v="641122100"/>
    <s v="2020-November-03"/>
    <s v="2020-December-03"/>
    <x v="980"/>
    <x v="0"/>
    <x v="0"/>
    <s v="2020-November-28"/>
    <x v="29"/>
    <x v="1"/>
    <x v="1"/>
  </r>
  <r>
    <x v="1"/>
    <x v="80"/>
    <n v="5025604819"/>
    <s v="2020-November-03"/>
    <s v="2020-December-03"/>
    <x v="981"/>
    <x v="1"/>
    <x v="1"/>
    <s v="2020-December-26"/>
    <x v="0"/>
    <x v="0"/>
    <x v="0"/>
  </r>
  <r>
    <x v="3"/>
    <x v="73"/>
    <n v="8808258474"/>
    <s v="2020-November-04"/>
    <s v="2020-December-04"/>
    <x v="489"/>
    <x v="0"/>
    <x v="0"/>
    <s v="2020-December-05"/>
    <x v="5"/>
    <x v="4"/>
    <x v="0"/>
  </r>
  <r>
    <x v="2"/>
    <x v="82"/>
    <n v="990527729"/>
    <s v="2020-November-04"/>
    <s v="2020-December-04"/>
    <x v="277"/>
    <x v="0"/>
    <x v="0"/>
    <s v="2020-December-09"/>
    <x v="15"/>
    <x v="8"/>
    <x v="0"/>
  </r>
  <r>
    <x v="3"/>
    <x v="77"/>
    <n v="1123460834"/>
    <s v="2020-November-04"/>
    <s v="2020-December-04"/>
    <x v="982"/>
    <x v="0"/>
    <x v="0"/>
    <s v="2020-November-24"/>
    <x v="4"/>
    <x v="1"/>
    <x v="1"/>
  </r>
  <r>
    <x v="4"/>
    <x v="60"/>
    <n v="2468958629"/>
    <s v="2020-November-04"/>
    <s v="2020-December-04"/>
    <x v="827"/>
    <x v="0"/>
    <x v="0"/>
    <s v="2020-November-15"/>
    <x v="39"/>
    <x v="1"/>
    <x v="1"/>
  </r>
  <r>
    <x v="1"/>
    <x v="21"/>
    <n v="57081728"/>
    <s v="2020-November-04"/>
    <s v="2020-December-04"/>
    <x v="983"/>
    <x v="0"/>
    <x v="0"/>
    <s v="2020-November-29"/>
    <x v="29"/>
    <x v="1"/>
    <x v="1"/>
  </r>
  <r>
    <x v="3"/>
    <x v="95"/>
    <n v="6946879920"/>
    <s v="2020-November-04"/>
    <s v="2020-December-04"/>
    <x v="984"/>
    <x v="0"/>
    <x v="0"/>
    <s v="2020-November-23"/>
    <x v="40"/>
    <x v="1"/>
    <x v="1"/>
  </r>
  <r>
    <x v="3"/>
    <x v="81"/>
    <n v="6714694728"/>
    <s v="2020-November-05"/>
    <s v="2020-December-05"/>
    <x v="985"/>
    <x v="1"/>
    <x v="0"/>
    <s v="2020-December-30"/>
    <x v="63"/>
    <x v="34"/>
    <x v="0"/>
  </r>
  <r>
    <x v="1"/>
    <x v="74"/>
    <n v="1212195050"/>
    <s v="2020-November-05"/>
    <s v="2020-December-05"/>
    <x v="986"/>
    <x v="1"/>
    <x v="0"/>
    <s v="2020-November-29"/>
    <x v="7"/>
    <x v="1"/>
    <x v="1"/>
  </r>
  <r>
    <x v="0"/>
    <x v="0"/>
    <n v="7584011927"/>
    <s v="2020-November-05"/>
    <s v="2020-December-05"/>
    <x v="987"/>
    <x v="0"/>
    <x v="0"/>
    <s v="2020-December-15"/>
    <x v="18"/>
    <x v="9"/>
    <x v="0"/>
  </r>
  <r>
    <x v="4"/>
    <x v="62"/>
    <n v="4071851382"/>
    <s v="2020-November-05"/>
    <s v="2020-December-05"/>
    <x v="988"/>
    <x v="0"/>
    <x v="0"/>
    <s v="2020-December-09"/>
    <x v="13"/>
    <x v="6"/>
    <x v="0"/>
  </r>
  <r>
    <x v="1"/>
    <x v="23"/>
    <n v="5531824498"/>
    <s v="2020-November-06"/>
    <s v="2020-December-06"/>
    <x v="989"/>
    <x v="0"/>
    <x v="0"/>
    <s v="2020-December-06"/>
    <x v="33"/>
    <x v="1"/>
    <x v="1"/>
  </r>
  <r>
    <x v="4"/>
    <x v="56"/>
    <n v="9375684651"/>
    <s v="2020-November-06"/>
    <s v="2020-December-06"/>
    <x v="990"/>
    <x v="0"/>
    <x v="0"/>
    <s v="2020-December-11"/>
    <x v="15"/>
    <x v="8"/>
    <x v="0"/>
  </r>
  <r>
    <x v="2"/>
    <x v="17"/>
    <n v="6505128561"/>
    <s v="2020-November-07"/>
    <s v="2020-December-07"/>
    <x v="991"/>
    <x v="0"/>
    <x v="0"/>
    <s v="2020-December-02"/>
    <x v="29"/>
    <x v="1"/>
    <x v="1"/>
  </r>
  <r>
    <x v="1"/>
    <x v="7"/>
    <n v="2548747107"/>
    <s v="2020-November-07"/>
    <s v="2020-December-07"/>
    <x v="96"/>
    <x v="0"/>
    <x v="0"/>
    <s v="2020-November-20"/>
    <x v="47"/>
    <x v="1"/>
    <x v="1"/>
  </r>
  <r>
    <x v="0"/>
    <x v="79"/>
    <n v="42511106"/>
    <s v="2020-November-07"/>
    <s v="2020-December-07"/>
    <x v="992"/>
    <x v="0"/>
    <x v="0"/>
    <s v="2020-November-18"/>
    <x v="39"/>
    <x v="1"/>
    <x v="1"/>
  </r>
  <r>
    <x v="4"/>
    <x v="93"/>
    <n v="497305913"/>
    <s v="2020-November-07"/>
    <s v="2020-December-07"/>
    <x v="993"/>
    <x v="1"/>
    <x v="0"/>
    <s v="2020-November-29"/>
    <x v="20"/>
    <x v="1"/>
    <x v="1"/>
  </r>
  <r>
    <x v="2"/>
    <x v="27"/>
    <n v="6525526692"/>
    <s v="2020-November-07"/>
    <s v="2020-December-07"/>
    <x v="931"/>
    <x v="0"/>
    <x v="0"/>
    <s v="2020-November-28"/>
    <x v="17"/>
    <x v="1"/>
    <x v="1"/>
  </r>
  <r>
    <x v="4"/>
    <x v="14"/>
    <n v="7793237120"/>
    <s v="2020-November-08"/>
    <s v="2020-December-08"/>
    <x v="994"/>
    <x v="1"/>
    <x v="0"/>
    <s v="2021-January-01"/>
    <x v="31"/>
    <x v="16"/>
    <x v="0"/>
  </r>
  <r>
    <x v="2"/>
    <x v="75"/>
    <n v="672948510"/>
    <s v="2020-November-09"/>
    <s v="2020-December-09"/>
    <x v="995"/>
    <x v="0"/>
    <x v="0"/>
    <s v="2020-December-05"/>
    <x v="19"/>
    <x v="1"/>
    <x v="1"/>
  </r>
  <r>
    <x v="3"/>
    <x v="32"/>
    <n v="9821427141"/>
    <s v="2020-November-10"/>
    <s v="2020-December-10"/>
    <x v="996"/>
    <x v="0"/>
    <x v="0"/>
    <s v="2020-December-10"/>
    <x v="33"/>
    <x v="1"/>
    <x v="1"/>
  </r>
  <r>
    <x v="1"/>
    <x v="65"/>
    <n v="2254968962"/>
    <s v="2020-November-10"/>
    <s v="2020-December-10"/>
    <x v="997"/>
    <x v="1"/>
    <x v="1"/>
    <s v="2020-December-23"/>
    <x v="3"/>
    <x v="3"/>
    <x v="0"/>
  </r>
  <r>
    <x v="0"/>
    <x v="25"/>
    <n v="9544605433"/>
    <s v="2020-November-11"/>
    <s v="2020-December-11"/>
    <x v="998"/>
    <x v="0"/>
    <x v="0"/>
    <s v="2020-December-04"/>
    <x v="28"/>
    <x v="1"/>
    <x v="1"/>
  </r>
  <r>
    <x v="1"/>
    <x v="31"/>
    <n v="915133709"/>
    <s v="2020-November-11"/>
    <s v="2020-December-11"/>
    <x v="999"/>
    <x v="0"/>
    <x v="0"/>
    <s v="2020-December-07"/>
    <x v="19"/>
    <x v="1"/>
    <x v="1"/>
  </r>
  <r>
    <x v="2"/>
    <x v="2"/>
    <n v="3228259319"/>
    <s v="2020-November-11"/>
    <s v="2020-December-11"/>
    <x v="1000"/>
    <x v="0"/>
    <x v="0"/>
    <s v="2020-December-15"/>
    <x v="13"/>
    <x v="6"/>
    <x v="0"/>
  </r>
  <r>
    <x v="4"/>
    <x v="69"/>
    <n v="9215826735"/>
    <s v="2020-November-11"/>
    <s v="2020-December-11"/>
    <x v="1001"/>
    <x v="0"/>
    <x v="0"/>
    <s v="2020-December-01"/>
    <x v="4"/>
    <x v="1"/>
    <x v="1"/>
  </r>
  <r>
    <x v="1"/>
    <x v="50"/>
    <n v="1035721042"/>
    <s v="2020-November-11"/>
    <s v="2020-December-11"/>
    <x v="1002"/>
    <x v="0"/>
    <x v="0"/>
    <s v="2020-December-17"/>
    <x v="49"/>
    <x v="26"/>
    <x v="0"/>
  </r>
  <r>
    <x v="0"/>
    <x v="10"/>
    <n v="3014047428"/>
    <s v="2020-November-12"/>
    <s v="2020-December-12"/>
    <x v="1003"/>
    <x v="0"/>
    <x v="0"/>
    <s v="2020-December-08"/>
    <x v="19"/>
    <x v="1"/>
    <x v="1"/>
  </r>
  <r>
    <x v="1"/>
    <x v="30"/>
    <n v="6438106557"/>
    <s v="2020-November-12"/>
    <s v="2020-December-12"/>
    <x v="1004"/>
    <x v="1"/>
    <x v="1"/>
    <s v="2020-December-12"/>
    <x v="33"/>
    <x v="1"/>
    <x v="1"/>
  </r>
  <r>
    <x v="3"/>
    <x v="95"/>
    <n v="4194772390"/>
    <s v="2020-November-12"/>
    <s v="2020-December-12"/>
    <x v="1005"/>
    <x v="0"/>
    <x v="0"/>
    <s v="2020-December-02"/>
    <x v="4"/>
    <x v="1"/>
    <x v="1"/>
  </r>
  <r>
    <x v="2"/>
    <x v="94"/>
    <n v="2620239474"/>
    <s v="2020-November-12"/>
    <s v="2020-December-12"/>
    <x v="1006"/>
    <x v="1"/>
    <x v="0"/>
    <s v="2020-December-23"/>
    <x v="22"/>
    <x v="11"/>
    <x v="0"/>
  </r>
  <r>
    <x v="1"/>
    <x v="21"/>
    <n v="1254790458"/>
    <s v="2020-November-12"/>
    <s v="2020-December-12"/>
    <x v="1007"/>
    <x v="0"/>
    <x v="0"/>
    <s v="2020-November-25"/>
    <x v="47"/>
    <x v="1"/>
    <x v="1"/>
  </r>
  <r>
    <x v="3"/>
    <x v="92"/>
    <n v="8449889683"/>
    <s v="2020-November-14"/>
    <s v="2020-December-14"/>
    <x v="1008"/>
    <x v="0"/>
    <x v="0"/>
    <s v="2020-December-09"/>
    <x v="29"/>
    <x v="1"/>
    <x v="1"/>
  </r>
  <r>
    <x v="4"/>
    <x v="24"/>
    <n v="2745672878"/>
    <s v="2020-November-14"/>
    <s v="2020-December-14"/>
    <x v="222"/>
    <x v="0"/>
    <x v="0"/>
    <s v="2020-December-25"/>
    <x v="22"/>
    <x v="11"/>
    <x v="0"/>
  </r>
  <r>
    <x v="0"/>
    <x v="53"/>
    <n v="9868438489"/>
    <s v="2020-November-14"/>
    <s v="2020-December-14"/>
    <x v="1009"/>
    <x v="0"/>
    <x v="0"/>
    <s v="2020-December-15"/>
    <x v="5"/>
    <x v="4"/>
    <x v="0"/>
  </r>
  <r>
    <x v="3"/>
    <x v="16"/>
    <n v="8200853537"/>
    <s v="2020-November-14"/>
    <s v="2020-December-14"/>
    <x v="1010"/>
    <x v="0"/>
    <x v="0"/>
    <s v="2020-November-29"/>
    <x v="38"/>
    <x v="1"/>
    <x v="1"/>
  </r>
  <r>
    <x v="3"/>
    <x v="66"/>
    <n v="6656581289"/>
    <s v="2020-November-14"/>
    <s v="2020-December-14"/>
    <x v="1011"/>
    <x v="0"/>
    <x v="0"/>
    <s v="2020-December-12"/>
    <x v="11"/>
    <x v="1"/>
    <x v="1"/>
  </r>
  <r>
    <x v="4"/>
    <x v="33"/>
    <n v="9343302864"/>
    <s v="2020-November-15"/>
    <s v="2020-December-15"/>
    <x v="1012"/>
    <x v="0"/>
    <x v="0"/>
    <s v="2020-December-23"/>
    <x v="26"/>
    <x v="14"/>
    <x v="0"/>
  </r>
  <r>
    <x v="1"/>
    <x v="1"/>
    <n v="9468928435"/>
    <s v="2020-November-15"/>
    <s v="2020-December-15"/>
    <x v="1013"/>
    <x v="0"/>
    <x v="0"/>
    <s v="2020-December-04"/>
    <x v="40"/>
    <x v="1"/>
    <x v="1"/>
  </r>
  <r>
    <x v="2"/>
    <x v="40"/>
    <n v="2742482273"/>
    <s v="2020-November-15"/>
    <s v="2020-December-15"/>
    <x v="1014"/>
    <x v="1"/>
    <x v="0"/>
    <s v="2020-December-06"/>
    <x v="17"/>
    <x v="1"/>
    <x v="1"/>
  </r>
  <r>
    <x v="4"/>
    <x v="14"/>
    <n v="6959534505"/>
    <s v="2020-November-15"/>
    <s v="2020-December-15"/>
    <x v="1015"/>
    <x v="0"/>
    <x v="0"/>
    <s v="2020-December-08"/>
    <x v="28"/>
    <x v="1"/>
    <x v="1"/>
  </r>
  <r>
    <x v="4"/>
    <x v="24"/>
    <n v="7152757733"/>
    <s v="2020-November-16"/>
    <s v="2020-December-16"/>
    <x v="1016"/>
    <x v="1"/>
    <x v="0"/>
    <s v="2021-January-03"/>
    <x v="52"/>
    <x v="28"/>
    <x v="0"/>
  </r>
  <r>
    <x v="4"/>
    <x v="89"/>
    <n v="8223221939"/>
    <s v="2020-November-16"/>
    <s v="2020-December-16"/>
    <x v="1017"/>
    <x v="1"/>
    <x v="0"/>
    <s v="2020-December-28"/>
    <x v="46"/>
    <x v="25"/>
    <x v="0"/>
  </r>
  <r>
    <x v="0"/>
    <x v="79"/>
    <n v="5609216425"/>
    <s v="2020-November-16"/>
    <s v="2020-December-16"/>
    <x v="1018"/>
    <x v="0"/>
    <x v="0"/>
    <s v="2020-November-29"/>
    <x v="47"/>
    <x v="1"/>
    <x v="1"/>
  </r>
  <r>
    <x v="3"/>
    <x v="5"/>
    <n v="8875015994"/>
    <s v="2020-November-16"/>
    <s v="2020-December-16"/>
    <x v="226"/>
    <x v="0"/>
    <x v="0"/>
    <s v="2020-December-20"/>
    <x v="13"/>
    <x v="6"/>
    <x v="0"/>
  </r>
  <r>
    <x v="2"/>
    <x v="51"/>
    <n v="8342469093"/>
    <s v="2020-November-16"/>
    <s v="2020-December-16"/>
    <x v="1019"/>
    <x v="0"/>
    <x v="0"/>
    <s v="2020-November-23"/>
    <x v="27"/>
    <x v="1"/>
    <x v="1"/>
  </r>
  <r>
    <x v="2"/>
    <x v="9"/>
    <n v="9745775106"/>
    <s v="2020-November-17"/>
    <s v="2020-December-17"/>
    <x v="1020"/>
    <x v="0"/>
    <x v="0"/>
    <s v="2020-December-05"/>
    <x v="16"/>
    <x v="1"/>
    <x v="1"/>
  </r>
  <r>
    <x v="1"/>
    <x v="35"/>
    <n v="7117316793"/>
    <s v="2020-November-17"/>
    <s v="2020-December-17"/>
    <x v="1021"/>
    <x v="0"/>
    <x v="0"/>
    <s v="2021-January-04"/>
    <x v="52"/>
    <x v="28"/>
    <x v="0"/>
  </r>
  <r>
    <x v="4"/>
    <x v="48"/>
    <n v="5804051179"/>
    <s v="2020-November-17"/>
    <s v="2020-December-17"/>
    <x v="1022"/>
    <x v="0"/>
    <x v="0"/>
    <s v="2020-December-03"/>
    <x v="23"/>
    <x v="1"/>
    <x v="1"/>
  </r>
  <r>
    <x v="1"/>
    <x v="18"/>
    <n v="4329916813"/>
    <s v="2020-November-17"/>
    <s v="2020-December-17"/>
    <x v="1023"/>
    <x v="0"/>
    <x v="0"/>
    <s v="2020-December-12"/>
    <x v="29"/>
    <x v="1"/>
    <x v="1"/>
  </r>
  <r>
    <x v="0"/>
    <x v="47"/>
    <n v="764361492"/>
    <s v="2020-November-17"/>
    <s v="2020-December-17"/>
    <x v="1024"/>
    <x v="1"/>
    <x v="1"/>
    <s v="2021-January-05"/>
    <x v="37"/>
    <x v="20"/>
    <x v="0"/>
  </r>
  <r>
    <x v="0"/>
    <x v="12"/>
    <n v="8711368352"/>
    <s v="2020-November-18"/>
    <s v="2020-December-18"/>
    <x v="1025"/>
    <x v="1"/>
    <x v="1"/>
    <s v="2020-December-25"/>
    <x v="41"/>
    <x v="21"/>
    <x v="0"/>
  </r>
  <r>
    <x v="0"/>
    <x v="64"/>
    <n v="5210865686"/>
    <s v="2020-November-18"/>
    <s v="2020-December-18"/>
    <x v="509"/>
    <x v="0"/>
    <x v="0"/>
    <s v="2020-December-05"/>
    <x v="53"/>
    <x v="1"/>
    <x v="1"/>
  </r>
  <r>
    <x v="0"/>
    <x v="49"/>
    <n v="9941572096"/>
    <s v="2020-November-18"/>
    <s v="2020-December-18"/>
    <x v="1026"/>
    <x v="1"/>
    <x v="0"/>
    <s v="2021-January-02"/>
    <x v="34"/>
    <x v="17"/>
    <x v="0"/>
  </r>
  <r>
    <x v="2"/>
    <x v="82"/>
    <n v="7862469216"/>
    <s v="2020-November-18"/>
    <s v="2020-December-18"/>
    <x v="1027"/>
    <x v="0"/>
    <x v="0"/>
    <s v="2020-December-10"/>
    <x v="20"/>
    <x v="1"/>
    <x v="1"/>
  </r>
  <r>
    <x v="3"/>
    <x v="16"/>
    <n v="4639183363"/>
    <s v="2020-November-18"/>
    <s v="2020-December-18"/>
    <x v="1028"/>
    <x v="0"/>
    <x v="0"/>
    <s v="2020-December-03"/>
    <x v="38"/>
    <x v="1"/>
    <x v="1"/>
  </r>
  <r>
    <x v="1"/>
    <x v="26"/>
    <n v="7619716138"/>
    <s v="2020-November-18"/>
    <s v="2020-December-18"/>
    <x v="1029"/>
    <x v="1"/>
    <x v="0"/>
    <s v="2021-February-01"/>
    <x v="64"/>
    <x v="35"/>
    <x v="0"/>
  </r>
  <r>
    <x v="0"/>
    <x v="49"/>
    <n v="4145307595"/>
    <s v="2020-November-18"/>
    <s v="2020-December-18"/>
    <x v="1030"/>
    <x v="1"/>
    <x v="0"/>
    <s v="2021-January-04"/>
    <x v="36"/>
    <x v="19"/>
    <x v="0"/>
  </r>
  <r>
    <x v="3"/>
    <x v="87"/>
    <n v="5779088948"/>
    <s v="2020-November-19"/>
    <s v="2020-December-19"/>
    <x v="43"/>
    <x v="0"/>
    <x v="0"/>
    <s v="2020-December-13"/>
    <x v="7"/>
    <x v="1"/>
    <x v="1"/>
  </r>
  <r>
    <x v="3"/>
    <x v="77"/>
    <n v="4326179452"/>
    <s v="2020-November-19"/>
    <s v="2020-December-19"/>
    <x v="1031"/>
    <x v="1"/>
    <x v="0"/>
    <s v="2020-December-22"/>
    <x v="14"/>
    <x v="7"/>
    <x v="0"/>
  </r>
  <r>
    <x v="0"/>
    <x v="91"/>
    <n v="6530836489"/>
    <s v="2020-November-19"/>
    <s v="2020-December-19"/>
    <x v="1032"/>
    <x v="0"/>
    <x v="0"/>
    <s v="2020-December-05"/>
    <x v="23"/>
    <x v="1"/>
    <x v="1"/>
  </r>
  <r>
    <x v="0"/>
    <x v="64"/>
    <n v="8551131035"/>
    <s v="2020-November-19"/>
    <s v="2020-December-19"/>
    <x v="1033"/>
    <x v="0"/>
    <x v="0"/>
    <s v="2020-December-08"/>
    <x v="40"/>
    <x v="1"/>
    <x v="1"/>
  </r>
  <r>
    <x v="0"/>
    <x v="70"/>
    <n v="1575926929"/>
    <s v="2020-November-19"/>
    <s v="2020-December-19"/>
    <x v="1034"/>
    <x v="0"/>
    <x v="0"/>
    <s v="2020-November-25"/>
    <x v="51"/>
    <x v="1"/>
    <x v="1"/>
  </r>
  <r>
    <x v="3"/>
    <x v="29"/>
    <n v="5230964660"/>
    <s v="2020-November-19"/>
    <s v="2020-December-19"/>
    <x v="550"/>
    <x v="0"/>
    <x v="0"/>
    <s v="2020-December-20"/>
    <x v="5"/>
    <x v="4"/>
    <x v="0"/>
  </r>
  <r>
    <x v="0"/>
    <x v="79"/>
    <n v="8718899384"/>
    <s v="2020-November-20"/>
    <s v="2020-December-20"/>
    <x v="1035"/>
    <x v="1"/>
    <x v="0"/>
    <s v="2020-December-12"/>
    <x v="20"/>
    <x v="1"/>
    <x v="1"/>
  </r>
  <r>
    <x v="0"/>
    <x v="91"/>
    <n v="5652779440"/>
    <s v="2020-November-20"/>
    <s v="2020-December-20"/>
    <x v="1036"/>
    <x v="0"/>
    <x v="0"/>
    <s v="2020-December-07"/>
    <x v="53"/>
    <x v="1"/>
    <x v="1"/>
  </r>
  <r>
    <x v="4"/>
    <x v="84"/>
    <n v="6254234391"/>
    <s v="2020-November-20"/>
    <s v="2020-December-20"/>
    <x v="1037"/>
    <x v="0"/>
    <x v="0"/>
    <s v="2020-December-08"/>
    <x v="16"/>
    <x v="1"/>
    <x v="1"/>
  </r>
  <r>
    <x v="2"/>
    <x v="94"/>
    <n v="451448142"/>
    <s v="2020-November-20"/>
    <s v="2020-December-20"/>
    <x v="1038"/>
    <x v="0"/>
    <x v="0"/>
    <s v="2020-December-15"/>
    <x v="29"/>
    <x v="1"/>
    <x v="1"/>
  </r>
  <r>
    <x v="3"/>
    <x v="16"/>
    <n v="2827612677"/>
    <s v="2020-November-21"/>
    <s v="2020-December-21"/>
    <x v="1039"/>
    <x v="0"/>
    <x v="0"/>
    <s v="2020-December-07"/>
    <x v="23"/>
    <x v="1"/>
    <x v="1"/>
  </r>
  <r>
    <x v="2"/>
    <x v="37"/>
    <n v="3090692385"/>
    <s v="2020-November-22"/>
    <s v="2020-December-22"/>
    <x v="1040"/>
    <x v="0"/>
    <x v="0"/>
    <s v="2020-December-24"/>
    <x v="25"/>
    <x v="13"/>
    <x v="0"/>
  </r>
  <r>
    <x v="2"/>
    <x v="38"/>
    <n v="7788984844"/>
    <s v="2020-November-23"/>
    <s v="2020-December-23"/>
    <x v="1041"/>
    <x v="0"/>
    <x v="0"/>
    <s v="2020-December-16"/>
    <x v="28"/>
    <x v="1"/>
    <x v="1"/>
  </r>
  <r>
    <x v="3"/>
    <x v="73"/>
    <n v="1006151066"/>
    <s v="2020-November-24"/>
    <s v="2020-December-24"/>
    <x v="1042"/>
    <x v="0"/>
    <x v="0"/>
    <s v="2021-January-03"/>
    <x v="18"/>
    <x v="9"/>
    <x v="0"/>
  </r>
  <r>
    <x v="3"/>
    <x v="92"/>
    <n v="979439975"/>
    <s v="2020-November-24"/>
    <s v="2020-December-24"/>
    <x v="1043"/>
    <x v="0"/>
    <x v="0"/>
    <s v="2021-January-10"/>
    <x v="36"/>
    <x v="19"/>
    <x v="0"/>
  </r>
  <r>
    <x v="4"/>
    <x v="69"/>
    <n v="8471061442"/>
    <s v="2020-November-24"/>
    <s v="2020-December-24"/>
    <x v="1044"/>
    <x v="1"/>
    <x v="0"/>
    <s v="2020-December-09"/>
    <x v="38"/>
    <x v="1"/>
    <x v="1"/>
  </r>
  <r>
    <x v="3"/>
    <x v="20"/>
    <n v="6904628715"/>
    <s v="2020-November-24"/>
    <s v="2020-December-24"/>
    <x v="1045"/>
    <x v="0"/>
    <x v="0"/>
    <s v="2020-December-03"/>
    <x v="6"/>
    <x v="1"/>
    <x v="1"/>
  </r>
  <r>
    <x v="1"/>
    <x v="43"/>
    <n v="308536412"/>
    <s v="2020-November-25"/>
    <s v="2020-December-25"/>
    <x v="1046"/>
    <x v="0"/>
    <x v="0"/>
    <s v="2020-December-01"/>
    <x v="51"/>
    <x v="1"/>
    <x v="1"/>
  </r>
  <r>
    <x v="3"/>
    <x v="29"/>
    <n v="8926617482"/>
    <s v="2020-November-25"/>
    <s v="2020-December-25"/>
    <x v="1047"/>
    <x v="1"/>
    <x v="0"/>
    <s v="2021-January-19"/>
    <x v="63"/>
    <x v="34"/>
    <x v="0"/>
  </r>
  <r>
    <x v="1"/>
    <x v="6"/>
    <n v="7890869729"/>
    <s v="2020-November-25"/>
    <s v="2020-December-25"/>
    <x v="1048"/>
    <x v="0"/>
    <x v="0"/>
    <s v="2020-November-30"/>
    <x v="55"/>
    <x v="1"/>
    <x v="1"/>
  </r>
  <r>
    <x v="2"/>
    <x v="38"/>
    <n v="5535719066"/>
    <s v="2020-November-25"/>
    <s v="2020-December-25"/>
    <x v="1049"/>
    <x v="0"/>
    <x v="0"/>
    <s v="2020-December-20"/>
    <x v="29"/>
    <x v="1"/>
    <x v="1"/>
  </r>
  <r>
    <x v="0"/>
    <x v="91"/>
    <n v="7461173643"/>
    <s v="2020-November-25"/>
    <s v="2020-December-25"/>
    <x v="1050"/>
    <x v="0"/>
    <x v="0"/>
    <s v="2020-December-10"/>
    <x v="38"/>
    <x v="1"/>
    <x v="1"/>
  </r>
  <r>
    <x v="0"/>
    <x v="0"/>
    <n v="2099442850"/>
    <s v="2020-November-25"/>
    <s v="2020-December-25"/>
    <x v="1051"/>
    <x v="0"/>
    <x v="0"/>
    <s v="2021-January-13"/>
    <x v="37"/>
    <x v="20"/>
    <x v="0"/>
  </r>
  <r>
    <x v="4"/>
    <x v="89"/>
    <n v="1779886998"/>
    <s v="2020-November-25"/>
    <s v="2020-December-25"/>
    <x v="1052"/>
    <x v="0"/>
    <x v="0"/>
    <s v="2020-December-18"/>
    <x v="28"/>
    <x v="1"/>
    <x v="1"/>
  </r>
  <r>
    <x v="2"/>
    <x v="37"/>
    <n v="9938539742"/>
    <s v="2020-November-26"/>
    <s v="2020-December-26"/>
    <x v="1053"/>
    <x v="0"/>
    <x v="0"/>
    <s v="2020-December-25"/>
    <x v="12"/>
    <x v="1"/>
    <x v="1"/>
  </r>
  <r>
    <x v="3"/>
    <x v="90"/>
    <n v="4176062876"/>
    <s v="2020-November-26"/>
    <s v="2020-December-26"/>
    <x v="1054"/>
    <x v="0"/>
    <x v="0"/>
    <s v="2020-December-22"/>
    <x v="19"/>
    <x v="1"/>
    <x v="1"/>
  </r>
  <r>
    <x v="1"/>
    <x v="21"/>
    <n v="4320746005"/>
    <s v="2020-November-27"/>
    <s v="2020-December-27"/>
    <x v="1055"/>
    <x v="0"/>
    <x v="0"/>
    <s v="2020-December-18"/>
    <x v="17"/>
    <x v="1"/>
    <x v="1"/>
  </r>
  <r>
    <x v="3"/>
    <x v="32"/>
    <n v="750411142"/>
    <s v="2020-November-27"/>
    <s v="2020-December-27"/>
    <x v="1056"/>
    <x v="0"/>
    <x v="0"/>
    <s v="2020-December-29"/>
    <x v="25"/>
    <x v="13"/>
    <x v="0"/>
  </r>
  <r>
    <x v="4"/>
    <x v="48"/>
    <n v="7361584692"/>
    <s v="2020-November-27"/>
    <s v="2020-December-27"/>
    <x v="1057"/>
    <x v="0"/>
    <x v="0"/>
    <s v="2020-December-11"/>
    <x v="8"/>
    <x v="1"/>
    <x v="1"/>
  </r>
  <r>
    <x v="0"/>
    <x v="10"/>
    <n v="7485620358"/>
    <s v="2020-November-27"/>
    <s v="2020-December-27"/>
    <x v="942"/>
    <x v="0"/>
    <x v="0"/>
    <s v="2020-December-21"/>
    <x v="7"/>
    <x v="1"/>
    <x v="1"/>
  </r>
  <r>
    <x v="2"/>
    <x v="67"/>
    <n v="3435598635"/>
    <s v="2020-November-28"/>
    <s v="2020-December-28"/>
    <x v="1058"/>
    <x v="0"/>
    <x v="0"/>
    <s v="2020-December-02"/>
    <x v="45"/>
    <x v="1"/>
    <x v="1"/>
  </r>
  <r>
    <x v="2"/>
    <x v="94"/>
    <n v="1717812362"/>
    <s v="2020-November-28"/>
    <s v="2020-December-28"/>
    <x v="179"/>
    <x v="0"/>
    <x v="0"/>
    <s v="2020-December-28"/>
    <x v="33"/>
    <x v="1"/>
    <x v="1"/>
  </r>
  <r>
    <x v="4"/>
    <x v="22"/>
    <n v="2900528557"/>
    <s v="2020-November-28"/>
    <s v="2020-December-28"/>
    <x v="1059"/>
    <x v="0"/>
    <x v="0"/>
    <s v="2020-December-31"/>
    <x v="14"/>
    <x v="7"/>
    <x v="0"/>
  </r>
  <r>
    <x v="3"/>
    <x v="99"/>
    <n v="9099988532"/>
    <s v="2020-November-28"/>
    <s v="2020-December-28"/>
    <x v="1060"/>
    <x v="0"/>
    <x v="0"/>
    <s v="2020-December-25"/>
    <x v="1"/>
    <x v="1"/>
    <x v="1"/>
  </r>
  <r>
    <x v="0"/>
    <x v="59"/>
    <n v="1402103956"/>
    <s v="2020-November-28"/>
    <s v="2020-December-28"/>
    <x v="1061"/>
    <x v="0"/>
    <x v="0"/>
    <s v="2020-December-24"/>
    <x v="19"/>
    <x v="1"/>
    <x v="1"/>
  </r>
  <r>
    <x v="3"/>
    <x v="55"/>
    <n v="3761293373"/>
    <s v="2020-November-28"/>
    <s v="2020-December-28"/>
    <x v="1062"/>
    <x v="0"/>
    <x v="0"/>
    <s v="2020-December-18"/>
    <x v="4"/>
    <x v="1"/>
    <x v="1"/>
  </r>
  <r>
    <x v="0"/>
    <x v="3"/>
    <n v="4800494014"/>
    <s v="2020-November-29"/>
    <s v="2020-December-29"/>
    <x v="1063"/>
    <x v="0"/>
    <x v="0"/>
    <s v="2020-December-21"/>
    <x v="20"/>
    <x v="1"/>
    <x v="1"/>
  </r>
  <r>
    <x v="3"/>
    <x v="73"/>
    <n v="6394171039"/>
    <s v="2020-November-29"/>
    <s v="2020-December-29"/>
    <x v="1064"/>
    <x v="0"/>
    <x v="0"/>
    <s v="2020-December-26"/>
    <x v="1"/>
    <x v="1"/>
    <x v="1"/>
  </r>
  <r>
    <x v="4"/>
    <x v="89"/>
    <n v="7463017763"/>
    <s v="2020-November-29"/>
    <s v="2020-December-29"/>
    <x v="1061"/>
    <x v="0"/>
    <x v="0"/>
    <s v="2020-December-27"/>
    <x v="11"/>
    <x v="1"/>
    <x v="1"/>
  </r>
  <r>
    <x v="1"/>
    <x v="74"/>
    <n v="8301490239"/>
    <s v="2020-November-30"/>
    <s v="2020-December-30"/>
    <x v="1065"/>
    <x v="1"/>
    <x v="1"/>
    <s v="2020-December-26"/>
    <x v="19"/>
    <x v="1"/>
    <x v="1"/>
  </r>
  <r>
    <x v="0"/>
    <x v="47"/>
    <n v="55416013"/>
    <s v="2020-November-30"/>
    <s v="2020-December-30"/>
    <x v="1066"/>
    <x v="1"/>
    <x v="0"/>
    <s v="2021-January-16"/>
    <x v="36"/>
    <x v="19"/>
    <x v="0"/>
  </r>
  <r>
    <x v="0"/>
    <x v="64"/>
    <n v="3223401501"/>
    <s v="2020-November-30"/>
    <s v="2020-December-30"/>
    <x v="1067"/>
    <x v="0"/>
    <x v="0"/>
    <s v="2020-December-30"/>
    <x v="33"/>
    <x v="1"/>
    <x v="1"/>
  </r>
  <r>
    <x v="1"/>
    <x v="65"/>
    <n v="1702975198"/>
    <s v="2020-November-30"/>
    <s v="2020-December-30"/>
    <x v="112"/>
    <x v="1"/>
    <x v="0"/>
    <s v="2021-January-02"/>
    <x v="14"/>
    <x v="7"/>
    <x v="0"/>
  </r>
  <r>
    <x v="0"/>
    <x v="3"/>
    <n v="8016290722"/>
    <s v="2020-December-01"/>
    <s v="2020-December-31"/>
    <x v="1068"/>
    <x v="0"/>
    <x v="0"/>
    <s v="2021-January-09"/>
    <x v="9"/>
    <x v="5"/>
    <x v="0"/>
  </r>
  <r>
    <x v="2"/>
    <x v="83"/>
    <n v="7896000091"/>
    <s v="2020-December-01"/>
    <s v="2020-December-31"/>
    <x v="1069"/>
    <x v="1"/>
    <x v="0"/>
    <s v="2021-January-16"/>
    <x v="24"/>
    <x v="12"/>
    <x v="0"/>
  </r>
  <r>
    <x v="4"/>
    <x v="84"/>
    <n v="3894320237"/>
    <s v="2020-December-01"/>
    <s v="2020-December-31"/>
    <x v="1070"/>
    <x v="0"/>
    <x v="0"/>
    <s v="2020-December-24"/>
    <x v="28"/>
    <x v="1"/>
    <x v="1"/>
  </r>
  <r>
    <x v="2"/>
    <x v="27"/>
    <n v="3773503534"/>
    <s v="2020-December-02"/>
    <s v="2021-January-01"/>
    <x v="1071"/>
    <x v="0"/>
    <x v="0"/>
    <s v="2020-December-27"/>
    <x v="29"/>
    <x v="1"/>
    <x v="1"/>
  </r>
  <r>
    <x v="4"/>
    <x v="48"/>
    <n v="1889308921"/>
    <s v="2020-December-02"/>
    <s v="2021-January-01"/>
    <x v="1072"/>
    <x v="0"/>
    <x v="0"/>
    <s v="2020-December-14"/>
    <x v="32"/>
    <x v="1"/>
    <x v="1"/>
  </r>
  <r>
    <x v="2"/>
    <x v="88"/>
    <n v="7092718520"/>
    <s v="2020-December-02"/>
    <s v="2021-January-01"/>
    <x v="1073"/>
    <x v="0"/>
    <x v="0"/>
    <s v="2020-December-24"/>
    <x v="20"/>
    <x v="1"/>
    <x v="1"/>
  </r>
  <r>
    <x v="2"/>
    <x v="63"/>
    <n v="8277025756"/>
    <s v="2020-December-02"/>
    <s v="2021-January-01"/>
    <x v="1074"/>
    <x v="0"/>
    <x v="0"/>
    <s v="2021-January-08"/>
    <x v="41"/>
    <x v="21"/>
    <x v="0"/>
  </r>
  <r>
    <x v="4"/>
    <x v="84"/>
    <n v="1953588118"/>
    <s v="2020-December-03"/>
    <s v="2021-January-02"/>
    <x v="1075"/>
    <x v="0"/>
    <x v="0"/>
    <s v="2021-January-01"/>
    <x v="12"/>
    <x v="1"/>
    <x v="1"/>
  </r>
  <r>
    <x v="2"/>
    <x v="76"/>
    <n v="9091156209"/>
    <s v="2020-December-03"/>
    <s v="2021-January-02"/>
    <x v="1076"/>
    <x v="0"/>
    <x v="0"/>
    <s v="2020-December-19"/>
    <x v="23"/>
    <x v="1"/>
    <x v="1"/>
  </r>
  <r>
    <x v="4"/>
    <x v="22"/>
    <n v="1569984119"/>
    <s v="2020-December-04"/>
    <s v="2021-January-03"/>
    <x v="1077"/>
    <x v="0"/>
    <x v="0"/>
    <s v="2020-December-27"/>
    <x v="28"/>
    <x v="1"/>
    <x v="1"/>
  </r>
  <r>
    <x v="4"/>
    <x v="56"/>
    <n v="3388237396"/>
    <s v="2020-December-04"/>
    <s v="2021-January-03"/>
    <x v="1078"/>
    <x v="0"/>
    <x v="0"/>
    <s v="2021-January-10"/>
    <x v="41"/>
    <x v="21"/>
    <x v="0"/>
  </r>
  <r>
    <x v="1"/>
    <x v="23"/>
    <n v="7942175485"/>
    <s v="2020-December-04"/>
    <s v="2021-January-03"/>
    <x v="1079"/>
    <x v="1"/>
    <x v="1"/>
    <s v="2021-January-12"/>
    <x v="9"/>
    <x v="5"/>
    <x v="0"/>
  </r>
  <r>
    <x v="2"/>
    <x v="88"/>
    <n v="1157522817"/>
    <s v="2020-December-04"/>
    <s v="2021-January-03"/>
    <x v="1080"/>
    <x v="0"/>
    <x v="0"/>
    <s v="2020-December-27"/>
    <x v="28"/>
    <x v="1"/>
    <x v="1"/>
  </r>
  <r>
    <x v="1"/>
    <x v="39"/>
    <n v="659596494"/>
    <s v="2020-December-05"/>
    <s v="2021-January-04"/>
    <x v="1081"/>
    <x v="1"/>
    <x v="0"/>
    <s v="2021-January-14"/>
    <x v="18"/>
    <x v="9"/>
    <x v="0"/>
  </r>
  <r>
    <x v="3"/>
    <x v="92"/>
    <n v="5671103218"/>
    <s v="2020-December-05"/>
    <s v="2021-January-04"/>
    <x v="1082"/>
    <x v="0"/>
    <x v="0"/>
    <s v="2020-December-30"/>
    <x v="29"/>
    <x v="1"/>
    <x v="1"/>
  </r>
  <r>
    <x v="0"/>
    <x v="10"/>
    <n v="7604918128"/>
    <s v="2020-December-05"/>
    <s v="2021-January-04"/>
    <x v="1083"/>
    <x v="1"/>
    <x v="0"/>
    <s v="2020-December-25"/>
    <x v="4"/>
    <x v="1"/>
    <x v="1"/>
  </r>
  <r>
    <x v="3"/>
    <x v="99"/>
    <n v="3829618241"/>
    <s v="2020-December-05"/>
    <s v="2021-January-04"/>
    <x v="1084"/>
    <x v="0"/>
    <x v="0"/>
    <s v="2021-January-06"/>
    <x v="25"/>
    <x v="13"/>
    <x v="0"/>
  </r>
  <r>
    <x v="2"/>
    <x v="97"/>
    <n v="4910161169"/>
    <s v="2020-December-06"/>
    <s v="2021-January-05"/>
    <x v="843"/>
    <x v="0"/>
    <x v="0"/>
    <s v="2020-December-19"/>
    <x v="47"/>
    <x v="1"/>
    <x v="1"/>
  </r>
  <r>
    <x v="2"/>
    <x v="34"/>
    <n v="3294653032"/>
    <s v="2020-December-07"/>
    <s v="2021-January-06"/>
    <x v="1085"/>
    <x v="0"/>
    <x v="0"/>
    <s v="2020-December-19"/>
    <x v="32"/>
    <x v="1"/>
    <x v="1"/>
  </r>
  <r>
    <x v="4"/>
    <x v="60"/>
    <n v="6170784196"/>
    <s v="2020-December-07"/>
    <s v="2021-January-06"/>
    <x v="1086"/>
    <x v="0"/>
    <x v="0"/>
    <s v="2020-December-16"/>
    <x v="6"/>
    <x v="1"/>
    <x v="1"/>
  </r>
  <r>
    <x v="2"/>
    <x v="75"/>
    <n v="1124489539"/>
    <s v="2020-December-07"/>
    <s v="2021-January-06"/>
    <x v="1087"/>
    <x v="0"/>
    <x v="0"/>
    <s v="2020-December-31"/>
    <x v="7"/>
    <x v="1"/>
    <x v="1"/>
  </r>
  <r>
    <x v="1"/>
    <x v="39"/>
    <n v="4294426239"/>
    <s v="2020-December-07"/>
    <s v="2021-January-06"/>
    <x v="1088"/>
    <x v="0"/>
    <x v="0"/>
    <s v="2021-January-12"/>
    <x v="49"/>
    <x v="26"/>
    <x v="0"/>
  </r>
  <r>
    <x v="4"/>
    <x v="93"/>
    <n v="8638140916"/>
    <s v="2020-December-07"/>
    <s v="2021-January-06"/>
    <x v="1089"/>
    <x v="0"/>
    <x v="0"/>
    <s v="2020-December-08"/>
    <x v="60"/>
    <x v="1"/>
    <x v="1"/>
  </r>
  <r>
    <x v="2"/>
    <x v="58"/>
    <n v="9904297240"/>
    <s v="2020-December-07"/>
    <s v="2021-January-06"/>
    <x v="1090"/>
    <x v="0"/>
    <x v="0"/>
    <s v="2020-December-30"/>
    <x v="28"/>
    <x v="1"/>
    <x v="1"/>
  </r>
  <r>
    <x v="1"/>
    <x v="71"/>
    <n v="9647532335"/>
    <s v="2020-December-08"/>
    <s v="2021-January-07"/>
    <x v="1091"/>
    <x v="0"/>
    <x v="0"/>
    <s v="2021-January-07"/>
    <x v="33"/>
    <x v="1"/>
    <x v="1"/>
  </r>
  <r>
    <x v="3"/>
    <x v="90"/>
    <n v="7935547980"/>
    <s v="2020-December-08"/>
    <s v="2021-January-07"/>
    <x v="1092"/>
    <x v="0"/>
    <x v="0"/>
    <s v="2020-December-30"/>
    <x v="20"/>
    <x v="1"/>
    <x v="1"/>
  </r>
  <r>
    <x v="1"/>
    <x v="31"/>
    <n v="8131076647"/>
    <s v="2020-December-08"/>
    <s v="2021-January-07"/>
    <x v="1093"/>
    <x v="0"/>
    <x v="0"/>
    <s v="2021-January-02"/>
    <x v="29"/>
    <x v="1"/>
    <x v="1"/>
  </r>
  <r>
    <x v="2"/>
    <x v="34"/>
    <n v="1422140909"/>
    <s v="2020-December-08"/>
    <s v="2021-January-07"/>
    <x v="1094"/>
    <x v="0"/>
    <x v="0"/>
    <s v="2020-December-27"/>
    <x v="40"/>
    <x v="1"/>
    <x v="1"/>
  </r>
  <r>
    <x v="0"/>
    <x v="91"/>
    <n v="733170200"/>
    <s v="2020-December-09"/>
    <s v="2021-January-08"/>
    <x v="1095"/>
    <x v="0"/>
    <x v="0"/>
    <s v="2020-December-29"/>
    <x v="4"/>
    <x v="1"/>
    <x v="1"/>
  </r>
  <r>
    <x v="2"/>
    <x v="94"/>
    <n v="6248446618"/>
    <s v="2020-December-09"/>
    <s v="2021-January-08"/>
    <x v="78"/>
    <x v="0"/>
    <x v="0"/>
    <s v="2021-January-12"/>
    <x v="13"/>
    <x v="6"/>
    <x v="0"/>
  </r>
  <r>
    <x v="3"/>
    <x v="29"/>
    <n v="5641290183"/>
    <s v="2020-December-09"/>
    <s v="2021-January-08"/>
    <x v="1096"/>
    <x v="0"/>
    <x v="0"/>
    <s v="2021-January-07"/>
    <x v="12"/>
    <x v="1"/>
    <x v="1"/>
  </r>
  <r>
    <x v="1"/>
    <x v="6"/>
    <n v="3453759273"/>
    <s v="2020-December-09"/>
    <s v="2021-January-08"/>
    <x v="1097"/>
    <x v="0"/>
    <x v="0"/>
    <s v="2020-December-13"/>
    <x v="45"/>
    <x v="1"/>
    <x v="1"/>
  </r>
  <r>
    <x v="2"/>
    <x v="86"/>
    <n v="237437528"/>
    <s v="2020-December-09"/>
    <s v="2021-January-08"/>
    <x v="1098"/>
    <x v="1"/>
    <x v="0"/>
    <s v="2021-January-15"/>
    <x v="41"/>
    <x v="21"/>
    <x v="0"/>
  </r>
  <r>
    <x v="4"/>
    <x v="24"/>
    <n v="936925570"/>
    <s v="2020-December-10"/>
    <s v="2021-January-09"/>
    <x v="1099"/>
    <x v="0"/>
    <x v="0"/>
    <s v="2021-January-17"/>
    <x v="26"/>
    <x v="14"/>
    <x v="0"/>
  </r>
  <r>
    <x v="2"/>
    <x v="75"/>
    <n v="9802209671"/>
    <s v="2020-December-11"/>
    <s v="2021-January-10"/>
    <x v="1100"/>
    <x v="0"/>
    <x v="0"/>
    <s v="2021-January-15"/>
    <x v="15"/>
    <x v="8"/>
    <x v="0"/>
  </r>
  <r>
    <x v="1"/>
    <x v="30"/>
    <n v="3806835104"/>
    <s v="2020-December-11"/>
    <s v="2021-January-10"/>
    <x v="1101"/>
    <x v="1"/>
    <x v="1"/>
    <s v="2021-January-14"/>
    <x v="13"/>
    <x v="6"/>
    <x v="0"/>
  </r>
  <r>
    <x v="3"/>
    <x v="95"/>
    <n v="355095997"/>
    <s v="2020-December-12"/>
    <s v="2021-January-11"/>
    <x v="1102"/>
    <x v="0"/>
    <x v="0"/>
    <s v="2021-January-05"/>
    <x v="7"/>
    <x v="1"/>
    <x v="1"/>
  </r>
  <r>
    <x v="4"/>
    <x v="89"/>
    <n v="4791525699"/>
    <s v="2020-December-12"/>
    <s v="2021-January-11"/>
    <x v="1103"/>
    <x v="0"/>
    <x v="0"/>
    <s v="2020-December-23"/>
    <x v="39"/>
    <x v="1"/>
    <x v="1"/>
  </r>
  <r>
    <x v="4"/>
    <x v="78"/>
    <n v="5822411556"/>
    <s v="2020-December-12"/>
    <s v="2021-January-11"/>
    <x v="1104"/>
    <x v="1"/>
    <x v="0"/>
    <s v="2021-January-27"/>
    <x v="24"/>
    <x v="12"/>
    <x v="0"/>
  </r>
  <r>
    <x v="3"/>
    <x v="99"/>
    <n v="2008743660"/>
    <s v="2020-December-13"/>
    <s v="2021-January-12"/>
    <x v="1105"/>
    <x v="0"/>
    <x v="0"/>
    <s v="2020-December-27"/>
    <x v="8"/>
    <x v="1"/>
    <x v="1"/>
  </r>
  <r>
    <x v="2"/>
    <x v="34"/>
    <n v="744808791"/>
    <s v="2020-December-13"/>
    <s v="2021-January-12"/>
    <x v="1106"/>
    <x v="0"/>
    <x v="0"/>
    <s v="2020-December-28"/>
    <x v="38"/>
    <x v="1"/>
    <x v="1"/>
  </r>
  <r>
    <x v="4"/>
    <x v="24"/>
    <n v="578091983"/>
    <s v="2020-December-13"/>
    <s v="2021-January-12"/>
    <x v="747"/>
    <x v="0"/>
    <x v="0"/>
    <s v="2021-January-30"/>
    <x v="52"/>
    <x v="28"/>
    <x v="0"/>
  </r>
  <r>
    <x v="2"/>
    <x v="63"/>
    <n v="6727591183"/>
    <s v="2020-December-13"/>
    <s v="2021-January-12"/>
    <x v="1107"/>
    <x v="0"/>
    <x v="0"/>
    <s v="2021-January-04"/>
    <x v="20"/>
    <x v="1"/>
    <x v="1"/>
  </r>
  <r>
    <x v="4"/>
    <x v="60"/>
    <n v="6876100884"/>
    <s v="2020-December-14"/>
    <s v="2021-January-13"/>
    <x v="1108"/>
    <x v="0"/>
    <x v="0"/>
    <s v="2020-December-25"/>
    <x v="39"/>
    <x v="1"/>
    <x v="1"/>
  </r>
  <r>
    <x v="1"/>
    <x v="28"/>
    <n v="5802848218"/>
    <s v="2020-December-14"/>
    <s v="2021-January-13"/>
    <x v="1109"/>
    <x v="0"/>
    <x v="0"/>
    <s v="2020-December-18"/>
    <x v="45"/>
    <x v="1"/>
    <x v="1"/>
  </r>
  <r>
    <x v="0"/>
    <x v="91"/>
    <n v="9232223339"/>
    <s v="2020-December-14"/>
    <s v="2021-January-13"/>
    <x v="293"/>
    <x v="0"/>
    <x v="0"/>
    <s v="2021-January-07"/>
    <x v="7"/>
    <x v="1"/>
    <x v="1"/>
  </r>
  <r>
    <x v="1"/>
    <x v="41"/>
    <n v="4073224041"/>
    <s v="2020-December-14"/>
    <s v="2021-January-13"/>
    <x v="1110"/>
    <x v="1"/>
    <x v="0"/>
    <s v="2020-December-30"/>
    <x v="23"/>
    <x v="1"/>
    <x v="1"/>
  </r>
  <r>
    <x v="4"/>
    <x v="24"/>
    <n v="6793125916"/>
    <s v="2020-December-14"/>
    <s v="2021-January-13"/>
    <x v="1111"/>
    <x v="1"/>
    <x v="0"/>
    <s v="2021-January-14"/>
    <x v="5"/>
    <x v="4"/>
    <x v="0"/>
  </r>
  <r>
    <x v="3"/>
    <x v="13"/>
    <n v="7423547921"/>
    <s v="2020-December-15"/>
    <s v="2021-January-14"/>
    <x v="1112"/>
    <x v="0"/>
    <x v="0"/>
    <s v="2021-January-19"/>
    <x v="15"/>
    <x v="8"/>
    <x v="0"/>
  </r>
  <r>
    <x v="1"/>
    <x v="1"/>
    <n v="9807005414"/>
    <s v="2020-December-15"/>
    <s v="2021-January-14"/>
    <x v="1113"/>
    <x v="1"/>
    <x v="0"/>
    <s v="2021-January-27"/>
    <x v="3"/>
    <x v="3"/>
    <x v="0"/>
  </r>
  <r>
    <x v="2"/>
    <x v="63"/>
    <n v="1666441527"/>
    <s v="2020-December-15"/>
    <s v="2021-January-14"/>
    <x v="1114"/>
    <x v="1"/>
    <x v="0"/>
    <s v="2021-January-28"/>
    <x v="2"/>
    <x v="2"/>
    <x v="0"/>
  </r>
  <r>
    <x v="2"/>
    <x v="44"/>
    <n v="8343505064"/>
    <s v="2020-December-16"/>
    <s v="2021-January-15"/>
    <x v="350"/>
    <x v="0"/>
    <x v="0"/>
    <s v="2021-January-15"/>
    <x v="33"/>
    <x v="1"/>
    <x v="1"/>
  </r>
  <r>
    <x v="3"/>
    <x v="96"/>
    <n v="27545037"/>
    <s v="2020-December-16"/>
    <s v="2021-January-15"/>
    <x v="1115"/>
    <x v="0"/>
    <x v="0"/>
    <s v="2021-January-12"/>
    <x v="1"/>
    <x v="1"/>
    <x v="1"/>
  </r>
  <r>
    <x v="1"/>
    <x v="31"/>
    <n v="4303435021"/>
    <s v="2020-December-17"/>
    <s v="2021-January-16"/>
    <x v="1116"/>
    <x v="0"/>
    <x v="0"/>
    <s v="2020-December-31"/>
    <x v="8"/>
    <x v="1"/>
    <x v="1"/>
  </r>
  <r>
    <x v="1"/>
    <x v="23"/>
    <n v="6360019650"/>
    <s v="2020-December-17"/>
    <s v="2021-January-16"/>
    <x v="1117"/>
    <x v="1"/>
    <x v="0"/>
    <s v="2021-February-06"/>
    <x v="44"/>
    <x v="24"/>
    <x v="0"/>
  </r>
  <r>
    <x v="2"/>
    <x v="44"/>
    <n v="2906379133"/>
    <s v="2020-December-17"/>
    <s v="2021-January-16"/>
    <x v="1118"/>
    <x v="0"/>
    <x v="0"/>
    <s v="2021-February-01"/>
    <x v="24"/>
    <x v="12"/>
    <x v="0"/>
  </r>
  <r>
    <x v="0"/>
    <x v="12"/>
    <n v="2924562161"/>
    <s v="2020-December-17"/>
    <s v="2021-January-16"/>
    <x v="1119"/>
    <x v="0"/>
    <x v="0"/>
    <s v="2021-January-03"/>
    <x v="53"/>
    <x v="1"/>
    <x v="1"/>
  </r>
  <r>
    <x v="2"/>
    <x v="58"/>
    <n v="4177855353"/>
    <s v="2020-December-17"/>
    <s v="2021-January-16"/>
    <x v="1120"/>
    <x v="0"/>
    <x v="0"/>
    <s v="2021-January-01"/>
    <x v="38"/>
    <x v="1"/>
    <x v="1"/>
  </r>
  <r>
    <x v="3"/>
    <x v="5"/>
    <n v="4259682376"/>
    <s v="2020-December-18"/>
    <s v="2021-January-17"/>
    <x v="1121"/>
    <x v="1"/>
    <x v="0"/>
    <s v="2021-January-27"/>
    <x v="18"/>
    <x v="9"/>
    <x v="0"/>
  </r>
  <r>
    <x v="2"/>
    <x v="67"/>
    <n v="8252449224"/>
    <s v="2020-December-18"/>
    <s v="2021-January-17"/>
    <x v="1122"/>
    <x v="0"/>
    <x v="0"/>
    <s v="2020-December-22"/>
    <x v="45"/>
    <x v="1"/>
    <x v="1"/>
  </r>
  <r>
    <x v="3"/>
    <x v="32"/>
    <n v="2399454051"/>
    <s v="2020-December-18"/>
    <s v="2021-January-17"/>
    <x v="1123"/>
    <x v="0"/>
    <x v="0"/>
    <s v="2021-January-25"/>
    <x v="26"/>
    <x v="14"/>
    <x v="0"/>
  </r>
  <r>
    <x v="2"/>
    <x v="54"/>
    <n v="1536168471"/>
    <s v="2020-December-19"/>
    <s v="2021-January-18"/>
    <x v="1124"/>
    <x v="0"/>
    <x v="0"/>
    <s v="2021-January-13"/>
    <x v="29"/>
    <x v="1"/>
    <x v="1"/>
  </r>
  <r>
    <x v="1"/>
    <x v="61"/>
    <n v="7101585538"/>
    <s v="2020-December-19"/>
    <s v="2021-January-18"/>
    <x v="731"/>
    <x v="1"/>
    <x v="0"/>
    <s v="2021-January-23"/>
    <x v="15"/>
    <x v="8"/>
    <x v="0"/>
  </r>
  <r>
    <x v="2"/>
    <x v="37"/>
    <n v="7720415253"/>
    <s v="2020-December-19"/>
    <s v="2021-January-18"/>
    <x v="1125"/>
    <x v="0"/>
    <x v="0"/>
    <s v="2021-January-06"/>
    <x v="16"/>
    <x v="1"/>
    <x v="1"/>
  </r>
  <r>
    <x v="3"/>
    <x v="42"/>
    <n v="3621497785"/>
    <s v="2020-December-19"/>
    <s v="2021-January-18"/>
    <x v="1126"/>
    <x v="0"/>
    <x v="0"/>
    <s v="2021-January-01"/>
    <x v="47"/>
    <x v="1"/>
    <x v="1"/>
  </r>
  <r>
    <x v="2"/>
    <x v="17"/>
    <n v="8088935090"/>
    <s v="2020-December-20"/>
    <s v="2021-January-19"/>
    <x v="1127"/>
    <x v="0"/>
    <x v="0"/>
    <s v="2021-January-23"/>
    <x v="13"/>
    <x v="6"/>
    <x v="0"/>
  </r>
  <r>
    <x v="3"/>
    <x v="81"/>
    <n v="123645023"/>
    <s v="2020-December-22"/>
    <s v="2021-January-21"/>
    <x v="1128"/>
    <x v="0"/>
    <x v="0"/>
    <s v="2021-January-24"/>
    <x v="14"/>
    <x v="7"/>
    <x v="0"/>
  </r>
  <r>
    <x v="0"/>
    <x v="0"/>
    <n v="5672264098"/>
    <s v="2020-December-22"/>
    <s v="2021-January-21"/>
    <x v="1129"/>
    <x v="0"/>
    <x v="0"/>
    <s v="2021-February-05"/>
    <x v="34"/>
    <x v="17"/>
    <x v="0"/>
  </r>
  <r>
    <x v="3"/>
    <x v="77"/>
    <n v="7736319597"/>
    <s v="2020-December-22"/>
    <s v="2021-January-21"/>
    <x v="1130"/>
    <x v="1"/>
    <x v="0"/>
    <s v="2021-January-16"/>
    <x v="29"/>
    <x v="1"/>
    <x v="1"/>
  </r>
  <r>
    <x v="3"/>
    <x v="32"/>
    <n v="6247830671"/>
    <s v="2020-December-22"/>
    <s v="2021-January-21"/>
    <x v="1131"/>
    <x v="0"/>
    <x v="0"/>
    <s v="2021-January-19"/>
    <x v="11"/>
    <x v="1"/>
    <x v="1"/>
  </r>
  <r>
    <x v="4"/>
    <x v="8"/>
    <n v="6556605926"/>
    <s v="2020-December-22"/>
    <s v="2021-January-21"/>
    <x v="1132"/>
    <x v="0"/>
    <x v="0"/>
    <s v="2021-January-09"/>
    <x v="16"/>
    <x v="1"/>
    <x v="1"/>
  </r>
  <r>
    <x v="2"/>
    <x v="82"/>
    <n v="2079957616"/>
    <s v="2020-December-23"/>
    <s v="2021-January-22"/>
    <x v="823"/>
    <x v="0"/>
    <x v="0"/>
    <s v="2021-January-13"/>
    <x v="17"/>
    <x v="1"/>
    <x v="1"/>
  </r>
  <r>
    <x v="1"/>
    <x v="39"/>
    <n v="3638200662"/>
    <s v="2020-December-23"/>
    <s v="2021-January-22"/>
    <x v="1133"/>
    <x v="0"/>
    <x v="0"/>
    <s v="2021-February-07"/>
    <x v="24"/>
    <x v="12"/>
    <x v="0"/>
  </r>
  <r>
    <x v="1"/>
    <x v="57"/>
    <n v="1748015447"/>
    <s v="2020-December-24"/>
    <s v="2021-January-23"/>
    <x v="106"/>
    <x v="0"/>
    <x v="0"/>
    <s v="2021-January-25"/>
    <x v="25"/>
    <x v="13"/>
    <x v="0"/>
  </r>
  <r>
    <x v="3"/>
    <x v="99"/>
    <n v="640587193"/>
    <s v="2020-December-24"/>
    <s v="2021-January-23"/>
    <x v="1134"/>
    <x v="0"/>
    <x v="0"/>
    <s v="2021-January-18"/>
    <x v="29"/>
    <x v="1"/>
    <x v="1"/>
  </r>
  <r>
    <x v="3"/>
    <x v="73"/>
    <n v="93006859"/>
    <s v="2020-December-24"/>
    <s v="2021-January-23"/>
    <x v="1135"/>
    <x v="0"/>
    <x v="0"/>
    <s v="2021-January-31"/>
    <x v="26"/>
    <x v="14"/>
    <x v="0"/>
  </r>
  <r>
    <x v="2"/>
    <x v="75"/>
    <n v="3975362830"/>
    <s v="2020-December-25"/>
    <s v="2021-January-24"/>
    <x v="1136"/>
    <x v="0"/>
    <x v="0"/>
    <s v="2021-January-26"/>
    <x v="25"/>
    <x v="13"/>
    <x v="0"/>
  </r>
  <r>
    <x v="2"/>
    <x v="94"/>
    <n v="881665013"/>
    <s v="2020-December-25"/>
    <s v="2021-January-24"/>
    <x v="1137"/>
    <x v="1"/>
    <x v="0"/>
    <s v="2021-February-11"/>
    <x v="52"/>
    <x v="28"/>
    <x v="0"/>
  </r>
  <r>
    <x v="1"/>
    <x v="23"/>
    <n v="9191319419"/>
    <s v="2020-December-25"/>
    <s v="2021-January-24"/>
    <x v="1138"/>
    <x v="0"/>
    <x v="0"/>
    <s v="2021-January-23"/>
    <x v="12"/>
    <x v="1"/>
    <x v="1"/>
  </r>
  <r>
    <x v="2"/>
    <x v="54"/>
    <n v="1282903123"/>
    <s v="2020-December-25"/>
    <s v="2021-January-24"/>
    <x v="1139"/>
    <x v="0"/>
    <x v="0"/>
    <s v="2021-January-16"/>
    <x v="20"/>
    <x v="1"/>
    <x v="1"/>
  </r>
  <r>
    <x v="3"/>
    <x v="16"/>
    <n v="7517563980"/>
    <s v="2020-December-25"/>
    <s v="2021-January-24"/>
    <x v="1140"/>
    <x v="0"/>
    <x v="0"/>
    <s v="2021-January-13"/>
    <x v="40"/>
    <x v="1"/>
    <x v="1"/>
  </r>
  <r>
    <x v="4"/>
    <x v="78"/>
    <n v="1390614217"/>
    <s v="2020-December-25"/>
    <s v="2021-January-24"/>
    <x v="1141"/>
    <x v="0"/>
    <x v="0"/>
    <s v="2021-January-23"/>
    <x v="12"/>
    <x v="1"/>
    <x v="1"/>
  </r>
  <r>
    <x v="3"/>
    <x v="42"/>
    <n v="4927657057"/>
    <s v="2020-December-25"/>
    <s v="2021-January-24"/>
    <x v="1142"/>
    <x v="0"/>
    <x v="0"/>
    <s v="2021-January-13"/>
    <x v="40"/>
    <x v="1"/>
    <x v="1"/>
  </r>
  <r>
    <x v="2"/>
    <x v="38"/>
    <n v="4881618322"/>
    <s v="2020-December-26"/>
    <s v="2021-January-25"/>
    <x v="1143"/>
    <x v="0"/>
    <x v="0"/>
    <s v="2021-January-31"/>
    <x v="49"/>
    <x v="26"/>
    <x v="0"/>
  </r>
  <r>
    <x v="4"/>
    <x v="69"/>
    <n v="511851896"/>
    <s v="2020-December-26"/>
    <s v="2021-January-25"/>
    <x v="1144"/>
    <x v="0"/>
    <x v="0"/>
    <s v="2021-January-06"/>
    <x v="39"/>
    <x v="1"/>
    <x v="1"/>
  </r>
  <r>
    <x v="2"/>
    <x v="67"/>
    <n v="6906890052"/>
    <s v="2020-December-26"/>
    <s v="2021-January-25"/>
    <x v="1145"/>
    <x v="0"/>
    <x v="0"/>
    <s v="2021-January-08"/>
    <x v="47"/>
    <x v="1"/>
    <x v="1"/>
  </r>
  <r>
    <x v="2"/>
    <x v="54"/>
    <n v="3723989407"/>
    <s v="2020-December-26"/>
    <s v="2021-January-25"/>
    <x v="1146"/>
    <x v="0"/>
    <x v="0"/>
    <s v="2021-January-21"/>
    <x v="19"/>
    <x v="1"/>
    <x v="1"/>
  </r>
  <r>
    <x v="1"/>
    <x v="65"/>
    <n v="9923030049"/>
    <s v="2020-December-26"/>
    <s v="2021-January-25"/>
    <x v="1147"/>
    <x v="1"/>
    <x v="1"/>
    <s v="2021-January-29"/>
    <x v="13"/>
    <x v="6"/>
    <x v="0"/>
  </r>
  <r>
    <x v="4"/>
    <x v="8"/>
    <n v="7662622783"/>
    <s v="2020-December-27"/>
    <s v="2021-January-26"/>
    <x v="1148"/>
    <x v="0"/>
    <x v="0"/>
    <s v="2021-January-07"/>
    <x v="39"/>
    <x v="1"/>
    <x v="1"/>
  </r>
  <r>
    <x v="3"/>
    <x v="73"/>
    <n v="7809215596"/>
    <s v="2020-December-27"/>
    <s v="2021-January-26"/>
    <x v="966"/>
    <x v="0"/>
    <x v="0"/>
    <s v="2021-February-01"/>
    <x v="49"/>
    <x v="26"/>
    <x v="0"/>
  </r>
  <r>
    <x v="0"/>
    <x v="85"/>
    <n v="326671411"/>
    <s v="2020-December-27"/>
    <s v="2021-January-26"/>
    <x v="1149"/>
    <x v="1"/>
    <x v="0"/>
    <s v="2021-January-18"/>
    <x v="20"/>
    <x v="1"/>
    <x v="1"/>
  </r>
  <r>
    <x v="2"/>
    <x v="27"/>
    <n v="1544728256"/>
    <s v="2020-December-27"/>
    <s v="2021-January-26"/>
    <x v="1150"/>
    <x v="0"/>
    <x v="0"/>
    <s v="2021-January-13"/>
    <x v="53"/>
    <x v="1"/>
    <x v="1"/>
  </r>
  <r>
    <x v="4"/>
    <x v="62"/>
    <n v="5999019394"/>
    <s v="2020-December-27"/>
    <s v="2021-January-26"/>
    <x v="1151"/>
    <x v="0"/>
    <x v="0"/>
    <s v="2021-January-23"/>
    <x v="1"/>
    <x v="1"/>
    <x v="1"/>
  </r>
  <r>
    <x v="2"/>
    <x v="52"/>
    <n v="2714712437"/>
    <s v="2020-December-28"/>
    <s v="2021-January-27"/>
    <x v="1152"/>
    <x v="0"/>
    <x v="0"/>
    <s v="2021-January-22"/>
    <x v="29"/>
    <x v="1"/>
    <x v="1"/>
  </r>
  <r>
    <x v="2"/>
    <x v="94"/>
    <n v="4494083848"/>
    <s v="2020-December-28"/>
    <s v="2021-January-27"/>
    <x v="1153"/>
    <x v="0"/>
    <x v="0"/>
    <s v="2021-February-05"/>
    <x v="9"/>
    <x v="5"/>
    <x v="0"/>
  </r>
  <r>
    <x v="4"/>
    <x v="60"/>
    <n v="254550541"/>
    <s v="2020-December-28"/>
    <s v="2021-January-27"/>
    <x v="1154"/>
    <x v="0"/>
    <x v="0"/>
    <s v="2021-January-08"/>
    <x v="39"/>
    <x v="1"/>
    <x v="1"/>
  </r>
  <r>
    <x v="3"/>
    <x v="5"/>
    <n v="3812264523"/>
    <s v="2020-December-28"/>
    <s v="2021-January-27"/>
    <x v="73"/>
    <x v="0"/>
    <x v="0"/>
    <s v="2021-January-25"/>
    <x v="11"/>
    <x v="1"/>
    <x v="1"/>
  </r>
  <r>
    <x v="4"/>
    <x v="62"/>
    <n v="2442634583"/>
    <s v="2020-December-28"/>
    <s v="2021-January-27"/>
    <x v="1155"/>
    <x v="0"/>
    <x v="0"/>
    <s v="2021-January-14"/>
    <x v="53"/>
    <x v="1"/>
    <x v="1"/>
  </r>
  <r>
    <x v="1"/>
    <x v="31"/>
    <n v="7190128567"/>
    <s v="2020-December-29"/>
    <s v="2021-January-28"/>
    <x v="1156"/>
    <x v="0"/>
    <x v="0"/>
    <s v="2021-January-18"/>
    <x v="4"/>
    <x v="1"/>
    <x v="1"/>
  </r>
  <r>
    <x v="3"/>
    <x v="96"/>
    <n v="9863361720"/>
    <s v="2020-December-29"/>
    <s v="2021-January-28"/>
    <x v="1157"/>
    <x v="0"/>
    <x v="0"/>
    <s v="2021-February-10"/>
    <x v="3"/>
    <x v="3"/>
    <x v="0"/>
  </r>
  <r>
    <x v="0"/>
    <x v="53"/>
    <n v="5364802553"/>
    <s v="2020-December-30"/>
    <s v="2021-January-29"/>
    <x v="1158"/>
    <x v="1"/>
    <x v="0"/>
    <s v="2021-March-04"/>
    <x v="30"/>
    <x v="15"/>
    <x v="0"/>
  </r>
  <r>
    <x v="4"/>
    <x v="60"/>
    <n v="8471592455"/>
    <s v="2020-December-30"/>
    <s v="2021-January-29"/>
    <x v="952"/>
    <x v="0"/>
    <x v="0"/>
    <s v="2021-January-04"/>
    <x v="55"/>
    <x v="1"/>
    <x v="1"/>
  </r>
  <r>
    <x v="3"/>
    <x v="16"/>
    <n v="921537795"/>
    <s v="2020-December-30"/>
    <s v="2021-January-29"/>
    <x v="1159"/>
    <x v="0"/>
    <x v="0"/>
    <s v="2021-January-16"/>
    <x v="53"/>
    <x v="1"/>
    <x v="1"/>
  </r>
  <r>
    <x v="2"/>
    <x v="82"/>
    <n v="2969979027"/>
    <s v="2020-December-30"/>
    <s v="2021-January-29"/>
    <x v="1160"/>
    <x v="0"/>
    <x v="0"/>
    <s v="2021-January-14"/>
    <x v="38"/>
    <x v="1"/>
    <x v="1"/>
  </r>
  <r>
    <x v="2"/>
    <x v="34"/>
    <n v="4271825679"/>
    <s v="2020-December-30"/>
    <s v="2021-January-29"/>
    <x v="1161"/>
    <x v="0"/>
    <x v="0"/>
    <s v="2021-January-18"/>
    <x v="40"/>
    <x v="1"/>
    <x v="1"/>
  </r>
  <r>
    <x v="2"/>
    <x v="75"/>
    <n v="3171200707"/>
    <s v="2020-December-30"/>
    <s v="2021-January-29"/>
    <x v="1162"/>
    <x v="0"/>
    <x v="0"/>
    <s v="2021-February-16"/>
    <x v="52"/>
    <x v="28"/>
    <x v="0"/>
  </r>
  <r>
    <x v="0"/>
    <x v="25"/>
    <n v="4046691560"/>
    <s v="2020-December-30"/>
    <s v="2021-January-29"/>
    <x v="1163"/>
    <x v="1"/>
    <x v="0"/>
    <s v="2021-February-11"/>
    <x v="3"/>
    <x v="3"/>
    <x v="0"/>
  </r>
  <r>
    <x v="0"/>
    <x v="85"/>
    <n v="5896450110"/>
    <s v="2020-December-30"/>
    <s v="2021-January-29"/>
    <x v="967"/>
    <x v="1"/>
    <x v="0"/>
    <s v="2021-January-17"/>
    <x v="16"/>
    <x v="1"/>
    <x v="1"/>
  </r>
  <r>
    <x v="4"/>
    <x v="89"/>
    <n v="8835176664"/>
    <s v="2020-December-30"/>
    <s v="2021-January-29"/>
    <x v="774"/>
    <x v="0"/>
    <x v="0"/>
    <s v="2021-January-25"/>
    <x v="19"/>
    <x v="1"/>
    <x v="1"/>
  </r>
  <r>
    <x v="2"/>
    <x v="88"/>
    <n v="5080141194"/>
    <s v="2020-December-30"/>
    <s v="2021-January-29"/>
    <x v="590"/>
    <x v="0"/>
    <x v="0"/>
    <s v="2021-January-10"/>
    <x v="39"/>
    <x v="1"/>
    <x v="1"/>
  </r>
  <r>
    <x v="4"/>
    <x v="24"/>
    <n v="8748260263"/>
    <s v="2020-December-31"/>
    <s v="2021-January-30"/>
    <x v="1164"/>
    <x v="0"/>
    <x v="0"/>
    <s v="2021-February-16"/>
    <x v="36"/>
    <x v="19"/>
    <x v="0"/>
  </r>
  <r>
    <x v="3"/>
    <x v="13"/>
    <n v="2680537112"/>
    <s v="2020-December-31"/>
    <s v="2021-January-30"/>
    <x v="1165"/>
    <x v="0"/>
    <x v="0"/>
    <s v="2021-February-02"/>
    <x v="14"/>
    <x v="7"/>
    <x v="0"/>
  </r>
  <r>
    <x v="1"/>
    <x v="15"/>
    <n v="7555537204"/>
    <s v="2020-December-31"/>
    <s v="2021-January-30"/>
    <x v="1166"/>
    <x v="0"/>
    <x v="0"/>
    <s v="2021-February-03"/>
    <x v="13"/>
    <x v="6"/>
    <x v="0"/>
  </r>
  <r>
    <x v="4"/>
    <x v="8"/>
    <n v="1695583002"/>
    <s v="2021-January-01"/>
    <s v="2021-January-31"/>
    <x v="1167"/>
    <x v="0"/>
    <x v="0"/>
    <s v="2021-January-28"/>
    <x v="1"/>
    <x v="1"/>
    <x v="1"/>
  </r>
  <r>
    <x v="4"/>
    <x v="22"/>
    <n v="7692447978"/>
    <s v="2021-January-01"/>
    <s v="2021-January-31"/>
    <x v="1168"/>
    <x v="1"/>
    <x v="0"/>
    <s v="2021-January-31"/>
    <x v="33"/>
    <x v="1"/>
    <x v="1"/>
  </r>
  <r>
    <x v="2"/>
    <x v="82"/>
    <n v="2561298121"/>
    <s v="2021-January-01"/>
    <s v="2021-January-31"/>
    <x v="1169"/>
    <x v="0"/>
    <x v="0"/>
    <s v="2021-January-13"/>
    <x v="32"/>
    <x v="1"/>
    <x v="1"/>
  </r>
  <r>
    <x v="1"/>
    <x v="30"/>
    <n v="7792341685"/>
    <s v="2021-January-01"/>
    <s v="2021-January-31"/>
    <x v="567"/>
    <x v="1"/>
    <x v="1"/>
    <s v="2021-February-04"/>
    <x v="13"/>
    <x v="6"/>
    <x v="0"/>
  </r>
  <r>
    <x v="1"/>
    <x v="23"/>
    <n v="1581104767"/>
    <s v="2021-January-01"/>
    <s v="2021-January-31"/>
    <x v="1170"/>
    <x v="0"/>
    <x v="0"/>
    <s v="2021-January-16"/>
    <x v="38"/>
    <x v="1"/>
    <x v="1"/>
  </r>
  <r>
    <x v="1"/>
    <x v="50"/>
    <n v="2840107285"/>
    <s v="2021-January-02"/>
    <s v="2021-February-01"/>
    <x v="1171"/>
    <x v="0"/>
    <x v="0"/>
    <s v="2021-February-06"/>
    <x v="15"/>
    <x v="8"/>
    <x v="0"/>
  </r>
  <r>
    <x v="4"/>
    <x v="22"/>
    <n v="8737102611"/>
    <s v="2021-January-02"/>
    <s v="2021-February-01"/>
    <x v="1172"/>
    <x v="0"/>
    <x v="0"/>
    <s v="2021-January-27"/>
    <x v="29"/>
    <x v="1"/>
    <x v="1"/>
  </r>
  <r>
    <x v="0"/>
    <x v="64"/>
    <n v="7008503597"/>
    <s v="2021-January-02"/>
    <s v="2021-February-01"/>
    <x v="714"/>
    <x v="0"/>
    <x v="0"/>
    <s v="2021-January-24"/>
    <x v="20"/>
    <x v="1"/>
    <x v="1"/>
  </r>
  <r>
    <x v="4"/>
    <x v="78"/>
    <n v="2290457712"/>
    <s v="2021-January-02"/>
    <s v="2021-February-01"/>
    <x v="1173"/>
    <x v="1"/>
    <x v="0"/>
    <s v="2021-February-09"/>
    <x v="26"/>
    <x v="14"/>
    <x v="0"/>
  </r>
  <r>
    <x v="2"/>
    <x v="76"/>
    <n v="611365"/>
    <s v="2021-January-02"/>
    <s v="2021-February-01"/>
    <x v="1174"/>
    <x v="0"/>
    <x v="0"/>
    <s v="2021-January-15"/>
    <x v="47"/>
    <x v="1"/>
    <x v="1"/>
  </r>
  <r>
    <x v="2"/>
    <x v="88"/>
    <n v="2225581009"/>
    <s v="2021-January-02"/>
    <s v="2021-February-01"/>
    <x v="1175"/>
    <x v="0"/>
    <x v="0"/>
    <s v="2021-January-25"/>
    <x v="28"/>
    <x v="1"/>
    <x v="1"/>
  </r>
  <r>
    <x v="1"/>
    <x v="1"/>
    <n v="9028881795"/>
    <s v="2021-January-03"/>
    <s v="2021-February-02"/>
    <x v="1176"/>
    <x v="0"/>
    <x v="0"/>
    <s v="2021-February-01"/>
    <x v="12"/>
    <x v="1"/>
    <x v="1"/>
  </r>
  <r>
    <x v="2"/>
    <x v="51"/>
    <n v="2135406196"/>
    <s v="2021-January-03"/>
    <s v="2021-February-02"/>
    <x v="1177"/>
    <x v="0"/>
    <x v="0"/>
    <s v="2021-January-15"/>
    <x v="32"/>
    <x v="1"/>
    <x v="1"/>
  </r>
  <r>
    <x v="2"/>
    <x v="19"/>
    <n v="4534576559"/>
    <s v="2021-January-03"/>
    <s v="2021-February-02"/>
    <x v="1178"/>
    <x v="0"/>
    <x v="0"/>
    <s v="2021-January-16"/>
    <x v="47"/>
    <x v="1"/>
    <x v="1"/>
  </r>
  <r>
    <x v="1"/>
    <x v="18"/>
    <n v="449356610"/>
    <s v="2021-January-04"/>
    <s v="2021-February-03"/>
    <x v="1179"/>
    <x v="0"/>
    <x v="0"/>
    <s v="2021-January-24"/>
    <x v="4"/>
    <x v="1"/>
    <x v="1"/>
  </r>
  <r>
    <x v="2"/>
    <x v="38"/>
    <n v="3416294053"/>
    <s v="2021-January-04"/>
    <s v="2021-February-03"/>
    <x v="1180"/>
    <x v="0"/>
    <x v="0"/>
    <s v="2021-February-03"/>
    <x v="33"/>
    <x v="1"/>
    <x v="1"/>
  </r>
  <r>
    <x v="2"/>
    <x v="67"/>
    <n v="6528247418"/>
    <s v="2021-January-04"/>
    <s v="2021-February-03"/>
    <x v="1181"/>
    <x v="0"/>
    <x v="0"/>
    <s v="2021-January-08"/>
    <x v="45"/>
    <x v="1"/>
    <x v="1"/>
  </r>
  <r>
    <x v="3"/>
    <x v="4"/>
    <n v="4934230957"/>
    <s v="2021-January-04"/>
    <s v="2021-February-03"/>
    <x v="544"/>
    <x v="1"/>
    <x v="0"/>
    <s v="2021-January-30"/>
    <x v="19"/>
    <x v="1"/>
    <x v="1"/>
  </r>
  <r>
    <x v="0"/>
    <x v="64"/>
    <n v="4080383560"/>
    <s v="2021-January-04"/>
    <s v="2021-February-03"/>
    <x v="1182"/>
    <x v="0"/>
    <x v="0"/>
    <s v="2021-January-25"/>
    <x v="17"/>
    <x v="1"/>
    <x v="1"/>
  </r>
  <r>
    <x v="3"/>
    <x v="73"/>
    <n v="5950285853"/>
    <s v="2021-January-05"/>
    <s v="2021-February-04"/>
    <x v="739"/>
    <x v="1"/>
    <x v="0"/>
    <s v="2021-February-18"/>
    <x v="2"/>
    <x v="2"/>
    <x v="0"/>
  </r>
  <r>
    <x v="0"/>
    <x v="70"/>
    <n v="8240701264"/>
    <s v="2021-January-05"/>
    <s v="2021-February-04"/>
    <x v="1183"/>
    <x v="0"/>
    <x v="0"/>
    <s v="2021-January-12"/>
    <x v="27"/>
    <x v="1"/>
    <x v="1"/>
  </r>
  <r>
    <x v="2"/>
    <x v="67"/>
    <n v="6312340515"/>
    <s v="2021-January-05"/>
    <s v="2021-February-04"/>
    <x v="1184"/>
    <x v="0"/>
    <x v="0"/>
    <s v="2021-January-08"/>
    <x v="48"/>
    <x v="1"/>
    <x v="1"/>
  </r>
  <r>
    <x v="2"/>
    <x v="76"/>
    <n v="1369975903"/>
    <s v="2021-January-05"/>
    <s v="2021-February-04"/>
    <x v="1185"/>
    <x v="0"/>
    <x v="0"/>
    <s v="2021-January-26"/>
    <x v="17"/>
    <x v="1"/>
    <x v="1"/>
  </r>
  <r>
    <x v="0"/>
    <x v="91"/>
    <n v="58393139"/>
    <s v="2021-January-06"/>
    <s v="2021-February-05"/>
    <x v="1186"/>
    <x v="0"/>
    <x v="0"/>
    <s v="2021-January-29"/>
    <x v="28"/>
    <x v="1"/>
    <x v="1"/>
  </r>
  <r>
    <x v="3"/>
    <x v="55"/>
    <n v="4601584321"/>
    <s v="2021-January-06"/>
    <s v="2021-February-05"/>
    <x v="1187"/>
    <x v="0"/>
    <x v="0"/>
    <s v="2021-January-19"/>
    <x v="47"/>
    <x v="1"/>
    <x v="1"/>
  </r>
  <r>
    <x v="2"/>
    <x v="86"/>
    <n v="1697562316"/>
    <s v="2021-January-06"/>
    <s v="2021-February-05"/>
    <x v="570"/>
    <x v="0"/>
    <x v="0"/>
    <s v="2021-January-19"/>
    <x v="47"/>
    <x v="1"/>
    <x v="1"/>
  </r>
  <r>
    <x v="0"/>
    <x v="59"/>
    <n v="2361287480"/>
    <s v="2021-January-06"/>
    <s v="2021-February-05"/>
    <x v="1188"/>
    <x v="0"/>
    <x v="0"/>
    <s v="2021-January-20"/>
    <x v="8"/>
    <x v="1"/>
    <x v="1"/>
  </r>
  <r>
    <x v="2"/>
    <x v="51"/>
    <n v="4858028884"/>
    <s v="2021-January-06"/>
    <s v="2021-February-05"/>
    <x v="1189"/>
    <x v="0"/>
    <x v="0"/>
    <s v="2021-January-16"/>
    <x v="10"/>
    <x v="1"/>
    <x v="1"/>
  </r>
  <r>
    <x v="2"/>
    <x v="27"/>
    <n v="4949816221"/>
    <s v="2021-January-06"/>
    <s v="2021-February-05"/>
    <x v="1190"/>
    <x v="0"/>
    <x v="0"/>
    <s v="2021-February-01"/>
    <x v="19"/>
    <x v="1"/>
    <x v="1"/>
  </r>
  <r>
    <x v="0"/>
    <x v="64"/>
    <n v="2964011777"/>
    <s v="2021-January-06"/>
    <s v="2021-February-05"/>
    <x v="1191"/>
    <x v="0"/>
    <x v="0"/>
    <s v="2021-January-30"/>
    <x v="7"/>
    <x v="1"/>
    <x v="1"/>
  </r>
  <r>
    <x v="1"/>
    <x v="21"/>
    <n v="5600044644"/>
    <s v="2021-January-07"/>
    <s v="2021-February-06"/>
    <x v="190"/>
    <x v="0"/>
    <x v="0"/>
    <s v="2021-January-22"/>
    <x v="38"/>
    <x v="1"/>
    <x v="1"/>
  </r>
  <r>
    <x v="2"/>
    <x v="27"/>
    <n v="3987219947"/>
    <s v="2021-January-07"/>
    <s v="2021-February-06"/>
    <x v="1192"/>
    <x v="0"/>
    <x v="0"/>
    <s v="2021-February-08"/>
    <x v="25"/>
    <x v="13"/>
    <x v="0"/>
  </r>
  <r>
    <x v="0"/>
    <x v="64"/>
    <n v="2279639083"/>
    <s v="2021-January-08"/>
    <s v="2021-February-07"/>
    <x v="447"/>
    <x v="0"/>
    <x v="0"/>
    <s v="2021-January-23"/>
    <x v="38"/>
    <x v="1"/>
    <x v="1"/>
  </r>
  <r>
    <x v="1"/>
    <x v="57"/>
    <n v="8315488143"/>
    <s v="2021-January-08"/>
    <s v="2021-February-07"/>
    <x v="1193"/>
    <x v="0"/>
    <x v="0"/>
    <s v="2021-February-11"/>
    <x v="13"/>
    <x v="6"/>
    <x v="0"/>
  </r>
  <r>
    <x v="0"/>
    <x v="70"/>
    <n v="8086151417"/>
    <s v="2021-January-09"/>
    <s v="2021-February-08"/>
    <x v="889"/>
    <x v="0"/>
    <x v="0"/>
    <s v="2021-January-12"/>
    <x v="48"/>
    <x v="1"/>
    <x v="1"/>
  </r>
  <r>
    <x v="4"/>
    <x v="60"/>
    <n v="5018112852"/>
    <s v="2021-January-09"/>
    <s v="2021-February-08"/>
    <x v="1194"/>
    <x v="0"/>
    <x v="0"/>
    <s v="2021-January-12"/>
    <x v="48"/>
    <x v="1"/>
    <x v="1"/>
  </r>
  <r>
    <x v="1"/>
    <x v="45"/>
    <n v="5471402464"/>
    <s v="2021-January-09"/>
    <s v="2021-February-08"/>
    <x v="1195"/>
    <x v="0"/>
    <x v="0"/>
    <s v="2021-January-24"/>
    <x v="38"/>
    <x v="1"/>
    <x v="1"/>
  </r>
  <r>
    <x v="3"/>
    <x v="99"/>
    <n v="4741356244"/>
    <s v="2021-January-09"/>
    <s v="2021-February-08"/>
    <x v="1196"/>
    <x v="0"/>
    <x v="0"/>
    <s v="2021-February-03"/>
    <x v="29"/>
    <x v="1"/>
    <x v="1"/>
  </r>
  <r>
    <x v="2"/>
    <x v="76"/>
    <n v="5786890759"/>
    <s v="2021-January-09"/>
    <s v="2021-February-08"/>
    <x v="492"/>
    <x v="0"/>
    <x v="0"/>
    <s v="2021-January-27"/>
    <x v="16"/>
    <x v="1"/>
    <x v="1"/>
  </r>
  <r>
    <x v="4"/>
    <x v="84"/>
    <n v="5863004374"/>
    <s v="2021-January-09"/>
    <s v="2021-February-08"/>
    <x v="840"/>
    <x v="0"/>
    <x v="0"/>
    <s v="2021-February-11"/>
    <x v="14"/>
    <x v="7"/>
    <x v="0"/>
  </r>
  <r>
    <x v="3"/>
    <x v="99"/>
    <n v="3141193941"/>
    <s v="2021-January-09"/>
    <s v="2021-February-08"/>
    <x v="1197"/>
    <x v="0"/>
    <x v="0"/>
    <s v="2021-February-03"/>
    <x v="29"/>
    <x v="1"/>
    <x v="1"/>
  </r>
  <r>
    <x v="0"/>
    <x v="12"/>
    <n v="4138615040"/>
    <s v="2021-January-11"/>
    <s v="2021-February-10"/>
    <x v="1198"/>
    <x v="0"/>
    <x v="0"/>
    <s v="2021-February-01"/>
    <x v="17"/>
    <x v="1"/>
    <x v="1"/>
  </r>
  <r>
    <x v="1"/>
    <x v="74"/>
    <n v="6252751133"/>
    <s v="2021-January-11"/>
    <s v="2021-February-10"/>
    <x v="1199"/>
    <x v="1"/>
    <x v="0"/>
    <s v="2021-February-24"/>
    <x v="2"/>
    <x v="2"/>
    <x v="0"/>
  </r>
  <r>
    <x v="3"/>
    <x v="5"/>
    <n v="8461427104"/>
    <s v="2021-January-11"/>
    <s v="2021-February-10"/>
    <x v="1200"/>
    <x v="1"/>
    <x v="0"/>
    <s v="2021-February-20"/>
    <x v="18"/>
    <x v="9"/>
    <x v="0"/>
  </r>
  <r>
    <x v="0"/>
    <x v="59"/>
    <n v="6810105370"/>
    <s v="2021-January-11"/>
    <s v="2021-February-10"/>
    <x v="1201"/>
    <x v="0"/>
    <x v="0"/>
    <s v="2021-January-31"/>
    <x v="4"/>
    <x v="1"/>
    <x v="1"/>
  </r>
  <r>
    <x v="0"/>
    <x v="3"/>
    <n v="2640415165"/>
    <s v="2021-January-12"/>
    <s v="2021-February-11"/>
    <x v="1202"/>
    <x v="0"/>
    <x v="0"/>
    <s v="2021-February-09"/>
    <x v="11"/>
    <x v="1"/>
    <x v="1"/>
  </r>
  <r>
    <x v="4"/>
    <x v="48"/>
    <n v="3679770947"/>
    <s v="2021-January-12"/>
    <s v="2021-February-11"/>
    <x v="1203"/>
    <x v="0"/>
    <x v="0"/>
    <s v="2021-January-21"/>
    <x v="6"/>
    <x v="1"/>
    <x v="1"/>
  </r>
  <r>
    <x v="1"/>
    <x v="45"/>
    <n v="2941967523"/>
    <s v="2021-January-12"/>
    <s v="2021-February-11"/>
    <x v="329"/>
    <x v="1"/>
    <x v="0"/>
    <s v="2021-February-17"/>
    <x v="49"/>
    <x v="26"/>
    <x v="0"/>
  </r>
  <r>
    <x v="3"/>
    <x v="13"/>
    <n v="2245157627"/>
    <s v="2021-January-12"/>
    <s v="2021-February-11"/>
    <x v="1204"/>
    <x v="0"/>
    <x v="0"/>
    <s v="2021-February-12"/>
    <x v="5"/>
    <x v="4"/>
    <x v="0"/>
  </r>
  <r>
    <x v="3"/>
    <x v="73"/>
    <n v="4325495498"/>
    <s v="2021-January-12"/>
    <s v="2021-February-11"/>
    <x v="1205"/>
    <x v="0"/>
    <x v="0"/>
    <s v="2021-February-16"/>
    <x v="15"/>
    <x v="8"/>
    <x v="0"/>
  </r>
  <r>
    <x v="2"/>
    <x v="11"/>
    <n v="3208997911"/>
    <s v="2021-January-12"/>
    <s v="2021-February-11"/>
    <x v="945"/>
    <x v="0"/>
    <x v="0"/>
    <s v="2021-January-21"/>
    <x v="6"/>
    <x v="1"/>
    <x v="1"/>
  </r>
  <r>
    <x v="1"/>
    <x v="80"/>
    <n v="5338397427"/>
    <s v="2021-January-12"/>
    <s v="2021-February-11"/>
    <x v="1206"/>
    <x v="1"/>
    <x v="0"/>
    <s v="2021-February-20"/>
    <x v="9"/>
    <x v="5"/>
    <x v="0"/>
  </r>
  <r>
    <x v="3"/>
    <x v="77"/>
    <n v="7152404667"/>
    <s v="2021-January-13"/>
    <s v="2021-February-12"/>
    <x v="1207"/>
    <x v="1"/>
    <x v="0"/>
    <s v="2021-February-09"/>
    <x v="1"/>
    <x v="1"/>
    <x v="1"/>
  </r>
  <r>
    <x v="4"/>
    <x v="89"/>
    <n v="2427601971"/>
    <s v="2021-January-13"/>
    <s v="2021-February-12"/>
    <x v="1208"/>
    <x v="0"/>
    <x v="0"/>
    <s v="2021-February-01"/>
    <x v="40"/>
    <x v="1"/>
    <x v="1"/>
  </r>
  <r>
    <x v="4"/>
    <x v="33"/>
    <n v="9833377240"/>
    <s v="2021-January-13"/>
    <s v="2021-February-12"/>
    <x v="1209"/>
    <x v="0"/>
    <x v="0"/>
    <s v="2021-March-02"/>
    <x v="52"/>
    <x v="28"/>
    <x v="0"/>
  </r>
  <r>
    <x v="1"/>
    <x v="1"/>
    <n v="2686795105"/>
    <s v="2021-January-14"/>
    <s v="2021-February-13"/>
    <x v="1210"/>
    <x v="0"/>
    <x v="0"/>
    <s v="2021-February-09"/>
    <x v="19"/>
    <x v="1"/>
    <x v="1"/>
  </r>
  <r>
    <x v="1"/>
    <x v="23"/>
    <n v="8459323044"/>
    <s v="2021-January-14"/>
    <s v="2021-February-13"/>
    <x v="563"/>
    <x v="0"/>
    <x v="0"/>
    <s v="2021-February-17"/>
    <x v="13"/>
    <x v="6"/>
    <x v="0"/>
  </r>
  <r>
    <x v="4"/>
    <x v="33"/>
    <n v="4999718461"/>
    <s v="2021-January-14"/>
    <s v="2021-February-13"/>
    <x v="1211"/>
    <x v="0"/>
    <x v="0"/>
    <s v="2021-February-03"/>
    <x v="4"/>
    <x v="1"/>
    <x v="1"/>
  </r>
  <r>
    <x v="2"/>
    <x v="34"/>
    <n v="818753502"/>
    <s v="2021-January-15"/>
    <s v="2021-February-14"/>
    <x v="588"/>
    <x v="0"/>
    <x v="0"/>
    <s v="2021-February-04"/>
    <x v="4"/>
    <x v="1"/>
    <x v="1"/>
  </r>
  <r>
    <x v="1"/>
    <x v="50"/>
    <n v="9086013190"/>
    <s v="2021-January-15"/>
    <s v="2021-February-14"/>
    <x v="1212"/>
    <x v="0"/>
    <x v="0"/>
    <s v="2021-February-27"/>
    <x v="3"/>
    <x v="3"/>
    <x v="0"/>
  </r>
  <r>
    <x v="3"/>
    <x v="96"/>
    <n v="959092964"/>
    <s v="2021-January-15"/>
    <s v="2021-February-14"/>
    <x v="1213"/>
    <x v="1"/>
    <x v="0"/>
    <s v="2021-March-10"/>
    <x v="31"/>
    <x v="16"/>
    <x v="0"/>
  </r>
  <r>
    <x v="2"/>
    <x v="9"/>
    <n v="8673161784"/>
    <s v="2021-January-15"/>
    <s v="2021-February-14"/>
    <x v="1214"/>
    <x v="1"/>
    <x v="0"/>
    <s v="2021-February-13"/>
    <x v="12"/>
    <x v="1"/>
    <x v="1"/>
  </r>
  <r>
    <x v="1"/>
    <x v="71"/>
    <n v="6655280733"/>
    <s v="2021-January-16"/>
    <s v="2021-February-15"/>
    <x v="1215"/>
    <x v="0"/>
    <x v="0"/>
    <s v="2021-February-06"/>
    <x v="17"/>
    <x v="1"/>
    <x v="1"/>
  </r>
  <r>
    <x v="3"/>
    <x v="46"/>
    <n v="8262359020"/>
    <s v="2021-January-16"/>
    <s v="2021-February-15"/>
    <x v="1216"/>
    <x v="0"/>
    <x v="0"/>
    <s v="2021-February-26"/>
    <x v="22"/>
    <x v="11"/>
    <x v="0"/>
  </r>
  <r>
    <x v="4"/>
    <x v="78"/>
    <n v="6753688990"/>
    <s v="2021-January-16"/>
    <s v="2021-February-15"/>
    <x v="654"/>
    <x v="0"/>
    <x v="0"/>
    <s v="2021-February-05"/>
    <x v="4"/>
    <x v="1"/>
    <x v="1"/>
  </r>
  <r>
    <x v="2"/>
    <x v="82"/>
    <n v="6879549553"/>
    <s v="2021-January-17"/>
    <s v="2021-February-16"/>
    <x v="1217"/>
    <x v="0"/>
    <x v="0"/>
    <s v="2021-February-02"/>
    <x v="23"/>
    <x v="1"/>
    <x v="1"/>
  </r>
  <r>
    <x v="1"/>
    <x v="39"/>
    <n v="769617971"/>
    <s v="2021-January-17"/>
    <s v="2021-February-16"/>
    <x v="1218"/>
    <x v="1"/>
    <x v="1"/>
    <s v="2021-February-28"/>
    <x v="46"/>
    <x v="25"/>
    <x v="0"/>
  </r>
  <r>
    <x v="1"/>
    <x v="71"/>
    <n v="1670705301"/>
    <s v="2021-January-17"/>
    <s v="2021-February-16"/>
    <x v="364"/>
    <x v="0"/>
    <x v="0"/>
    <s v="2021-February-22"/>
    <x v="49"/>
    <x v="26"/>
    <x v="0"/>
  </r>
  <r>
    <x v="2"/>
    <x v="38"/>
    <n v="2079450535"/>
    <s v="2021-January-17"/>
    <s v="2021-February-16"/>
    <x v="1219"/>
    <x v="0"/>
    <x v="0"/>
    <s v="2021-February-22"/>
    <x v="49"/>
    <x v="26"/>
    <x v="0"/>
  </r>
  <r>
    <x v="3"/>
    <x v="5"/>
    <n v="8925106994"/>
    <s v="2021-January-18"/>
    <s v="2021-February-17"/>
    <x v="1220"/>
    <x v="0"/>
    <x v="0"/>
    <s v="2021-February-23"/>
    <x v="49"/>
    <x v="26"/>
    <x v="0"/>
  </r>
  <r>
    <x v="1"/>
    <x v="61"/>
    <n v="6268305498"/>
    <s v="2021-January-18"/>
    <s v="2021-February-17"/>
    <x v="1221"/>
    <x v="0"/>
    <x v="0"/>
    <s v="2021-February-07"/>
    <x v="4"/>
    <x v="1"/>
    <x v="1"/>
  </r>
  <r>
    <x v="3"/>
    <x v="99"/>
    <n v="7991968212"/>
    <s v="2021-January-18"/>
    <s v="2021-February-17"/>
    <x v="695"/>
    <x v="0"/>
    <x v="0"/>
    <s v="2021-February-08"/>
    <x v="17"/>
    <x v="1"/>
    <x v="1"/>
  </r>
  <r>
    <x v="1"/>
    <x v="31"/>
    <n v="4806513035"/>
    <s v="2021-January-18"/>
    <s v="2021-February-17"/>
    <x v="1222"/>
    <x v="0"/>
    <x v="0"/>
    <s v="2021-February-05"/>
    <x v="16"/>
    <x v="1"/>
    <x v="1"/>
  </r>
  <r>
    <x v="4"/>
    <x v="78"/>
    <n v="4386748004"/>
    <s v="2021-January-18"/>
    <s v="2021-February-17"/>
    <x v="1223"/>
    <x v="0"/>
    <x v="0"/>
    <s v="2021-February-19"/>
    <x v="25"/>
    <x v="13"/>
    <x v="0"/>
  </r>
  <r>
    <x v="4"/>
    <x v="68"/>
    <n v="5861341441"/>
    <s v="2021-January-18"/>
    <s v="2021-February-17"/>
    <x v="1224"/>
    <x v="1"/>
    <x v="0"/>
    <s v="2021-February-24"/>
    <x v="41"/>
    <x v="21"/>
    <x v="0"/>
  </r>
  <r>
    <x v="0"/>
    <x v="59"/>
    <n v="6442249090"/>
    <s v="2021-January-19"/>
    <s v="2021-February-18"/>
    <x v="1225"/>
    <x v="1"/>
    <x v="0"/>
    <s v="2021-February-26"/>
    <x v="26"/>
    <x v="14"/>
    <x v="0"/>
  </r>
  <r>
    <x v="0"/>
    <x v="59"/>
    <n v="2538593943"/>
    <s v="2021-January-19"/>
    <s v="2021-February-18"/>
    <x v="1226"/>
    <x v="1"/>
    <x v="1"/>
    <s v="2021-March-06"/>
    <x v="24"/>
    <x v="12"/>
    <x v="0"/>
  </r>
  <r>
    <x v="2"/>
    <x v="38"/>
    <n v="2597867711"/>
    <s v="2021-January-19"/>
    <s v="2021-February-18"/>
    <x v="1227"/>
    <x v="0"/>
    <x v="0"/>
    <s v="2021-February-12"/>
    <x v="7"/>
    <x v="1"/>
    <x v="1"/>
  </r>
  <r>
    <x v="3"/>
    <x v="77"/>
    <n v="4249624347"/>
    <s v="2021-January-20"/>
    <s v="2021-February-19"/>
    <x v="20"/>
    <x v="1"/>
    <x v="0"/>
    <s v="2021-February-25"/>
    <x v="49"/>
    <x v="26"/>
    <x v="0"/>
  </r>
  <r>
    <x v="3"/>
    <x v="32"/>
    <n v="8106002715"/>
    <s v="2021-January-20"/>
    <s v="2021-February-19"/>
    <x v="1228"/>
    <x v="0"/>
    <x v="0"/>
    <s v="2021-February-20"/>
    <x v="5"/>
    <x v="4"/>
    <x v="0"/>
  </r>
  <r>
    <x v="4"/>
    <x v="84"/>
    <n v="3153726272"/>
    <s v="2021-January-20"/>
    <s v="2021-February-19"/>
    <x v="1229"/>
    <x v="0"/>
    <x v="0"/>
    <s v="2021-February-10"/>
    <x v="17"/>
    <x v="1"/>
    <x v="1"/>
  </r>
  <r>
    <x v="3"/>
    <x v="46"/>
    <n v="5023901716"/>
    <s v="2021-January-21"/>
    <s v="2021-February-20"/>
    <x v="1230"/>
    <x v="1"/>
    <x v="1"/>
    <s v="2021-March-13"/>
    <x v="44"/>
    <x v="24"/>
    <x v="0"/>
  </r>
  <r>
    <x v="4"/>
    <x v="68"/>
    <n v="5689526714"/>
    <s v="2021-January-21"/>
    <s v="2021-February-20"/>
    <x v="514"/>
    <x v="1"/>
    <x v="0"/>
    <s v="2021-February-22"/>
    <x v="25"/>
    <x v="13"/>
    <x v="0"/>
  </r>
  <r>
    <x v="3"/>
    <x v="55"/>
    <n v="6915911592"/>
    <s v="2021-January-22"/>
    <s v="2021-February-21"/>
    <x v="1231"/>
    <x v="0"/>
    <x v="0"/>
    <s v="2021-February-03"/>
    <x v="32"/>
    <x v="1"/>
    <x v="1"/>
  </r>
  <r>
    <x v="3"/>
    <x v="90"/>
    <n v="5516916159"/>
    <s v="2021-January-23"/>
    <s v="2021-February-22"/>
    <x v="1232"/>
    <x v="0"/>
    <x v="0"/>
    <s v="2021-February-06"/>
    <x v="8"/>
    <x v="1"/>
    <x v="1"/>
  </r>
  <r>
    <x v="3"/>
    <x v="95"/>
    <n v="905360282"/>
    <s v="2021-January-24"/>
    <s v="2021-February-23"/>
    <x v="1233"/>
    <x v="0"/>
    <x v="0"/>
    <s v="2021-February-13"/>
    <x v="4"/>
    <x v="1"/>
    <x v="1"/>
  </r>
  <r>
    <x v="3"/>
    <x v="87"/>
    <n v="6326625438"/>
    <s v="2021-January-24"/>
    <s v="2021-February-23"/>
    <x v="303"/>
    <x v="0"/>
    <x v="0"/>
    <s v="2021-February-16"/>
    <x v="28"/>
    <x v="1"/>
    <x v="1"/>
  </r>
  <r>
    <x v="1"/>
    <x v="39"/>
    <n v="4403696251"/>
    <s v="2021-January-24"/>
    <s v="2021-February-23"/>
    <x v="1163"/>
    <x v="1"/>
    <x v="0"/>
    <s v="2021-March-14"/>
    <x v="37"/>
    <x v="20"/>
    <x v="0"/>
  </r>
  <r>
    <x v="2"/>
    <x v="27"/>
    <n v="9097859581"/>
    <s v="2021-January-24"/>
    <s v="2021-February-23"/>
    <x v="1234"/>
    <x v="0"/>
    <x v="0"/>
    <s v="2021-February-11"/>
    <x v="16"/>
    <x v="1"/>
    <x v="1"/>
  </r>
  <r>
    <x v="0"/>
    <x v="47"/>
    <n v="7406229116"/>
    <s v="2021-January-24"/>
    <s v="2021-February-23"/>
    <x v="1235"/>
    <x v="1"/>
    <x v="0"/>
    <s v="2021-March-16"/>
    <x v="44"/>
    <x v="24"/>
    <x v="0"/>
  </r>
  <r>
    <x v="1"/>
    <x v="21"/>
    <n v="5614207522"/>
    <s v="2021-January-24"/>
    <s v="2021-February-23"/>
    <x v="1236"/>
    <x v="0"/>
    <x v="0"/>
    <s v="2021-February-11"/>
    <x v="16"/>
    <x v="1"/>
    <x v="1"/>
  </r>
  <r>
    <x v="2"/>
    <x v="9"/>
    <n v="2121660618"/>
    <s v="2021-January-25"/>
    <s v="2021-February-24"/>
    <x v="1237"/>
    <x v="1"/>
    <x v="0"/>
    <s v="2021-March-02"/>
    <x v="49"/>
    <x v="26"/>
    <x v="0"/>
  </r>
  <r>
    <x v="2"/>
    <x v="76"/>
    <n v="9831463047"/>
    <s v="2021-January-25"/>
    <s v="2021-February-24"/>
    <x v="1238"/>
    <x v="0"/>
    <x v="0"/>
    <s v="2021-February-11"/>
    <x v="53"/>
    <x v="1"/>
    <x v="1"/>
  </r>
  <r>
    <x v="4"/>
    <x v="62"/>
    <n v="7093044151"/>
    <s v="2021-January-25"/>
    <s v="2021-February-24"/>
    <x v="1239"/>
    <x v="0"/>
    <x v="0"/>
    <s v="2021-February-19"/>
    <x v="29"/>
    <x v="1"/>
    <x v="1"/>
  </r>
  <r>
    <x v="2"/>
    <x v="54"/>
    <n v="8921244707"/>
    <s v="2021-January-26"/>
    <s v="2021-February-25"/>
    <x v="1240"/>
    <x v="0"/>
    <x v="0"/>
    <s v="2021-February-19"/>
    <x v="7"/>
    <x v="1"/>
    <x v="1"/>
  </r>
  <r>
    <x v="2"/>
    <x v="86"/>
    <n v="4125716174"/>
    <s v="2021-January-26"/>
    <s v="2021-February-25"/>
    <x v="1241"/>
    <x v="0"/>
    <x v="0"/>
    <s v="2021-February-18"/>
    <x v="28"/>
    <x v="1"/>
    <x v="1"/>
  </r>
  <r>
    <x v="1"/>
    <x v="21"/>
    <n v="1992091788"/>
    <s v="2021-January-26"/>
    <s v="2021-February-25"/>
    <x v="1242"/>
    <x v="0"/>
    <x v="0"/>
    <s v="2021-February-15"/>
    <x v="4"/>
    <x v="1"/>
    <x v="1"/>
  </r>
  <r>
    <x v="3"/>
    <x v="99"/>
    <n v="1207140333"/>
    <s v="2021-January-26"/>
    <s v="2021-February-25"/>
    <x v="1243"/>
    <x v="0"/>
    <x v="0"/>
    <s v="2021-February-24"/>
    <x v="12"/>
    <x v="1"/>
    <x v="1"/>
  </r>
  <r>
    <x v="1"/>
    <x v="31"/>
    <n v="7900770"/>
    <s v="2021-January-26"/>
    <s v="2021-February-25"/>
    <x v="1244"/>
    <x v="1"/>
    <x v="0"/>
    <s v="2021-March-03"/>
    <x v="49"/>
    <x v="26"/>
    <x v="0"/>
  </r>
  <r>
    <x v="2"/>
    <x v="19"/>
    <n v="5016123354"/>
    <s v="2021-January-27"/>
    <s v="2021-February-26"/>
    <x v="1245"/>
    <x v="0"/>
    <x v="0"/>
    <s v="2021-February-16"/>
    <x v="4"/>
    <x v="1"/>
    <x v="1"/>
  </r>
  <r>
    <x v="1"/>
    <x v="18"/>
    <n v="7680218680"/>
    <s v="2021-January-28"/>
    <s v="2021-February-27"/>
    <x v="1246"/>
    <x v="0"/>
    <x v="0"/>
    <s v="2021-February-22"/>
    <x v="29"/>
    <x v="1"/>
    <x v="1"/>
  </r>
  <r>
    <x v="2"/>
    <x v="17"/>
    <n v="4670071329"/>
    <s v="2021-January-28"/>
    <s v="2021-February-27"/>
    <x v="1247"/>
    <x v="0"/>
    <x v="0"/>
    <s v="2021-February-18"/>
    <x v="17"/>
    <x v="1"/>
    <x v="1"/>
  </r>
  <r>
    <x v="1"/>
    <x v="18"/>
    <n v="9071684141"/>
    <s v="2021-January-29"/>
    <s v="2021-February-28"/>
    <x v="1248"/>
    <x v="1"/>
    <x v="0"/>
    <s v="2021-March-10"/>
    <x v="18"/>
    <x v="9"/>
    <x v="0"/>
  </r>
  <r>
    <x v="0"/>
    <x v="0"/>
    <n v="3037486776"/>
    <s v="2021-January-29"/>
    <s v="2021-February-28"/>
    <x v="1249"/>
    <x v="0"/>
    <x v="0"/>
    <s v="2021-March-11"/>
    <x v="22"/>
    <x v="11"/>
    <x v="0"/>
  </r>
  <r>
    <x v="3"/>
    <x v="13"/>
    <n v="4795998561"/>
    <s v="2021-January-29"/>
    <s v="2021-February-28"/>
    <x v="1250"/>
    <x v="0"/>
    <x v="0"/>
    <s v="2021-March-01"/>
    <x v="5"/>
    <x v="4"/>
    <x v="0"/>
  </r>
  <r>
    <x v="3"/>
    <x v="32"/>
    <n v="6180284302"/>
    <s v="2021-January-30"/>
    <s v="2021-March-01"/>
    <x v="1251"/>
    <x v="0"/>
    <x v="0"/>
    <s v="2021-March-06"/>
    <x v="15"/>
    <x v="8"/>
    <x v="0"/>
  </r>
  <r>
    <x v="1"/>
    <x v="45"/>
    <n v="540061441"/>
    <s v="2021-January-30"/>
    <s v="2021-March-01"/>
    <x v="1252"/>
    <x v="0"/>
    <x v="0"/>
    <s v="2021-February-13"/>
    <x v="8"/>
    <x v="1"/>
    <x v="1"/>
  </r>
  <r>
    <x v="3"/>
    <x v="90"/>
    <n v="8227346978"/>
    <s v="2021-January-30"/>
    <s v="2021-March-01"/>
    <x v="1253"/>
    <x v="0"/>
    <x v="0"/>
    <s v="2021-February-25"/>
    <x v="19"/>
    <x v="1"/>
    <x v="1"/>
  </r>
  <r>
    <x v="4"/>
    <x v="72"/>
    <n v="8426420017"/>
    <s v="2021-January-31"/>
    <s v="2021-March-02"/>
    <x v="1254"/>
    <x v="0"/>
    <x v="0"/>
    <s v="2021-February-12"/>
    <x v="32"/>
    <x v="1"/>
    <x v="1"/>
  </r>
  <r>
    <x v="1"/>
    <x v="45"/>
    <n v="2250514490"/>
    <s v="2021-January-31"/>
    <s v="2021-March-02"/>
    <x v="1255"/>
    <x v="1"/>
    <x v="1"/>
    <s v="2021-March-12"/>
    <x v="18"/>
    <x v="9"/>
    <x v="0"/>
  </r>
  <r>
    <x v="3"/>
    <x v="4"/>
    <n v="7490803947"/>
    <s v="2021-January-31"/>
    <s v="2021-March-02"/>
    <x v="1256"/>
    <x v="0"/>
    <x v="0"/>
    <s v="2021-February-08"/>
    <x v="56"/>
    <x v="1"/>
    <x v="1"/>
  </r>
  <r>
    <x v="1"/>
    <x v="45"/>
    <n v="7379159223"/>
    <s v="2021-February-01"/>
    <s v="2021-March-03"/>
    <x v="1257"/>
    <x v="0"/>
    <x v="0"/>
    <s v="2021-February-22"/>
    <x v="17"/>
    <x v="1"/>
    <x v="1"/>
  </r>
  <r>
    <x v="3"/>
    <x v="4"/>
    <n v="131216793"/>
    <s v="2021-February-01"/>
    <s v="2021-March-03"/>
    <x v="1258"/>
    <x v="0"/>
    <x v="0"/>
    <s v="2021-February-05"/>
    <x v="45"/>
    <x v="1"/>
    <x v="1"/>
  </r>
  <r>
    <x v="2"/>
    <x v="54"/>
    <n v="218034886"/>
    <s v="2021-February-01"/>
    <s v="2021-March-03"/>
    <x v="1259"/>
    <x v="0"/>
    <x v="0"/>
    <s v="2021-March-05"/>
    <x v="25"/>
    <x v="13"/>
    <x v="0"/>
  </r>
  <r>
    <x v="0"/>
    <x v="12"/>
    <n v="8075572741"/>
    <s v="2021-February-01"/>
    <s v="2021-March-03"/>
    <x v="1260"/>
    <x v="1"/>
    <x v="1"/>
    <s v="2021-March-09"/>
    <x v="49"/>
    <x v="26"/>
    <x v="0"/>
  </r>
  <r>
    <x v="2"/>
    <x v="11"/>
    <n v="7675257333"/>
    <s v="2021-February-02"/>
    <s v="2021-March-04"/>
    <x v="1261"/>
    <x v="0"/>
    <x v="0"/>
    <s v="2021-February-11"/>
    <x v="6"/>
    <x v="1"/>
    <x v="1"/>
  </r>
  <r>
    <x v="2"/>
    <x v="27"/>
    <n v="5709007782"/>
    <s v="2021-February-02"/>
    <s v="2021-March-04"/>
    <x v="1262"/>
    <x v="0"/>
    <x v="0"/>
    <s v="2021-February-23"/>
    <x v="17"/>
    <x v="1"/>
    <x v="1"/>
  </r>
  <r>
    <x v="4"/>
    <x v="62"/>
    <n v="4371325400"/>
    <s v="2021-February-02"/>
    <s v="2021-March-04"/>
    <x v="1263"/>
    <x v="0"/>
    <x v="0"/>
    <s v="2021-February-17"/>
    <x v="38"/>
    <x v="1"/>
    <x v="1"/>
  </r>
  <r>
    <x v="1"/>
    <x v="18"/>
    <n v="1327547312"/>
    <s v="2021-February-02"/>
    <s v="2021-March-04"/>
    <x v="1264"/>
    <x v="0"/>
    <x v="0"/>
    <s v="2021-February-17"/>
    <x v="38"/>
    <x v="1"/>
    <x v="1"/>
  </r>
  <r>
    <x v="2"/>
    <x v="11"/>
    <n v="6639236295"/>
    <s v="2021-February-03"/>
    <s v="2021-March-05"/>
    <x v="1265"/>
    <x v="0"/>
    <x v="0"/>
    <s v="2021-February-13"/>
    <x v="10"/>
    <x v="1"/>
    <x v="1"/>
  </r>
  <r>
    <x v="4"/>
    <x v="89"/>
    <n v="8147793831"/>
    <s v="2021-February-03"/>
    <s v="2021-March-05"/>
    <x v="1266"/>
    <x v="0"/>
    <x v="0"/>
    <s v="2021-February-21"/>
    <x v="16"/>
    <x v="1"/>
    <x v="1"/>
  </r>
  <r>
    <x v="4"/>
    <x v="14"/>
    <n v="1078203507"/>
    <s v="2021-February-03"/>
    <s v="2021-March-05"/>
    <x v="1267"/>
    <x v="1"/>
    <x v="0"/>
    <s v="2021-March-17"/>
    <x v="46"/>
    <x v="25"/>
    <x v="0"/>
  </r>
  <r>
    <x v="0"/>
    <x v="3"/>
    <n v="3047515591"/>
    <s v="2021-February-03"/>
    <s v="2021-March-05"/>
    <x v="1268"/>
    <x v="1"/>
    <x v="0"/>
    <s v="2021-March-18"/>
    <x v="3"/>
    <x v="3"/>
    <x v="0"/>
  </r>
  <r>
    <x v="2"/>
    <x v="88"/>
    <n v="5376212799"/>
    <s v="2021-February-03"/>
    <s v="2021-March-05"/>
    <x v="1269"/>
    <x v="0"/>
    <x v="0"/>
    <s v="2021-February-25"/>
    <x v="20"/>
    <x v="1"/>
    <x v="1"/>
  </r>
  <r>
    <x v="3"/>
    <x v="99"/>
    <n v="4589265593"/>
    <s v="2021-February-04"/>
    <s v="2021-March-06"/>
    <x v="977"/>
    <x v="0"/>
    <x v="0"/>
    <s v="2021-February-28"/>
    <x v="7"/>
    <x v="1"/>
    <x v="1"/>
  </r>
  <r>
    <x v="0"/>
    <x v="64"/>
    <n v="9847742890"/>
    <s v="2021-February-05"/>
    <s v="2021-March-07"/>
    <x v="1270"/>
    <x v="0"/>
    <x v="0"/>
    <s v="2021-February-26"/>
    <x v="17"/>
    <x v="1"/>
    <x v="1"/>
  </r>
  <r>
    <x v="4"/>
    <x v="69"/>
    <n v="540659475"/>
    <s v="2021-February-05"/>
    <s v="2021-March-07"/>
    <x v="1271"/>
    <x v="1"/>
    <x v="0"/>
    <s v="2021-March-06"/>
    <x v="12"/>
    <x v="1"/>
    <x v="1"/>
  </r>
  <r>
    <x v="2"/>
    <x v="40"/>
    <n v="7581184012"/>
    <s v="2021-February-05"/>
    <s v="2021-March-07"/>
    <x v="1272"/>
    <x v="0"/>
    <x v="0"/>
    <s v="2021-February-23"/>
    <x v="16"/>
    <x v="1"/>
    <x v="1"/>
  </r>
  <r>
    <x v="0"/>
    <x v="10"/>
    <n v="3091329049"/>
    <s v="2021-February-06"/>
    <s v="2021-March-08"/>
    <x v="1273"/>
    <x v="1"/>
    <x v="0"/>
    <s v="2021-March-08"/>
    <x v="33"/>
    <x v="1"/>
    <x v="1"/>
  </r>
  <r>
    <x v="2"/>
    <x v="38"/>
    <n v="9057872088"/>
    <s v="2021-February-06"/>
    <s v="2021-March-08"/>
    <x v="1274"/>
    <x v="0"/>
    <x v="0"/>
    <s v="2021-March-04"/>
    <x v="19"/>
    <x v="1"/>
    <x v="1"/>
  </r>
  <r>
    <x v="3"/>
    <x v="66"/>
    <n v="8653422623"/>
    <s v="2021-February-06"/>
    <s v="2021-March-08"/>
    <x v="1275"/>
    <x v="0"/>
    <x v="0"/>
    <s v="2021-March-03"/>
    <x v="29"/>
    <x v="1"/>
    <x v="1"/>
  </r>
  <r>
    <x v="1"/>
    <x v="6"/>
    <n v="8082796197"/>
    <s v="2021-February-06"/>
    <s v="2021-March-08"/>
    <x v="1276"/>
    <x v="0"/>
    <x v="0"/>
    <s v="2021-February-10"/>
    <x v="45"/>
    <x v="1"/>
    <x v="1"/>
  </r>
  <r>
    <x v="4"/>
    <x v="93"/>
    <n v="5087638061"/>
    <s v="2021-February-06"/>
    <s v="2021-March-08"/>
    <x v="1277"/>
    <x v="0"/>
    <x v="0"/>
    <s v="2021-February-08"/>
    <x v="54"/>
    <x v="1"/>
    <x v="1"/>
  </r>
  <r>
    <x v="3"/>
    <x v="92"/>
    <n v="8419584909"/>
    <s v="2021-February-07"/>
    <s v="2021-March-09"/>
    <x v="1278"/>
    <x v="0"/>
    <x v="0"/>
    <s v="2021-March-16"/>
    <x v="41"/>
    <x v="21"/>
    <x v="0"/>
  </r>
  <r>
    <x v="0"/>
    <x v="98"/>
    <n v="7932116400"/>
    <s v="2021-February-07"/>
    <s v="2021-March-09"/>
    <x v="1279"/>
    <x v="0"/>
    <x v="0"/>
    <s v="2021-March-14"/>
    <x v="15"/>
    <x v="8"/>
    <x v="0"/>
  </r>
  <r>
    <x v="0"/>
    <x v="47"/>
    <n v="5612029362"/>
    <s v="2021-February-07"/>
    <s v="2021-March-09"/>
    <x v="1280"/>
    <x v="1"/>
    <x v="0"/>
    <s v="2021-April-01"/>
    <x v="0"/>
    <x v="0"/>
    <x v="0"/>
  </r>
  <r>
    <x v="0"/>
    <x v="0"/>
    <n v="9543491185"/>
    <s v="2021-February-08"/>
    <s v="2021-March-10"/>
    <x v="1281"/>
    <x v="0"/>
    <x v="0"/>
    <s v="2021-March-19"/>
    <x v="9"/>
    <x v="5"/>
    <x v="0"/>
  </r>
  <r>
    <x v="1"/>
    <x v="45"/>
    <n v="7277413369"/>
    <s v="2021-February-09"/>
    <s v="2021-March-11"/>
    <x v="1282"/>
    <x v="1"/>
    <x v="0"/>
    <s v="2021-March-28"/>
    <x v="36"/>
    <x v="19"/>
    <x v="0"/>
  </r>
  <r>
    <x v="4"/>
    <x v="48"/>
    <n v="7296232451"/>
    <s v="2021-February-09"/>
    <s v="2021-March-11"/>
    <x v="1283"/>
    <x v="0"/>
    <x v="0"/>
    <s v="2021-February-17"/>
    <x v="56"/>
    <x v="1"/>
    <x v="1"/>
  </r>
  <r>
    <x v="2"/>
    <x v="58"/>
    <n v="9073174131"/>
    <s v="2021-February-09"/>
    <s v="2021-March-11"/>
    <x v="1284"/>
    <x v="0"/>
    <x v="0"/>
    <s v="2021-February-19"/>
    <x v="10"/>
    <x v="1"/>
    <x v="1"/>
  </r>
  <r>
    <x v="3"/>
    <x v="46"/>
    <n v="3085234788"/>
    <s v="2021-February-09"/>
    <s v="2021-March-11"/>
    <x v="1285"/>
    <x v="0"/>
    <x v="0"/>
    <s v="2021-March-14"/>
    <x v="14"/>
    <x v="7"/>
    <x v="0"/>
  </r>
  <r>
    <x v="1"/>
    <x v="41"/>
    <n v="7880714904"/>
    <s v="2021-February-09"/>
    <s v="2021-March-11"/>
    <x v="866"/>
    <x v="1"/>
    <x v="0"/>
    <s v="2021-February-25"/>
    <x v="23"/>
    <x v="1"/>
    <x v="1"/>
  </r>
  <r>
    <x v="2"/>
    <x v="63"/>
    <n v="1064822506"/>
    <s v="2021-February-10"/>
    <s v="2021-March-12"/>
    <x v="1286"/>
    <x v="0"/>
    <x v="0"/>
    <s v="2021-March-07"/>
    <x v="29"/>
    <x v="1"/>
    <x v="1"/>
  </r>
  <r>
    <x v="1"/>
    <x v="6"/>
    <n v="6053161771"/>
    <s v="2021-February-10"/>
    <s v="2021-March-12"/>
    <x v="1287"/>
    <x v="0"/>
    <x v="0"/>
    <s v="2021-February-11"/>
    <x v="60"/>
    <x v="1"/>
    <x v="1"/>
  </r>
  <r>
    <x v="2"/>
    <x v="94"/>
    <n v="202519703"/>
    <s v="2021-February-10"/>
    <s v="2021-March-12"/>
    <x v="1288"/>
    <x v="0"/>
    <x v="0"/>
    <s v="2021-March-13"/>
    <x v="5"/>
    <x v="4"/>
    <x v="0"/>
  </r>
  <r>
    <x v="0"/>
    <x v="59"/>
    <n v="5589625888"/>
    <s v="2021-February-10"/>
    <s v="2021-March-12"/>
    <x v="790"/>
    <x v="0"/>
    <x v="0"/>
    <s v="2021-March-02"/>
    <x v="4"/>
    <x v="1"/>
    <x v="1"/>
  </r>
  <r>
    <x v="1"/>
    <x v="43"/>
    <n v="8514889441"/>
    <s v="2021-February-10"/>
    <s v="2021-March-12"/>
    <x v="1289"/>
    <x v="1"/>
    <x v="0"/>
    <s v="2021-February-22"/>
    <x v="32"/>
    <x v="1"/>
    <x v="1"/>
  </r>
  <r>
    <x v="1"/>
    <x v="57"/>
    <n v="9888306"/>
    <s v="2021-February-10"/>
    <s v="2021-March-12"/>
    <x v="1290"/>
    <x v="0"/>
    <x v="0"/>
    <s v="2021-March-17"/>
    <x v="15"/>
    <x v="8"/>
    <x v="0"/>
  </r>
  <r>
    <x v="1"/>
    <x v="39"/>
    <n v="2419712397"/>
    <s v="2021-February-11"/>
    <s v="2021-March-13"/>
    <x v="1291"/>
    <x v="0"/>
    <x v="0"/>
    <s v="2021-March-29"/>
    <x v="24"/>
    <x v="12"/>
    <x v="0"/>
  </r>
  <r>
    <x v="0"/>
    <x v="3"/>
    <n v="641436694"/>
    <s v="2021-February-11"/>
    <s v="2021-March-13"/>
    <x v="189"/>
    <x v="0"/>
    <x v="0"/>
    <s v="2021-March-04"/>
    <x v="17"/>
    <x v="1"/>
    <x v="1"/>
  </r>
  <r>
    <x v="4"/>
    <x v="69"/>
    <n v="6080109452"/>
    <s v="2021-February-11"/>
    <s v="2021-March-13"/>
    <x v="1292"/>
    <x v="0"/>
    <x v="0"/>
    <s v="2021-February-27"/>
    <x v="23"/>
    <x v="1"/>
    <x v="1"/>
  </r>
  <r>
    <x v="0"/>
    <x v="64"/>
    <n v="7450963607"/>
    <s v="2021-February-12"/>
    <s v="2021-March-14"/>
    <x v="208"/>
    <x v="0"/>
    <x v="0"/>
    <s v="2021-March-12"/>
    <x v="11"/>
    <x v="1"/>
    <x v="1"/>
  </r>
  <r>
    <x v="0"/>
    <x v="49"/>
    <n v="7091388946"/>
    <s v="2021-February-12"/>
    <s v="2021-March-14"/>
    <x v="1293"/>
    <x v="1"/>
    <x v="0"/>
    <s v="2021-April-06"/>
    <x v="0"/>
    <x v="0"/>
    <x v="0"/>
  </r>
  <r>
    <x v="2"/>
    <x v="27"/>
    <n v="7753761369"/>
    <s v="2021-February-12"/>
    <s v="2021-March-14"/>
    <x v="1294"/>
    <x v="0"/>
    <x v="0"/>
    <s v="2021-February-26"/>
    <x v="8"/>
    <x v="1"/>
    <x v="1"/>
  </r>
  <r>
    <x v="0"/>
    <x v="10"/>
    <n v="1699566488"/>
    <s v="2021-February-13"/>
    <s v="2021-March-15"/>
    <x v="1295"/>
    <x v="0"/>
    <x v="0"/>
    <s v="2021-February-27"/>
    <x v="8"/>
    <x v="1"/>
    <x v="1"/>
  </r>
  <r>
    <x v="0"/>
    <x v="12"/>
    <n v="2726493725"/>
    <s v="2021-February-13"/>
    <s v="2021-March-15"/>
    <x v="1296"/>
    <x v="0"/>
    <x v="0"/>
    <s v="2021-February-25"/>
    <x v="32"/>
    <x v="1"/>
    <x v="1"/>
  </r>
  <r>
    <x v="2"/>
    <x v="37"/>
    <n v="152050637"/>
    <s v="2021-February-13"/>
    <s v="2021-March-15"/>
    <x v="1011"/>
    <x v="0"/>
    <x v="0"/>
    <s v="2021-March-11"/>
    <x v="19"/>
    <x v="1"/>
    <x v="1"/>
  </r>
  <r>
    <x v="1"/>
    <x v="71"/>
    <n v="7665948122"/>
    <s v="2021-February-13"/>
    <s v="2021-March-15"/>
    <x v="1297"/>
    <x v="0"/>
    <x v="0"/>
    <s v="2021-March-13"/>
    <x v="11"/>
    <x v="1"/>
    <x v="1"/>
  </r>
  <r>
    <x v="4"/>
    <x v="60"/>
    <n v="5759365584"/>
    <s v="2021-February-13"/>
    <s v="2021-March-15"/>
    <x v="1298"/>
    <x v="0"/>
    <x v="0"/>
    <s v="2021-February-18"/>
    <x v="55"/>
    <x v="1"/>
    <x v="1"/>
  </r>
  <r>
    <x v="4"/>
    <x v="14"/>
    <n v="8857063465"/>
    <s v="2021-February-14"/>
    <s v="2021-March-16"/>
    <x v="1299"/>
    <x v="0"/>
    <x v="0"/>
    <s v="2021-March-15"/>
    <x v="12"/>
    <x v="1"/>
    <x v="1"/>
  </r>
  <r>
    <x v="1"/>
    <x v="43"/>
    <n v="284482411"/>
    <s v="2021-February-14"/>
    <s v="2021-March-16"/>
    <x v="1300"/>
    <x v="1"/>
    <x v="0"/>
    <s v="2021-March-17"/>
    <x v="5"/>
    <x v="4"/>
    <x v="0"/>
  </r>
  <r>
    <x v="2"/>
    <x v="76"/>
    <n v="476918544"/>
    <s v="2021-February-14"/>
    <s v="2021-March-16"/>
    <x v="1301"/>
    <x v="0"/>
    <x v="0"/>
    <s v="2021-March-03"/>
    <x v="53"/>
    <x v="1"/>
    <x v="1"/>
  </r>
  <r>
    <x v="2"/>
    <x v="40"/>
    <n v="8026688554"/>
    <s v="2021-February-14"/>
    <s v="2021-March-16"/>
    <x v="659"/>
    <x v="0"/>
    <x v="0"/>
    <s v="2021-February-23"/>
    <x v="6"/>
    <x v="1"/>
    <x v="1"/>
  </r>
  <r>
    <x v="3"/>
    <x v="42"/>
    <n v="9169343910"/>
    <s v="2021-February-15"/>
    <s v="2021-March-17"/>
    <x v="1302"/>
    <x v="0"/>
    <x v="0"/>
    <s v="2021-March-04"/>
    <x v="53"/>
    <x v="1"/>
    <x v="1"/>
  </r>
  <r>
    <x v="1"/>
    <x v="1"/>
    <n v="4823736868"/>
    <s v="2021-February-15"/>
    <s v="2021-March-17"/>
    <x v="1303"/>
    <x v="0"/>
    <x v="0"/>
    <s v="2021-March-02"/>
    <x v="38"/>
    <x v="1"/>
    <x v="1"/>
  </r>
  <r>
    <x v="0"/>
    <x v="12"/>
    <n v="3517011034"/>
    <s v="2021-February-15"/>
    <s v="2021-March-17"/>
    <x v="1304"/>
    <x v="0"/>
    <x v="0"/>
    <s v="2021-March-01"/>
    <x v="8"/>
    <x v="1"/>
    <x v="1"/>
  </r>
  <r>
    <x v="0"/>
    <x v="12"/>
    <n v="620329407"/>
    <s v="2021-February-15"/>
    <s v="2021-March-17"/>
    <x v="1305"/>
    <x v="1"/>
    <x v="0"/>
    <s v="2021-April-01"/>
    <x v="34"/>
    <x v="17"/>
    <x v="0"/>
  </r>
  <r>
    <x v="2"/>
    <x v="17"/>
    <n v="72380981"/>
    <s v="2021-February-16"/>
    <s v="2021-March-18"/>
    <x v="1306"/>
    <x v="0"/>
    <x v="0"/>
    <s v="2021-March-06"/>
    <x v="16"/>
    <x v="1"/>
    <x v="1"/>
  </r>
  <r>
    <x v="2"/>
    <x v="97"/>
    <n v="4160638076"/>
    <s v="2021-February-16"/>
    <s v="2021-March-18"/>
    <x v="1307"/>
    <x v="1"/>
    <x v="0"/>
    <s v="2021-March-02"/>
    <x v="8"/>
    <x v="1"/>
    <x v="1"/>
  </r>
  <r>
    <x v="3"/>
    <x v="90"/>
    <n v="4346922316"/>
    <s v="2021-February-16"/>
    <s v="2021-March-18"/>
    <x v="1308"/>
    <x v="0"/>
    <x v="0"/>
    <s v="2021-March-14"/>
    <x v="19"/>
    <x v="1"/>
    <x v="1"/>
  </r>
  <r>
    <x v="0"/>
    <x v="12"/>
    <n v="9448816022"/>
    <s v="2021-February-16"/>
    <s v="2021-March-18"/>
    <x v="1276"/>
    <x v="0"/>
    <x v="0"/>
    <s v="2021-March-04"/>
    <x v="23"/>
    <x v="1"/>
    <x v="1"/>
  </r>
  <r>
    <x v="0"/>
    <x v="10"/>
    <n v="1509944878"/>
    <s v="2021-February-16"/>
    <s v="2021-March-18"/>
    <x v="1309"/>
    <x v="0"/>
    <x v="0"/>
    <s v="2021-March-07"/>
    <x v="40"/>
    <x v="1"/>
    <x v="1"/>
  </r>
  <r>
    <x v="2"/>
    <x v="2"/>
    <n v="4989401437"/>
    <s v="2021-February-17"/>
    <s v="2021-March-19"/>
    <x v="1310"/>
    <x v="0"/>
    <x v="0"/>
    <s v="2021-March-14"/>
    <x v="29"/>
    <x v="1"/>
    <x v="1"/>
  </r>
  <r>
    <x v="1"/>
    <x v="15"/>
    <n v="5554040283"/>
    <s v="2021-February-17"/>
    <s v="2021-March-19"/>
    <x v="1311"/>
    <x v="0"/>
    <x v="0"/>
    <s v="2021-March-30"/>
    <x v="22"/>
    <x v="11"/>
    <x v="0"/>
  </r>
  <r>
    <x v="2"/>
    <x v="76"/>
    <n v="8385411888"/>
    <s v="2021-February-17"/>
    <s v="2021-March-19"/>
    <x v="1312"/>
    <x v="0"/>
    <x v="0"/>
    <s v="2021-March-11"/>
    <x v="20"/>
    <x v="1"/>
    <x v="1"/>
  </r>
  <r>
    <x v="3"/>
    <x v="77"/>
    <n v="9239905667"/>
    <s v="2021-February-17"/>
    <s v="2021-March-19"/>
    <x v="783"/>
    <x v="1"/>
    <x v="0"/>
    <s v="2021-March-22"/>
    <x v="14"/>
    <x v="7"/>
    <x v="0"/>
  </r>
  <r>
    <x v="1"/>
    <x v="61"/>
    <n v="6504473012"/>
    <s v="2021-February-18"/>
    <s v="2021-March-20"/>
    <x v="1313"/>
    <x v="0"/>
    <x v="0"/>
    <s v="2021-March-03"/>
    <x v="47"/>
    <x v="1"/>
    <x v="1"/>
  </r>
  <r>
    <x v="4"/>
    <x v="84"/>
    <n v="8891547275"/>
    <s v="2021-February-18"/>
    <s v="2021-March-20"/>
    <x v="1314"/>
    <x v="0"/>
    <x v="0"/>
    <s v="2021-March-18"/>
    <x v="11"/>
    <x v="1"/>
    <x v="1"/>
  </r>
  <r>
    <x v="3"/>
    <x v="32"/>
    <n v="7690941431"/>
    <s v="2021-February-18"/>
    <s v="2021-March-20"/>
    <x v="1315"/>
    <x v="0"/>
    <x v="0"/>
    <s v="2021-March-19"/>
    <x v="12"/>
    <x v="1"/>
    <x v="1"/>
  </r>
  <r>
    <x v="1"/>
    <x v="74"/>
    <n v="3023099566"/>
    <s v="2021-February-18"/>
    <s v="2021-March-20"/>
    <x v="1316"/>
    <x v="0"/>
    <x v="0"/>
    <s v="2021-March-07"/>
    <x v="53"/>
    <x v="1"/>
    <x v="1"/>
  </r>
  <r>
    <x v="4"/>
    <x v="24"/>
    <n v="5010861294"/>
    <s v="2021-February-19"/>
    <s v="2021-March-21"/>
    <x v="1317"/>
    <x v="0"/>
    <x v="0"/>
    <s v="2021-March-21"/>
    <x v="33"/>
    <x v="1"/>
    <x v="1"/>
  </r>
  <r>
    <x v="2"/>
    <x v="9"/>
    <n v="1556974311"/>
    <s v="2021-February-20"/>
    <s v="2021-March-22"/>
    <x v="1318"/>
    <x v="1"/>
    <x v="0"/>
    <s v="2021-March-21"/>
    <x v="12"/>
    <x v="1"/>
    <x v="1"/>
  </r>
  <r>
    <x v="1"/>
    <x v="50"/>
    <n v="3225557120"/>
    <s v="2021-February-20"/>
    <s v="2021-March-22"/>
    <x v="1319"/>
    <x v="0"/>
    <x v="0"/>
    <s v="2021-March-23"/>
    <x v="5"/>
    <x v="4"/>
    <x v="0"/>
  </r>
  <r>
    <x v="0"/>
    <x v="49"/>
    <n v="1321318878"/>
    <s v="2021-February-20"/>
    <s v="2021-March-22"/>
    <x v="1320"/>
    <x v="0"/>
    <x v="0"/>
    <s v="2021-March-27"/>
    <x v="15"/>
    <x v="8"/>
    <x v="0"/>
  </r>
  <r>
    <x v="2"/>
    <x v="34"/>
    <n v="604769805"/>
    <s v="2021-February-21"/>
    <s v="2021-March-23"/>
    <x v="1321"/>
    <x v="0"/>
    <x v="0"/>
    <s v="2021-March-01"/>
    <x v="56"/>
    <x v="1"/>
    <x v="1"/>
  </r>
  <r>
    <x v="2"/>
    <x v="11"/>
    <n v="46372811"/>
    <s v="2021-February-21"/>
    <s v="2021-March-23"/>
    <x v="1322"/>
    <x v="0"/>
    <x v="0"/>
    <s v="2021-February-28"/>
    <x v="27"/>
    <x v="1"/>
    <x v="1"/>
  </r>
  <r>
    <x v="3"/>
    <x v="95"/>
    <n v="6719635094"/>
    <s v="2021-February-22"/>
    <s v="2021-March-24"/>
    <x v="1323"/>
    <x v="0"/>
    <x v="0"/>
    <s v="2021-March-22"/>
    <x v="11"/>
    <x v="1"/>
    <x v="1"/>
  </r>
  <r>
    <x v="1"/>
    <x v="1"/>
    <n v="528993923"/>
    <s v="2021-February-22"/>
    <s v="2021-March-24"/>
    <x v="1324"/>
    <x v="0"/>
    <x v="0"/>
    <s v="2021-March-14"/>
    <x v="4"/>
    <x v="1"/>
    <x v="1"/>
  </r>
  <r>
    <x v="2"/>
    <x v="9"/>
    <n v="857712918"/>
    <s v="2021-February-22"/>
    <s v="2021-March-24"/>
    <x v="1325"/>
    <x v="1"/>
    <x v="1"/>
    <s v="2021-April-04"/>
    <x v="22"/>
    <x v="11"/>
    <x v="0"/>
  </r>
  <r>
    <x v="3"/>
    <x v="87"/>
    <n v="6273031192"/>
    <s v="2021-February-22"/>
    <s v="2021-March-24"/>
    <x v="1326"/>
    <x v="0"/>
    <x v="0"/>
    <s v="2021-March-28"/>
    <x v="13"/>
    <x v="6"/>
    <x v="0"/>
  </r>
  <r>
    <x v="3"/>
    <x v="90"/>
    <n v="3206241963"/>
    <s v="2021-February-22"/>
    <s v="2021-March-24"/>
    <x v="1327"/>
    <x v="0"/>
    <x v="0"/>
    <s v="2021-March-16"/>
    <x v="20"/>
    <x v="1"/>
    <x v="1"/>
  </r>
  <r>
    <x v="3"/>
    <x v="96"/>
    <n v="3224727771"/>
    <s v="2021-February-23"/>
    <s v="2021-March-25"/>
    <x v="1328"/>
    <x v="1"/>
    <x v="0"/>
    <s v="2021-April-01"/>
    <x v="41"/>
    <x v="21"/>
    <x v="0"/>
  </r>
  <r>
    <x v="1"/>
    <x v="39"/>
    <n v="4570744904"/>
    <s v="2021-February-23"/>
    <s v="2021-March-25"/>
    <x v="1329"/>
    <x v="0"/>
    <x v="0"/>
    <s v="2021-March-26"/>
    <x v="5"/>
    <x v="4"/>
    <x v="0"/>
  </r>
  <r>
    <x v="1"/>
    <x v="30"/>
    <n v="9398281591"/>
    <s v="2021-February-23"/>
    <s v="2021-March-25"/>
    <x v="1330"/>
    <x v="1"/>
    <x v="0"/>
    <s v="2021-March-28"/>
    <x v="14"/>
    <x v="7"/>
    <x v="0"/>
  </r>
  <r>
    <x v="2"/>
    <x v="82"/>
    <n v="6965323270"/>
    <s v="2021-February-23"/>
    <s v="2021-March-25"/>
    <x v="1331"/>
    <x v="0"/>
    <x v="0"/>
    <s v="2021-March-12"/>
    <x v="53"/>
    <x v="1"/>
    <x v="1"/>
  </r>
  <r>
    <x v="0"/>
    <x v="91"/>
    <n v="5606369890"/>
    <s v="2021-February-23"/>
    <s v="2021-March-25"/>
    <x v="1332"/>
    <x v="0"/>
    <x v="0"/>
    <s v="2021-March-15"/>
    <x v="4"/>
    <x v="1"/>
    <x v="1"/>
  </r>
  <r>
    <x v="2"/>
    <x v="9"/>
    <n v="9390786866"/>
    <s v="2021-February-24"/>
    <s v="2021-March-26"/>
    <x v="1333"/>
    <x v="1"/>
    <x v="0"/>
    <s v="2021-April-06"/>
    <x v="22"/>
    <x v="11"/>
    <x v="0"/>
  </r>
  <r>
    <x v="2"/>
    <x v="2"/>
    <n v="9671863604"/>
    <s v="2021-February-24"/>
    <s v="2021-March-26"/>
    <x v="1334"/>
    <x v="0"/>
    <x v="0"/>
    <s v="2021-April-06"/>
    <x v="22"/>
    <x v="11"/>
    <x v="0"/>
  </r>
  <r>
    <x v="1"/>
    <x v="45"/>
    <n v="4171825761"/>
    <s v="2021-February-25"/>
    <s v="2021-March-27"/>
    <x v="1335"/>
    <x v="1"/>
    <x v="1"/>
    <s v="2021-March-26"/>
    <x v="12"/>
    <x v="1"/>
    <x v="1"/>
  </r>
  <r>
    <x v="4"/>
    <x v="14"/>
    <n v="9186926292"/>
    <s v="2021-February-26"/>
    <s v="2021-March-28"/>
    <x v="189"/>
    <x v="0"/>
    <x v="0"/>
    <s v="2021-March-31"/>
    <x v="14"/>
    <x v="7"/>
    <x v="0"/>
  </r>
  <r>
    <x v="3"/>
    <x v="73"/>
    <n v="2487012635"/>
    <s v="2021-February-26"/>
    <s v="2021-March-28"/>
    <x v="1336"/>
    <x v="0"/>
    <x v="0"/>
    <s v="2021-April-03"/>
    <x v="49"/>
    <x v="26"/>
    <x v="0"/>
  </r>
  <r>
    <x v="1"/>
    <x v="30"/>
    <n v="2369731348"/>
    <s v="2021-February-26"/>
    <s v="2021-March-28"/>
    <x v="1337"/>
    <x v="1"/>
    <x v="1"/>
    <s v="2021-April-08"/>
    <x v="22"/>
    <x v="11"/>
    <x v="0"/>
  </r>
  <r>
    <x v="4"/>
    <x v="68"/>
    <n v="2556169247"/>
    <s v="2021-February-26"/>
    <s v="2021-March-28"/>
    <x v="1338"/>
    <x v="0"/>
    <x v="0"/>
    <s v="2021-March-26"/>
    <x v="11"/>
    <x v="1"/>
    <x v="1"/>
  </r>
  <r>
    <x v="4"/>
    <x v="56"/>
    <n v="286008070"/>
    <s v="2021-February-26"/>
    <s v="2021-March-28"/>
    <x v="1339"/>
    <x v="0"/>
    <x v="0"/>
    <s v="2021-March-31"/>
    <x v="14"/>
    <x v="7"/>
    <x v="0"/>
  </r>
  <r>
    <x v="4"/>
    <x v="22"/>
    <n v="2441403899"/>
    <s v="2021-February-27"/>
    <s v="2021-March-29"/>
    <x v="394"/>
    <x v="0"/>
    <x v="0"/>
    <s v="2021-March-22"/>
    <x v="28"/>
    <x v="1"/>
    <x v="1"/>
  </r>
  <r>
    <x v="4"/>
    <x v="93"/>
    <n v="9215762028"/>
    <s v="2021-February-27"/>
    <s v="2021-March-29"/>
    <x v="1340"/>
    <x v="0"/>
    <x v="0"/>
    <s v="2021-March-04"/>
    <x v="55"/>
    <x v="1"/>
    <x v="1"/>
  </r>
  <r>
    <x v="1"/>
    <x v="6"/>
    <n v="291694356"/>
    <s v="2021-February-27"/>
    <s v="2021-March-29"/>
    <x v="696"/>
    <x v="1"/>
    <x v="0"/>
    <s v="2021-March-11"/>
    <x v="32"/>
    <x v="1"/>
    <x v="1"/>
  </r>
  <r>
    <x v="0"/>
    <x v="64"/>
    <n v="3077571538"/>
    <s v="2021-February-27"/>
    <s v="2021-March-29"/>
    <x v="116"/>
    <x v="0"/>
    <x v="0"/>
    <s v="2021-March-18"/>
    <x v="40"/>
    <x v="1"/>
    <x v="1"/>
  </r>
  <r>
    <x v="1"/>
    <x v="41"/>
    <n v="5508245592"/>
    <s v="2021-February-28"/>
    <s v="2021-March-30"/>
    <x v="895"/>
    <x v="1"/>
    <x v="1"/>
    <s v="2021-March-09"/>
    <x v="6"/>
    <x v="1"/>
    <x v="1"/>
  </r>
  <r>
    <x v="2"/>
    <x v="38"/>
    <n v="4617374678"/>
    <s v="2021-February-28"/>
    <s v="2021-March-30"/>
    <x v="1341"/>
    <x v="0"/>
    <x v="0"/>
    <s v="2021-March-28"/>
    <x v="11"/>
    <x v="1"/>
    <x v="1"/>
  </r>
  <r>
    <x v="4"/>
    <x v="60"/>
    <n v="6556553111"/>
    <s v="2021-February-28"/>
    <s v="2021-March-30"/>
    <x v="1342"/>
    <x v="0"/>
    <x v="0"/>
    <s v="2021-March-03"/>
    <x v="48"/>
    <x v="1"/>
    <x v="1"/>
  </r>
  <r>
    <x v="0"/>
    <x v="12"/>
    <n v="4259739726"/>
    <s v="2021-March-01"/>
    <s v="2021-March-31"/>
    <x v="1343"/>
    <x v="0"/>
    <x v="0"/>
    <s v="2021-March-18"/>
    <x v="53"/>
    <x v="1"/>
    <x v="1"/>
  </r>
  <r>
    <x v="1"/>
    <x v="26"/>
    <n v="6837368660"/>
    <s v="2021-March-01"/>
    <s v="2021-March-31"/>
    <x v="1344"/>
    <x v="1"/>
    <x v="0"/>
    <s v="2021-April-25"/>
    <x v="63"/>
    <x v="34"/>
    <x v="0"/>
  </r>
  <r>
    <x v="1"/>
    <x v="50"/>
    <n v="3090463749"/>
    <s v="2021-March-01"/>
    <s v="2021-March-31"/>
    <x v="1345"/>
    <x v="1"/>
    <x v="1"/>
    <s v="2021-April-30"/>
    <x v="50"/>
    <x v="27"/>
    <x v="0"/>
  </r>
  <r>
    <x v="1"/>
    <x v="45"/>
    <n v="3086321519"/>
    <s v="2021-March-01"/>
    <s v="2021-March-31"/>
    <x v="1346"/>
    <x v="1"/>
    <x v="0"/>
    <s v="2021-April-13"/>
    <x v="3"/>
    <x v="3"/>
    <x v="0"/>
  </r>
  <r>
    <x v="4"/>
    <x v="56"/>
    <n v="744801013"/>
    <s v="2021-March-01"/>
    <s v="2021-March-31"/>
    <x v="1347"/>
    <x v="0"/>
    <x v="0"/>
    <s v="2021-April-07"/>
    <x v="41"/>
    <x v="21"/>
    <x v="0"/>
  </r>
  <r>
    <x v="3"/>
    <x v="5"/>
    <n v="902573987"/>
    <s v="2021-March-01"/>
    <s v="2021-March-31"/>
    <x v="466"/>
    <x v="0"/>
    <x v="0"/>
    <s v="2021-March-31"/>
    <x v="33"/>
    <x v="1"/>
    <x v="1"/>
  </r>
  <r>
    <x v="2"/>
    <x v="75"/>
    <n v="380292674"/>
    <s v="2021-March-02"/>
    <s v="2021-April-01"/>
    <x v="1348"/>
    <x v="0"/>
    <x v="0"/>
    <s v="2021-April-10"/>
    <x v="9"/>
    <x v="5"/>
    <x v="0"/>
  </r>
  <r>
    <x v="1"/>
    <x v="65"/>
    <n v="8953168938"/>
    <s v="2021-March-02"/>
    <s v="2021-April-01"/>
    <x v="1349"/>
    <x v="1"/>
    <x v="0"/>
    <s v="2021-March-28"/>
    <x v="19"/>
    <x v="1"/>
    <x v="1"/>
  </r>
  <r>
    <x v="3"/>
    <x v="46"/>
    <n v="4682447856"/>
    <s v="2021-March-02"/>
    <s v="2021-April-01"/>
    <x v="1249"/>
    <x v="1"/>
    <x v="0"/>
    <s v="2021-April-12"/>
    <x v="22"/>
    <x v="11"/>
    <x v="0"/>
  </r>
  <r>
    <x v="2"/>
    <x v="86"/>
    <n v="4060402287"/>
    <s v="2021-March-02"/>
    <s v="2021-April-01"/>
    <x v="1350"/>
    <x v="0"/>
    <x v="0"/>
    <s v="2021-March-23"/>
    <x v="17"/>
    <x v="1"/>
    <x v="1"/>
  </r>
  <r>
    <x v="2"/>
    <x v="9"/>
    <n v="2329204580"/>
    <s v="2021-March-02"/>
    <s v="2021-April-01"/>
    <x v="1351"/>
    <x v="0"/>
    <x v="0"/>
    <s v="2021-March-21"/>
    <x v="40"/>
    <x v="1"/>
    <x v="1"/>
  </r>
  <r>
    <x v="1"/>
    <x v="1"/>
    <n v="2801147000"/>
    <s v="2021-March-03"/>
    <s v="2021-April-02"/>
    <x v="1352"/>
    <x v="0"/>
    <x v="0"/>
    <s v="2021-March-25"/>
    <x v="20"/>
    <x v="1"/>
    <x v="1"/>
  </r>
  <r>
    <x v="4"/>
    <x v="72"/>
    <n v="5048564900"/>
    <s v="2021-March-04"/>
    <s v="2021-April-03"/>
    <x v="825"/>
    <x v="1"/>
    <x v="0"/>
    <s v="2021-April-03"/>
    <x v="33"/>
    <x v="1"/>
    <x v="1"/>
  </r>
  <r>
    <x v="1"/>
    <x v="43"/>
    <n v="6672426133"/>
    <s v="2021-March-04"/>
    <s v="2021-April-03"/>
    <x v="1353"/>
    <x v="1"/>
    <x v="0"/>
    <s v="2021-March-26"/>
    <x v="20"/>
    <x v="1"/>
    <x v="1"/>
  </r>
  <r>
    <x v="2"/>
    <x v="97"/>
    <n v="5995302563"/>
    <s v="2021-March-04"/>
    <s v="2021-April-03"/>
    <x v="1354"/>
    <x v="0"/>
    <x v="0"/>
    <s v="2021-March-11"/>
    <x v="27"/>
    <x v="1"/>
    <x v="1"/>
  </r>
  <r>
    <x v="0"/>
    <x v="36"/>
    <n v="9773021858"/>
    <s v="2021-March-05"/>
    <s v="2021-April-04"/>
    <x v="1355"/>
    <x v="1"/>
    <x v="0"/>
    <s v="2021-April-27"/>
    <x v="0"/>
    <x v="0"/>
    <x v="0"/>
  </r>
  <r>
    <x v="2"/>
    <x v="52"/>
    <n v="8922128667"/>
    <s v="2021-March-05"/>
    <s v="2021-April-04"/>
    <x v="1356"/>
    <x v="0"/>
    <x v="0"/>
    <s v="2021-April-01"/>
    <x v="1"/>
    <x v="1"/>
    <x v="1"/>
  </r>
  <r>
    <x v="4"/>
    <x v="93"/>
    <n v="8663805291"/>
    <s v="2021-March-05"/>
    <s v="2021-April-04"/>
    <x v="1357"/>
    <x v="0"/>
    <x v="0"/>
    <s v="2021-March-07"/>
    <x v="54"/>
    <x v="1"/>
    <x v="1"/>
  </r>
  <r>
    <x v="2"/>
    <x v="83"/>
    <n v="9800138273"/>
    <s v="2021-March-06"/>
    <s v="2021-April-05"/>
    <x v="1358"/>
    <x v="1"/>
    <x v="0"/>
    <s v="2021-April-29"/>
    <x v="31"/>
    <x v="16"/>
    <x v="0"/>
  </r>
  <r>
    <x v="4"/>
    <x v="60"/>
    <n v="7679449609"/>
    <s v="2021-March-06"/>
    <s v="2021-April-05"/>
    <x v="1359"/>
    <x v="0"/>
    <x v="0"/>
    <s v="2021-March-06"/>
    <x v="65"/>
    <x v="1"/>
    <x v="1"/>
  </r>
  <r>
    <x v="0"/>
    <x v="0"/>
    <n v="2430916585"/>
    <s v="2021-March-07"/>
    <s v="2021-April-06"/>
    <x v="1360"/>
    <x v="0"/>
    <x v="0"/>
    <s v="2021-April-22"/>
    <x v="24"/>
    <x v="12"/>
    <x v="0"/>
  </r>
  <r>
    <x v="3"/>
    <x v="16"/>
    <n v="7142055006"/>
    <s v="2021-March-07"/>
    <s v="2021-April-06"/>
    <x v="1207"/>
    <x v="1"/>
    <x v="0"/>
    <s v="2021-April-01"/>
    <x v="29"/>
    <x v="1"/>
    <x v="1"/>
  </r>
  <r>
    <x v="1"/>
    <x v="23"/>
    <n v="613092852"/>
    <s v="2021-March-07"/>
    <s v="2021-April-06"/>
    <x v="1361"/>
    <x v="0"/>
    <x v="0"/>
    <s v="2021-April-08"/>
    <x v="25"/>
    <x v="13"/>
    <x v="0"/>
  </r>
  <r>
    <x v="3"/>
    <x v="73"/>
    <n v="6369718990"/>
    <s v="2021-March-08"/>
    <s v="2021-April-07"/>
    <x v="1362"/>
    <x v="0"/>
    <x v="0"/>
    <s v="2021-April-13"/>
    <x v="49"/>
    <x v="26"/>
    <x v="0"/>
  </r>
  <r>
    <x v="3"/>
    <x v="77"/>
    <n v="2987359559"/>
    <s v="2021-March-08"/>
    <s v="2021-April-07"/>
    <x v="1363"/>
    <x v="1"/>
    <x v="0"/>
    <s v="2021-April-24"/>
    <x v="36"/>
    <x v="19"/>
    <x v="0"/>
  </r>
  <r>
    <x v="3"/>
    <x v="77"/>
    <n v="6287088969"/>
    <s v="2021-March-08"/>
    <s v="2021-April-07"/>
    <x v="1364"/>
    <x v="0"/>
    <x v="0"/>
    <s v="2021-March-31"/>
    <x v="28"/>
    <x v="1"/>
    <x v="1"/>
  </r>
  <r>
    <x v="3"/>
    <x v="96"/>
    <n v="2212611817"/>
    <s v="2021-March-09"/>
    <s v="2021-April-08"/>
    <x v="1365"/>
    <x v="0"/>
    <x v="0"/>
    <s v="2021-April-16"/>
    <x v="26"/>
    <x v="14"/>
    <x v="0"/>
  </r>
  <r>
    <x v="3"/>
    <x v="42"/>
    <n v="3363342172"/>
    <s v="2021-March-09"/>
    <s v="2021-April-08"/>
    <x v="1366"/>
    <x v="0"/>
    <x v="0"/>
    <s v="2021-March-26"/>
    <x v="53"/>
    <x v="1"/>
    <x v="1"/>
  </r>
  <r>
    <x v="3"/>
    <x v="13"/>
    <n v="606876865"/>
    <s v="2021-March-09"/>
    <s v="2021-April-08"/>
    <x v="1367"/>
    <x v="0"/>
    <x v="0"/>
    <s v="2021-April-16"/>
    <x v="26"/>
    <x v="14"/>
    <x v="0"/>
  </r>
  <r>
    <x v="0"/>
    <x v="49"/>
    <n v="2659238903"/>
    <s v="2021-March-09"/>
    <s v="2021-April-08"/>
    <x v="1368"/>
    <x v="0"/>
    <x v="0"/>
    <s v="2021-April-12"/>
    <x v="13"/>
    <x v="6"/>
    <x v="0"/>
  </r>
  <r>
    <x v="0"/>
    <x v="98"/>
    <n v="8450356834"/>
    <s v="2021-March-09"/>
    <s v="2021-April-08"/>
    <x v="1369"/>
    <x v="0"/>
    <x v="0"/>
    <s v="2021-April-08"/>
    <x v="33"/>
    <x v="1"/>
    <x v="1"/>
  </r>
  <r>
    <x v="2"/>
    <x v="19"/>
    <n v="3414952429"/>
    <s v="2021-March-10"/>
    <s v="2021-April-09"/>
    <x v="205"/>
    <x v="0"/>
    <x v="0"/>
    <s v="2021-April-05"/>
    <x v="19"/>
    <x v="1"/>
    <x v="1"/>
  </r>
  <r>
    <x v="1"/>
    <x v="45"/>
    <n v="3154502347"/>
    <s v="2021-March-10"/>
    <s v="2021-April-09"/>
    <x v="1370"/>
    <x v="1"/>
    <x v="0"/>
    <s v="2021-April-05"/>
    <x v="19"/>
    <x v="1"/>
    <x v="1"/>
  </r>
  <r>
    <x v="0"/>
    <x v="10"/>
    <n v="9839492497"/>
    <s v="2021-March-12"/>
    <s v="2021-April-11"/>
    <x v="1371"/>
    <x v="0"/>
    <x v="0"/>
    <s v="2021-March-26"/>
    <x v="8"/>
    <x v="1"/>
    <x v="1"/>
  </r>
  <r>
    <x v="1"/>
    <x v="30"/>
    <n v="1529029372"/>
    <s v="2021-March-12"/>
    <s v="2021-April-11"/>
    <x v="1372"/>
    <x v="1"/>
    <x v="0"/>
    <s v="2021-April-14"/>
    <x v="14"/>
    <x v="7"/>
    <x v="0"/>
  </r>
  <r>
    <x v="3"/>
    <x v="81"/>
    <n v="298536056"/>
    <s v="2021-March-12"/>
    <s v="2021-April-11"/>
    <x v="1373"/>
    <x v="1"/>
    <x v="0"/>
    <s v="2021-May-06"/>
    <x v="63"/>
    <x v="34"/>
    <x v="0"/>
  </r>
  <r>
    <x v="2"/>
    <x v="94"/>
    <n v="588467684"/>
    <s v="2021-March-12"/>
    <s v="2021-April-11"/>
    <x v="1374"/>
    <x v="0"/>
    <x v="0"/>
    <s v="2021-April-11"/>
    <x v="33"/>
    <x v="1"/>
    <x v="1"/>
  </r>
  <r>
    <x v="0"/>
    <x v="49"/>
    <n v="4588532423"/>
    <s v="2021-March-12"/>
    <s v="2021-April-11"/>
    <x v="1375"/>
    <x v="1"/>
    <x v="0"/>
    <s v="2021-April-28"/>
    <x v="36"/>
    <x v="19"/>
    <x v="0"/>
  </r>
  <r>
    <x v="2"/>
    <x v="44"/>
    <n v="9869607581"/>
    <s v="2021-March-13"/>
    <s v="2021-April-12"/>
    <x v="1376"/>
    <x v="0"/>
    <x v="0"/>
    <s v="2021-April-22"/>
    <x v="18"/>
    <x v="9"/>
    <x v="0"/>
  </r>
  <r>
    <x v="2"/>
    <x v="37"/>
    <n v="1482642317"/>
    <s v="2021-March-14"/>
    <s v="2021-April-13"/>
    <x v="1377"/>
    <x v="0"/>
    <x v="0"/>
    <s v="2021-April-27"/>
    <x v="2"/>
    <x v="2"/>
    <x v="0"/>
  </r>
  <r>
    <x v="2"/>
    <x v="52"/>
    <n v="8035927112"/>
    <s v="2021-March-14"/>
    <s v="2021-April-13"/>
    <x v="1378"/>
    <x v="0"/>
    <x v="0"/>
    <s v="2021-April-10"/>
    <x v="1"/>
    <x v="1"/>
    <x v="1"/>
  </r>
  <r>
    <x v="2"/>
    <x v="37"/>
    <n v="3562071227"/>
    <s v="2021-March-14"/>
    <s v="2021-April-13"/>
    <x v="760"/>
    <x v="0"/>
    <x v="0"/>
    <s v="2021-April-16"/>
    <x v="14"/>
    <x v="7"/>
    <x v="0"/>
  </r>
  <r>
    <x v="2"/>
    <x v="83"/>
    <n v="7706707710"/>
    <s v="2021-March-14"/>
    <s v="2021-April-13"/>
    <x v="1379"/>
    <x v="0"/>
    <x v="0"/>
    <s v="2021-April-08"/>
    <x v="29"/>
    <x v="1"/>
    <x v="1"/>
  </r>
  <r>
    <x v="3"/>
    <x v="99"/>
    <n v="874394980"/>
    <s v="2021-March-14"/>
    <s v="2021-April-13"/>
    <x v="1380"/>
    <x v="0"/>
    <x v="0"/>
    <s v="2021-April-16"/>
    <x v="14"/>
    <x v="7"/>
    <x v="0"/>
  </r>
  <r>
    <x v="4"/>
    <x v="84"/>
    <n v="2086131876"/>
    <s v="2021-March-15"/>
    <s v="2021-April-14"/>
    <x v="1381"/>
    <x v="0"/>
    <x v="0"/>
    <s v="2021-April-05"/>
    <x v="17"/>
    <x v="1"/>
    <x v="1"/>
  </r>
  <r>
    <x v="0"/>
    <x v="10"/>
    <n v="3219214405"/>
    <s v="2021-March-16"/>
    <s v="2021-April-15"/>
    <x v="1382"/>
    <x v="1"/>
    <x v="0"/>
    <s v="2021-April-19"/>
    <x v="13"/>
    <x v="6"/>
    <x v="0"/>
  </r>
  <r>
    <x v="2"/>
    <x v="97"/>
    <n v="8350497297"/>
    <s v="2021-March-16"/>
    <s v="2021-April-15"/>
    <x v="1383"/>
    <x v="1"/>
    <x v="0"/>
    <s v="2021-April-04"/>
    <x v="40"/>
    <x v="1"/>
    <x v="1"/>
  </r>
  <r>
    <x v="4"/>
    <x v="48"/>
    <n v="3378881881"/>
    <s v="2021-March-16"/>
    <s v="2021-April-15"/>
    <x v="1384"/>
    <x v="0"/>
    <x v="0"/>
    <s v="2021-March-21"/>
    <x v="55"/>
    <x v="1"/>
    <x v="1"/>
  </r>
  <r>
    <x v="0"/>
    <x v="49"/>
    <n v="5882624218"/>
    <s v="2021-March-17"/>
    <s v="2021-April-16"/>
    <x v="1385"/>
    <x v="1"/>
    <x v="0"/>
    <s v="2021-May-03"/>
    <x v="36"/>
    <x v="19"/>
    <x v="0"/>
  </r>
  <r>
    <x v="1"/>
    <x v="65"/>
    <n v="6741751706"/>
    <s v="2021-March-17"/>
    <s v="2021-April-16"/>
    <x v="1386"/>
    <x v="0"/>
    <x v="0"/>
    <s v="2021-March-30"/>
    <x v="47"/>
    <x v="1"/>
    <x v="1"/>
  </r>
  <r>
    <x v="1"/>
    <x v="35"/>
    <n v="2613739780"/>
    <s v="2021-March-17"/>
    <s v="2021-April-16"/>
    <x v="11"/>
    <x v="1"/>
    <x v="0"/>
    <s v="2021-May-04"/>
    <x v="52"/>
    <x v="28"/>
    <x v="0"/>
  </r>
  <r>
    <x v="3"/>
    <x v="42"/>
    <n v="7893242563"/>
    <s v="2021-March-17"/>
    <s v="2021-April-16"/>
    <x v="1387"/>
    <x v="0"/>
    <x v="0"/>
    <s v="2021-March-29"/>
    <x v="32"/>
    <x v="1"/>
    <x v="1"/>
  </r>
  <r>
    <x v="0"/>
    <x v="25"/>
    <n v="6032999481"/>
    <s v="2021-March-18"/>
    <s v="2021-April-17"/>
    <x v="1388"/>
    <x v="1"/>
    <x v="0"/>
    <s v="2021-May-11"/>
    <x v="31"/>
    <x v="16"/>
    <x v="0"/>
  </r>
  <r>
    <x v="3"/>
    <x v="55"/>
    <n v="8149632060"/>
    <s v="2021-March-18"/>
    <s v="2021-April-17"/>
    <x v="1389"/>
    <x v="0"/>
    <x v="0"/>
    <s v="2021-April-12"/>
    <x v="29"/>
    <x v="1"/>
    <x v="1"/>
  </r>
  <r>
    <x v="3"/>
    <x v="95"/>
    <n v="8927871048"/>
    <s v="2021-March-19"/>
    <s v="2021-April-18"/>
    <x v="1390"/>
    <x v="0"/>
    <x v="0"/>
    <s v="2021-April-11"/>
    <x v="28"/>
    <x v="1"/>
    <x v="1"/>
  </r>
  <r>
    <x v="2"/>
    <x v="86"/>
    <n v="5905976017"/>
    <s v="2021-March-19"/>
    <s v="2021-April-18"/>
    <x v="1391"/>
    <x v="0"/>
    <x v="0"/>
    <s v="2021-April-06"/>
    <x v="16"/>
    <x v="1"/>
    <x v="1"/>
  </r>
  <r>
    <x v="3"/>
    <x v="81"/>
    <n v="2947584001"/>
    <s v="2021-March-19"/>
    <s v="2021-April-18"/>
    <x v="1392"/>
    <x v="1"/>
    <x v="0"/>
    <s v="2021-May-11"/>
    <x v="0"/>
    <x v="0"/>
    <x v="0"/>
  </r>
  <r>
    <x v="3"/>
    <x v="90"/>
    <n v="9565133328"/>
    <s v="2021-March-19"/>
    <s v="2021-April-18"/>
    <x v="429"/>
    <x v="0"/>
    <x v="0"/>
    <s v="2021-April-11"/>
    <x v="28"/>
    <x v="1"/>
    <x v="1"/>
  </r>
  <r>
    <x v="2"/>
    <x v="2"/>
    <n v="9171870990"/>
    <s v="2021-March-19"/>
    <s v="2021-April-18"/>
    <x v="1393"/>
    <x v="0"/>
    <x v="0"/>
    <s v="2021-April-28"/>
    <x v="18"/>
    <x v="9"/>
    <x v="0"/>
  </r>
  <r>
    <x v="2"/>
    <x v="2"/>
    <n v="5423618299"/>
    <s v="2021-March-20"/>
    <s v="2021-April-19"/>
    <x v="1394"/>
    <x v="0"/>
    <x v="0"/>
    <s v="2021-April-28"/>
    <x v="9"/>
    <x v="5"/>
    <x v="0"/>
  </r>
  <r>
    <x v="3"/>
    <x v="4"/>
    <n v="6614325540"/>
    <s v="2021-March-20"/>
    <s v="2021-April-19"/>
    <x v="1395"/>
    <x v="1"/>
    <x v="0"/>
    <s v="2021-April-15"/>
    <x v="19"/>
    <x v="1"/>
    <x v="1"/>
  </r>
  <r>
    <x v="0"/>
    <x v="79"/>
    <n v="2783374260"/>
    <s v="2021-March-20"/>
    <s v="2021-April-19"/>
    <x v="1396"/>
    <x v="0"/>
    <x v="0"/>
    <s v="2021-March-24"/>
    <x v="45"/>
    <x v="1"/>
    <x v="1"/>
  </r>
  <r>
    <x v="1"/>
    <x v="31"/>
    <n v="8517033976"/>
    <s v="2021-March-21"/>
    <s v="2021-April-20"/>
    <x v="1397"/>
    <x v="0"/>
    <x v="0"/>
    <s v="2021-April-23"/>
    <x v="14"/>
    <x v="7"/>
    <x v="0"/>
  </r>
  <r>
    <x v="0"/>
    <x v="10"/>
    <n v="2094625650"/>
    <s v="2021-March-21"/>
    <s v="2021-April-20"/>
    <x v="1398"/>
    <x v="0"/>
    <x v="0"/>
    <s v="2021-April-13"/>
    <x v="28"/>
    <x v="1"/>
    <x v="1"/>
  </r>
  <r>
    <x v="0"/>
    <x v="91"/>
    <n v="6578598443"/>
    <s v="2021-March-21"/>
    <s v="2021-April-20"/>
    <x v="601"/>
    <x v="0"/>
    <x v="0"/>
    <s v="2021-April-09"/>
    <x v="40"/>
    <x v="1"/>
    <x v="1"/>
  </r>
  <r>
    <x v="4"/>
    <x v="56"/>
    <n v="4318635686"/>
    <s v="2021-March-21"/>
    <s v="2021-April-20"/>
    <x v="1399"/>
    <x v="0"/>
    <x v="0"/>
    <s v="2021-April-26"/>
    <x v="49"/>
    <x v="26"/>
    <x v="0"/>
  </r>
  <r>
    <x v="3"/>
    <x v="96"/>
    <n v="6984488539"/>
    <s v="2021-March-21"/>
    <s v="2021-April-20"/>
    <x v="335"/>
    <x v="1"/>
    <x v="0"/>
    <s v="2021-May-20"/>
    <x v="50"/>
    <x v="27"/>
    <x v="0"/>
  </r>
  <r>
    <x v="0"/>
    <x v="3"/>
    <n v="7555055375"/>
    <s v="2021-March-22"/>
    <s v="2021-April-21"/>
    <x v="1400"/>
    <x v="1"/>
    <x v="0"/>
    <s v="2021-April-25"/>
    <x v="13"/>
    <x v="6"/>
    <x v="0"/>
  </r>
  <r>
    <x v="4"/>
    <x v="93"/>
    <n v="4795466537"/>
    <s v="2021-March-22"/>
    <s v="2021-April-21"/>
    <x v="1401"/>
    <x v="0"/>
    <x v="0"/>
    <s v="2021-March-25"/>
    <x v="48"/>
    <x v="1"/>
    <x v="1"/>
  </r>
  <r>
    <x v="2"/>
    <x v="97"/>
    <n v="4814212537"/>
    <s v="2021-March-22"/>
    <s v="2021-April-21"/>
    <x v="71"/>
    <x v="0"/>
    <x v="0"/>
    <s v="2021-March-27"/>
    <x v="55"/>
    <x v="1"/>
    <x v="1"/>
  </r>
  <r>
    <x v="1"/>
    <x v="1"/>
    <n v="4560936162"/>
    <s v="2021-March-22"/>
    <s v="2021-April-21"/>
    <x v="1402"/>
    <x v="0"/>
    <x v="0"/>
    <s v="2021-April-15"/>
    <x v="7"/>
    <x v="1"/>
    <x v="1"/>
  </r>
  <r>
    <x v="1"/>
    <x v="28"/>
    <n v="9791750285"/>
    <s v="2021-March-23"/>
    <s v="2021-April-22"/>
    <x v="1403"/>
    <x v="0"/>
    <x v="0"/>
    <s v="2021-March-28"/>
    <x v="55"/>
    <x v="1"/>
    <x v="1"/>
  </r>
  <r>
    <x v="1"/>
    <x v="28"/>
    <n v="320318018"/>
    <s v="2021-March-23"/>
    <s v="2021-April-22"/>
    <x v="64"/>
    <x v="0"/>
    <x v="0"/>
    <s v="2021-March-24"/>
    <x v="60"/>
    <x v="1"/>
    <x v="1"/>
  </r>
  <r>
    <x v="1"/>
    <x v="1"/>
    <n v="6590705536"/>
    <s v="2021-March-23"/>
    <s v="2021-April-22"/>
    <x v="1404"/>
    <x v="0"/>
    <x v="0"/>
    <s v="2021-April-11"/>
    <x v="40"/>
    <x v="1"/>
    <x v="1"/>
  </r>
  <r>
    <x v="2"/>
    <x v="27"/>
    <n v="3357258713"/>
    <s v="2021-March-24"/>
    <s v="2021-April-23"/>
    <x v="1405"/>
    <x v="0"/>
    <x v="0"/>
    <s v="2021-April-07"/>
    <x v="8"/>
    <x v="1"/>
    <x v="1"/>
  </r>
  <r>
    <x v="1"/>
    <x v="1"/>
    <n v="4657747158"/>
    <s v="2021-March-24"/>
    <s v="2021-April-23"/>
    <x v="1406"/>
    <x v="0"/>
    <x v="0"/>
    <s v="2021-April-19"/>
    <x v="19"/>
    <x v="1"/>
    <x v="1"/>
  </r>
  <r>
    <x v="3"/>
    <x v="16"/>
    <n v="9506308848"/>
    <s v="2021-March-24"/>
    <s v="2021-April-23"/>
    <x v="1407"/>
    <x v="0"/>
    <x v="0"/>
    <s v="2021-April-08"/>
    <x v="38"/>
    <x v="1"/>
    <x v="1"/>
  </r>
  <r>
    <x v="1"/>
    <x v="23"/>
    <n v="7369923093"/>
    <s v="2021-March-24"/>
    <s v="2021-April-23"/>
    <x v="1408"/>
    <x v="1"/>
    <x v="1"/>
    <s v="2021-May-10"/>
    <x v="36"/>
    <x v="19"/>
    <x v="0"/>
  </r>
  <r>
    <x v="0"/>
    <x v="25"/>
    <n v="2746735879"/>
    <s v="2021-March-25"/>
    <s v="2021-April-24"/>
    <x v="249"/>
    <x v="1"/>
    <x v="0"/>
    <s v="2021-May-06"/>
    <x v="46"/>
    <x v="25"/>
    <x v="0"/>
  </r>
  <r>
    <x v="3"/>
    <x v="73"/>
    <n v="5908935254"/>
    <s v="2021-March-25"/>
    <s v="2021-April-24"/>
    <x v="1409"/>
    <x v="0"/>
    <x v="0"/>
    <s v="2021-April-27"/>
    <x v="14"/>
    <x v="7"/>
    <x v="0"/>
  </r>
  <r>
    <x v="1"/>
    <x v="80"/>
    <n v="2748256708"/>
    <s v="2021-March-25"/>
    <s v="2021-April-24"/>
    <x v="1410"/>
    <x v="1"/>
    <x v="1"/>
    <s v="2021-April-25"/>
    <x v="5"/>
    <x v="4"/>
    <x v="0"/>
  </r>
  <r>
    <x v="3"/>
    <x v="4"/>
    <n v="4527375934"/>
    <s v="2021-March-25"/>
    <s v="2021-April-24"/>
    <x v="1411"/>
    <x v="0"/>
    <x v="0"/>
    <s v="2021-April-08"/>
    <x v="8"/>
    <x v="1"/>
    <x v="1"/>
  </r>
  <r>
    <x v="0"/>
    <x v="12"/>
    <n v="4380014151"/>
    <s v="2021-March-26"/>
    <s v="2021-April-25"/>
    <x v="1412"/>
    <x v="1"/>
    <x v="0"/>
    <s v="2021-April-26"/>
    <x v="5"/>
    <x v="4"/>
    <x v="0"/>
  </r>
  <r>
    <x v="4"/>
    <x v="24"/>
    <n v="2698045799"/>
    <s v="2021-March-26"/>
    <s v="2021-April-25"/>
    <x v="1413"/>
    <x v="1"/>
    <x v="0"/>
    <s v="2021-May-27"/>
    <x v="66"/>
    <x v="36"/>
    <x v="0"/>
  </r>
  <r>
    <x v="3"/>
    <x v="66"/>
    <n v="7197991217"/>
    <s v="2021-March-26"/>
    <s v="2021-April-25"/>
    <x v="1414"/>
    <x v="0"/>
    <x v="0"/>
    <s v="2021-April-21"/>
    <x v="19"/>
    <x v="1"/>
    <x v="1"/>
  </r>
  <r>
    <x v="4"/>
    <x v="56"/>
    <n v="7421024088"/>
    <s v="2021-March-26"/>
    <s v="2021-April-25"/>
    <x v="1415"/>
    <x v="1"/>
    <x v="0"/>
    <s v="2021-May-22"/>
    <x v="35"/>
    <x v="18"/>
    <x v="0"/>
  </r>
  <r>
    <x v="2"/>
    <x v="38"/>
    <n v="7459726574"/>
    <s v="2021-March-27"/>
    <s v="2021-April-26"/>
    <x v="1416"/>
    <x v="0"/>
    <x v="0"/>
    <s v="2021-April-28"/>
    <x v="25"/>
    <x v="13"/>
    <x v="0"/>
  </r>
  <r>
    <x v="0"/>
    <x v="12"/>
    <n v="876573329"/>
    <s v="2021-March-27"/>
    <s v="2021-April-26"/>
    <x v="1417"/>
    <x v="1"/>
    <x v="0"/>
    <s v="2021-May-04"/>
    <x v="26"/>
    <x v="14"/>
    <x v="0"/>
  </r>
  <r>
    <x v="1"/>
    <x v="1"/>
    <n v="9858844250"/>
    <s v="2021-March-27"/>
    <s v="2021-April-26"/>
    <x v="1418"/>
    <x v="1"/>
    <x v="1"/>
    <s v="2021-May-06"/>
    <x v="18"/>
    <x v="9"/>
    <x v="0"/>
  </r>
  <r>
    <x v="4"/>
    <x v="68"/>
    <n v="4738467082"/>
    <s v="2021-March-28"/>
    <s v="2021-April-27"/>
    <x v="1419"/>
    <x v="0"/>
    <x v="0"/>
    <s v="2021-April-21"/>
    <x v="7"/>
    <x v="1"/>
    <x v="1"/>
  </r>
  <r>
    <x v="4"/>
    <x v="8"/>
    <n v="7186710473"/>
    <s v="2021-March-28"/>
    <s v="2021-April-27"/>
    <x v="1420"/>
    <x v="0"/>
    <x v="0"/>
    <s v="2021-April-19"/>
    <x v="20"/>
    <x v="1"/>
    <x v="1"/>
  </r>
  <r>
    <x v="1"/>
    <x v="1"/>
    <n v="7545656006"/>
    <s v="2021-March-28"/>
    <s v="2021-April-27"/>
    <x v="1421"/>
    <x v="1"/>
    <x v="0"/>
    <s v="2021-May-06"/>
    <x v="9"/>
    <x v="5"/>
    <x v="0"/>
  </r>
  <r>
    <x v="3"/>
    <x v="95"/>
    <n v="3990073198"/>
    <s v="2021-March-28"/>
    <s v="2021-April-27"/>
    <x v="1422"/>
    <x v="0"/>
    <x v="0"/>
    <s v="2021-April-21"/>
    <x v="7"/>
    <x v="1"/>
    <x v="1"/>
  </r>
  <r>
    <x v="4"/>
    <x v="72"/>
    <n v="5663633073"/>
    <s v="2021-March-28"/>
    <s v="2021-April-27"/>
    <x v="1423"/>
    <x v="0"/>
    <x v="0"/>
    <s v="2021-April-21"/>
    <x v="7"/>
    <x v="1"/>
    <x v="1"/>
  </r>
  <r>
    <x v="1"/>
    <x v="21"/>
    <n v="5190923189"/>
    <s v="2021-March-28"/>
    <s v="2021-April-27"/>
    <x v="1424"/>
    <x v="0"/>
    <x v="0"/>
    <s v="2021-April-15"/>
    <x v="16"/>
    <x v="1"/>
    <x v="1"/>
  </r>
  <r>
    <x v="3"/>
    <x v="77"/>
    <n v="3261039339"/>
    <s v="2021-March-29"/>
    <s v="2021-April-28"/>
    <x v="1425"/>
    <x v="0"/>
    <x v="0"/>
    <s v="2021-April-24"/>
    <x v="19"/>
    <x v="1"/>
    <x v="1"/>
  </r>
  <r>
    <x v="2"/>
    <x v="58"/>
    <n v="1089324685"/>
    <s v="2021-March-29"/>
    <s v="2021-April-28"/>
    <x v="647"/>
    <x v="0"/>
    <x v="0"/>
    <s v="2021-April-07"/>
    <x v="6"/>
    <x v="1"/>
    <x v="1"/>
  </r>
  <r>
    <x v="0"/>
    <x v="85"/>
    <n v="4146703959"/>
    <s v="2021-March-29"/>
    <s v="2021-April-28"/>
    <x v="1388"/>
    <x v="1"/>
    <x v="0"/>
    <s v="2021-April-17"/>
    <x v="40"/>
    <x v="1"/>
    <x v="1"/>
  </r>
  <r>
    <x v="3"/>
    <x v="16"/>
    <n v="2246279597"/>
    <s v="2021-March-30"/>
    <s v="2021-April-29"/>
    <x v="1426"/>
    <x v="0"/>
    <x v="0"/>
    <s v="2021-April-08"/>
    <x v="6"/>
    <x v="1"/>
    <x v="1"/>
  </r>
  <r>
    <x v="2"/>
    <x v="37"/>
    <n v="2458578956"/>
    <s v="2021-March-30"/>
    <s v="2021-April-29"/>
    <x v="1427"/>
    <x v="0"/>
    <x v="0"/>
    <s v="2021-April-28"/>
    <x v="12"/>
    <x v="1"/>
    <x v="1"/>
  </r>
  <r>
    <x v="4"/>
    <x v="69"/>
    <n v="2474022495"/>
    <s v="2021-March-30"/>
    <s v="2021-April-29"/>
    <x v="1428"/>
    <x v="0"/>
    <x v="0"/>
    <s v="2021-April-08"/>
    <x v="6"/>
    <x v="1"/>
    <x v="1"/>
  </r>
  <r>
    <x v="1"/>
    <x v="26"/>
    <n v="97717897"/>
    <s v="2021-March-31"/>
    <s v="2021-April-30"/>
    <x v="1429"/>
    <x v="1"/>
    <x v="0"/>
    <s v="2021-May-25"/>
    <x v="63"/>
    <x v="34"/>
    <x v="0"/>
  </r>
  <r>
    <x v="2"/>
    <x v="11"/>
    <n v="703104577"/>
    <s v="2021-March-31"/>
    <s v="2021-April-30"/>
    <x v="1356"/>
    <x v="0"/>
    <x v="0"/>
    <s v="2021-April-02"/>
    <x v="54"/>
    <x v="1"/>
    <x v="1"/>
  </r>
  <r>
    <x v="1"/>
    <x v="39"/>
    <n v="1250631704"/>
    <s v="2021-March-31"/>
    <s v="2021-April-30"/>
    <x v="1430"/>
    <x v="0"/>
    <x v="0"/>
    <s v="2021-May-02"/>
    <x v="25"/>
    <x v="13"/>
    <x v="0"/>
  </r>
  <r>
    <x v="2"/>
    <x v="44"/>
    <n v="4365495636"/>
    <s v="2021-March-31"/>
    <s v="2021-April-30"/>
    <x v="1431"/>
    <x v="0"/>
    <x v="0"/>
    <s v="2021-April-28"/>
    <x v="11"/>
    <x v="1"/>
    <x v="1"/>
  </r>
  <r>
    <x v="0"/>
    <x v="98"/>
    <n v="8908680989"/>
    <s v="2021-March-31"/>
    <s v="2021-April-30"/>
    <x v="1432"/>
    <x v="0"/>
    <x v="0"/>
    <s v="2021-April-26"/>
    <x v="19"/>
    <x v="1"/>
    <x v="1"/>
  </r>
  <r>
    <x v="2"/>
    <x v="52"/>
    <n v="4507038116"/>
    <s v="2021-April-01"/>
    <s v="2021-May-01"/>
    <x v="1433"/>
    <x v="0"/>
    <x v="0"/>
    <s v="2021-May-01"/>
    <x v="33"/>
    <x v="1"/>
    <x v="1"/>
  </r>
  <r>
    <x v="0"/>
    <x v="64"/>
    <n v="8462827944"/>
    <s v="2021-April-01"/>
    <s v="2021-May-01"/>
    <x v="1434"/>
    <x v="0"/>
    <x v="0"/>
    <s v="2021-April-18"/>
    <x v="53"/>
    <x v="1"/>
    <x v="1"/>
  </r>
  <r>
    <x v="3"/>
    <x v="99"/>
    <n v="633253847"/>
    <s v="2021-April-01"/>
    <s v="2021-May-01"/>
    <x v="1435"/>
    <x v="0"/>
    <x v="0"/>
    <s v="2021-April-25"/>
    <x v="7"/>
    <x v="1"/>
    <x v="1"/>
  </r>
  <r>
    <x v="1"/>
    <x v="23"/>
    <n v="3078815567"/>
    <s v="2021-April-02"/>
    <s v="2021-May-02"/>
    <x v="1436"/>
    <x v="0"/>
    <x v="0"/>
    <s v="2021-April-21"/>
    <x v="40"/>
    <x v="1"/>
    <x v="1"/>
  </r>
  <r>
    <x v="3"/>
    <x v="5"/>
    <n v="2528705556"/>
    <s v="2021-April-02"/>
    <s v="2021-May-02"/>
    <x v="1437"/>
    <x v="0"/>
    <x v="0"/>
    <s v="2021-April-28"/>
    <x v="19"/>
    <x v="1"/>
    <x v="1"/>
  </r>
  <r>
    <x v="2"/>
    <x v="19"/>
    <n v="4396260953"/>
    <s v="2021-April-02"/>
    <s v="2021-May-02"/>
    <x v="1438"/>
    <x v="0"/>
    <x v="0"/>
    <s v="2021-April-16"/>
    <x v="8"/>
    <x v="1"/>
    <x v="1"/>
  </r>
  <r>
    <x v="3"/>
    <x v="77"/>
    <n v="374625254"/>
    <s v="2021-April-03"/>
    <s v="2021-May-03"/>
    <x v="1439"/>
    <x v="0"/>
    <x v="0"/>
    <s v="2021-April-25"/>
    <x v="20"/>
    <x v="1"/>
    <x v="1"/>
  </r>
  <r>
    <x v="3"/>
    <x v="13"/>
    <n v="3053271258"/>
    <s v="2021-April-03"/>
    <s v="2021-May-03"/>
    <x v="1440"/>
    <x v="0"/>
    <x v="0"/>
    <s v="2021-May-09"/>
    <x v="49"/>
    <x v="26"/>
    <x v="0"/>
  </r>
  <r>
    <x v="1"/>
    <x v="31"/>
    <n v="3865457806"/>
    <s v="2021-April-03"/>
    <s v="2021-May-03"/>
    <x v="1361"/>
    <x v="1"/>
    <x v="0"/>
    <s v="2021-May-19"/>
    <x v="24"/>
    <x v="12"/>
    <x v="0"/>
  </r>
  <r>
    <x v="2"/>
    <x v="76"/>
    <n v="8033892101"/>
    <s v="2021-April-03"/>
    <s v="2021-May-03"/>
    <x v="1441"/>
    <x v="0"/>
    <x v="0"/>
    <s v="2021-April-19"/>
    <x v="23"/>
    <x v="1"/>
    <x v="1"/>
  </r>
  <r>
    <x v="0"/>
    <x v="85"/>
    <n v="617172736"/>
    <s v="2021-April-03"/>
    <s v="2021-May-03"/>
    <x v="1442"/>
    <x v="1"/>
    <x v="0"/>
    <s v="2021-May-03"/>
    <x v="33"/>
    <x v="1"/>
    <x v="1"/>
  </r>
  <r>
    <x v="4"/>
    <x v="89"/>
    <n v="4719815783"/>
    <s v="2021-April-04"/>
    <s v="2021-May-04"/>
    <x v="1443"/>
    <x v="0"/>
    <x v="0"/>
    <s v="2021-April-27"/>
    <x v="28"/>
    <x v="1"/>
    <x v="1"/>
  </r>
  <r>
    <x v="4"/>
    <x v="68"/>
    <n v="3938548126"/>
    <s v="2021-April-05"/>
    <s v="2021-May-05"/>
    <x v="1444"/>
    <x v="0"/>
    <x v="0"/>
    <s v="2021-April-26"/>
    <x v="17"/>
    <x v="1"/>
    <x v="1"/>
  </r>
  <r>
    <x v="2"/>
    <x v="75"/>
    <n v="6474542050"/>
    <s v="2021-April-05"/>
    <s v="2021-May-05"/>
    <x v="1445"/>
    <x v="0"/>
    <x v="0"/>
    <s v="2021-May-05"/>
    <x v="33"/>
    <x v="1"/>
    <x v="1"/>
  </r>
  <r>
    <x v="3"/>
    <x v="95"/>
    <n v="4003648294"/>
    <s v="2021-April-05"/>
    <s v="2021-May-05"/>
    <x v="1446"/>
    <x v="0"/>
    <x v="0"/>
    <s v="2021-April-28"/>
    <x v="28"/>
    <x v="1"/>
    <x v="1"/>
  </r>
  <r>
    <x v="4"/>
    <x v="68"/>
    <n v="7795526633"/>
    <s v="2021-April-06"/>
    <s v="2021-May-06"/>
    <x v="1447"/>
    <x v="0"/>
    <x v="0"/>
    <s v="2021-April-28"/>
    <x v="20"/>
    <x v="1"/>
    <x v="1"/>
  </r>
  <r>
    <x v="2"/>
    <x v="52"/>
    <n v="7751899037"/>
    <s v="2021-April-06"/>
    <s v="2021-May-06"/>
    <x v="1448"/>
    <x v="0"/>
    <x v="0"/>
    <s v="2021-May-08"/>
    <x v="25"/>
    <x v="13"/>
    <x v="0"/>
  </r>
  <r>
    <x v="0"/>
    <x v="70"/>
    <n v="7074598959"/>
    <s v="2021-April-06"/>
    <s v="2021-May-06"/>
    <x v="580"/>
    <x v="0"/>
    <x v="0"/>
    <s v="2021-April-11"/>
    <x v="55"/>
    <x v="1"/>
    <x v="1"/>
  </r>
  <r>
    <x v="3"/>
    <x v="4"/>
    <n v="3244991557"/>
    <s v="2021-April-06"/>
    <s v="2021-May-06"/>
    <x v="1449"/>
    <x v="0"/>
    <x v="0"/>
    <s v="2021-April-17"/>
    <x v="39"/>
    <x v="1"/>
    <x v="1"/>
  </r>
  <r>
    <x v="3"/>
    <x v="77"/>
    <n v="8184291649"/>
    <s v="2021-April-07"/>
    <s v="2021-May-07"/>
    <x v="1450"/>
    <x v="0"/>
    <x v="0"/>
    <s v="2021-April-27"/>
    <x v="4"/>
    <x v="1"/>
    <x v="1"/>
  </r>
  <r>
    <x v="2"/>
    <x v="86"/>
    <n v="8428274862"/>
    <s v="2021-April-07"/>
    <s v="2021-May-07"/>
    <x v="1451"/>
    <x v="0"/>
    <x v="0"/>
    <s v="2021-April-29"/>
    <x v="20"/>
    <x v="1"/>
    <x v="1"/>
  </r>
  <r>
    <x v="3"/>
    <x v="55"/>
    <n v="5636946317"/>
    <s v="2021-April-07"/>
    <s v="2021-May-07"/>
    <x v="1452"/>
    <x v="0"/>
    <x v="0"/>
    <s v="2021-April-30"/>
    <x v="28"/>
    <x v="1"/>
    <x v="1"/>
  </r>
  <r>
    <x v="1"/>
    <x v="18"/>
    <n v="3901727084"/>
    <s v="2021-April-07"/>
    <s v="2021-May-07"/>
    <x v="1453"/>
    <x v="0"/>
    <x v="0"/>
    <s v="2021-April-28"/>
    <x v="17"/>
    <x v="1"/>
    <x v="1"/>
  </r>
  <r>
    <x v="3"/>
    <x v="77"/>
    <n v="8898728543"/>
    <s v="2021-April-07"/>
    <s v="2021-May-07"/>
    <x v="1454"/>
    <x v="1"/>
    <x v="0"/>
    <s v="2021-May-07"/>
    <x v="33"/>
    <x v="1"/>
    <x v="1"/>
  </r>
  <r>
    <x v="0"/>
    <x v="49"/>
    <n v="3097229122"/>
    <s v="2021-April-08"/>
    <s v="2021-May-08"/>
    <x v="1455"/>
    <x v="1"/>
    <x v="0"/>
    <s v="2021-May-08"/>
    <x v="33"/>
    <x v="1"/>
    <x v="1"/>
  </r>
  <r>
    <x v="1"/>
    <x v="6"/>
    <n v="2529818478"/>
    <s v="2021-April-08"/>
    <s v="2021-May-08"/>
    <x v="1456"/>
    <x v="0"/>
    <x v="0"/>
    <s v="2021-April-14"/>
    <x v="51"/>
    <x v="1"/>
    <x v="1"/>
  </r>
  <r>
    <x v="2"/>
    <x v="34"/>
    <n v="1087780845"/>
    <s v="2021-April-08"/>
    <s v="2021-May-08"/>
    <x v="1457"/>
    <x v="0"/>
    <x v="0"/>
    <s v="2021-April-25"/>
    <x v="53"/>
    <x v="1"/>
    <x v="1"/>
  </r>
  <r>
    <x v="1"/>
    <x v="43"/>
    <n v="2536946008"/>
    <s v="2021-April-08"/>
    <s v="2021-May-08"/>
    <x v="1458"/>
    <x v="0"/>
    <x v="0"/>
    <s v="2021-April-12"/>
    <x v="45"/>
    <x v="1"/>
    <x v="1"/>
  </r>
  <r>
    <x v="4"/>
    <x v="56"/>
    <n v="7854660723"/>
    <s v="2021-April-09"/>
    <s v="2021-May-09"/>
    <x v="1459"/>
    <x v="0"/>
    <x v="0"/>
    <s v="2021-May-16"/>
    <x v="41"/>
    <x v="21"/>
    <x v="0"/>
  </r>
  <r>
    <x v="1"/>
    <x v="18"/>
    <n v="6511784638"/>
    <s v="2021-April-09"/>
    <s v="2021-May-09"/>
    <x v="1460"/>
    <x v="0"/>
    <x v="0"/>
    <s v="2021-April-25"/>
    <x v="23"/>
    <x v="1"/>
    <x v="1"/>
  </r>
  <r>
    <x v="1"/>
    <x v="57"/>
    <n v="4509742801"/>
    <s v="2021-April-10"/>
    <s v="2021-May-10"/>
    <x v="1461"/>
    <x v="0"/>
    <x v="0"/>
    <s v="2021-May-16"/>
    <x v="49"/>
    <x v="26"/>
    <x v="0"/>
  </r>
  <r>
    <x v="3"/>
    <x v="32"/>
    <n v="4056509011"/>
    <s v="2021-April-11"/>
    <s v="2021-May-11"/>
    <x v="1120"/>
    <x v="0"/>
    <x v="0"/>
    <s v="2021-May-08"/>
    <x v="1"/>
    <x v="1"/>
    <x v="1"/>
  </r>
  <r>
    <x v="1"/>
    <x v="74"/>
    <n v="6969986224"/>
    <s v="2021-April-11"/>
    <s v="2021-May-11"/>
    <x v="82"/>
    <x v="1"/>
    <x v="1"/>
    <s v="2021-May-19"/>
    <x v="26"/>
    <x v="14"/>
    <x v="0"/>
  </r>
  <r>
    <x v="4"/>
    <x v="78"/>
    <n v="8389404239"/>
    <s v="2021-April-11"/>
    <s v="2021-May-11"/>
    <x v="1462"/>
    <x v="0"/>
    <x v="0"/>
    <s v="2021-May-11"/>
    <x v="33"/>
    <x v="1"/>
    <x v="1"/>
  </r>
  <r>
    <x v="3"/>
    <x v="46"/>
    <n v="1900323621"/>
    <s v="2021-April-11"/>
    <s v="2021-May-11"/>
    <x v="1463"/>
    <x v="0"/>
    <x v="0"/>
    <s v="2021-May-13"/>
    <x v="25"/>
    <x v="13"/>
    <x v="0"/>
  </r>
  <r>
    <x v="3"/>
    <x v="32"/>
    <n v="726197794"/>
    <s v="2021-April-11"/>
    <s v="2021-May-11"/>
    <x v="1464"/>
    <x v="1"/>
    <x v="0"/>
    <s v="2021-May-22"/>
    <x v="22"/>
    <x v="11"/>
    <x v="0"/>
  </r>
  <r>
    <x v="4"/>
    <x v="93"/>
    <n v="2267825101"/>
    <s v="2021-April-12"/>
    <s v="2021-May-12"/>
    <x v="1465"/>
    <x v="0"/>
    <x v="0"/>
    <s v="2021-April-14"/>
    <x v="54"/>
    <x v="1"/>
    <x v="1"/>
  </r>
  <r>
    <x v="2"/>
    <x v="82"/>
    <n v="4465814850"/>
    <s v="2021-April-12"/>
    <s v="2021-May-12"/>
    <x v="452"/>
    <x v="0"/>
    <x v="0"/>
    <s v="2021-April-24"/>
    <x v="32"/>
    <x v="1"/>
    <x v="1"/>
  </r>
  <r>
    <x v="0"/>
    <x v="70"/>
    <n v="354407690"/>
    <s v="2021-April-12"/>
    <s v="2021-May-12"/>
    <x v="1466"/>
    <x v="0"/>
    <x v="0"/>
    <s v="2021-April-17"/>
    <x v="55"/>
    <x v="1"/>
    <x v="1"/>
  </r>
  <r>
    <x v="4"/>
    <x v="24"/>
    <n v="5633925313"/>
    <s v="2021-April-12"/>
    <s v="2021-May-12"/>
    <x v="1467"/>
    <x v="0"/>
    <x v="0"/>
    <s v="2021-June-04"/>
    <x v="0"/>
    <x v="0"/>
    <x v="0"/>
  </r>
  <r>
    <x v="4"/>
    <x v="62"/>
    <n v="8482497127"/>
    <s v="2021-April-12"/>
    <s v="2021-May-12"/>
    <x v="1468"/>
    <x v="0"/>
    <x v="0"/>
    <s v="2021-May-07"/>
    <x v="29"/>
    <x v="1"/>
    <x v="1"/>
  </r>
  <r>
    <x v="3"/>
    <x v="46"/>
    <n v="1048700348"/>
    <s v="2021-April-12"/>
    <s v="2021-May-12"/>
    <x v="1469"/>
    <x v="0"/>
    <x v="0"/>
    <s v="2021-May-19"/>
    <x v="41"/>
    <x v="21"/>
    <x v="0"/>
  </r>
  <r>
    <x v="2"/>
    <x v="37"/>
    <n v="479534953"/>
    <s v="2021-April-13"/>
    <s v="2021-May-13"/>
    <x v="1470"/>
    <x v="0"/>
    <x v="0"/>
    <s v="2021-June-02"/>
    <x v="43"/>
    <x v="23"/>
    <x v="0"/>
  </r>
  <r>
    <x v="1"/>
    <x v="23"/>
    <n v="1544966050"/>
    <s v="2021-April-13"/>
    <s v="2021-May-13"/>
    <x v="729"/>
    <x v="0"/>
    <x v="0"/>
    <s v="2021-April-22"/>
    <x v="6"/>
    <x v="1"/>
    <x v="1"/>
  </r>
  <r>
    <x v="0"/>
    <x v="91"/>
    <n v="3470607785"/>
    <s v="2021-April-13"/>
    <s v="2021-May-13"/>
    <x v="1471"/>
    <x v="0"/>
    <x v="0"/>
    <s v="2021-May-01"/>
    <x v="16"/>
    <x v="1"/>
    <x v="1"/>
  </r>
  <r>
    <x v="0"/>
    <x v="59"/>
    <n v="2567314578"/>
    <s v="2021-April-14"/>
    <s v="2021-May-14"/>
    <x v="1472"/>
    <x v="0"/>
    <x v="0"/>
    <s v="2021-May-07"/>
    <x v="28"/>
    <x v="1"/>
    <x v="1"/>
  </r>
  <r>
    <x v="1"/>
    <x v="50"/>
    <n v="1463367901"/>
    <s v="2021-April-14"/>
    <s v="2021-May-14"/>
    <x v="1473"/>
    <x v="1"/>
    <x v="1"/>
    <s v="2021-June-08"/>
    <x v="63"/>
    <x v="34"/>
    <x v="0"/>
  </r>
  <r>
    <x v="4"/>
    <x v="89"/>
    <n v="1047899565"/>
    <s v="2021-April-14"/>
    <s v="2021-May-14"/>
    <x v="1474"/>
    <x v="0"/>
    <x v="0"/>
    <s v="2021-May-04"/>
    <x v="4"/>
    <x v="1"/>
    <x v="1"/>
  </r>
  <r>
    <x v="4"/>
    <x v="84"/>
    <n v="3603372611"/>
    <s v="2021-April-15"/>
    <s v="2021-May-15"/>
    <x v="1053"/>
    <x v="0"/>
    <x v="0"/>
    <s v="2021-May-07"/>
    <x v="20"/>
    <x v="1"/>
    <x v="1"/>
  </r>
  <r>
    <x v="3"/>
    <x v="42"/>
    <n v="2765073058"/>
    <s v="2021-April-15"/>
    <s v="2021-May-15"/>
    <x v="1475"/>
    <x v="0"/>
    <x v="0"/>
    <s v="2021-April-25"/>
    <x v="10"/>
    <x v="1"/>
    <x v="1"/>
  </r>
  <r>
    <x v="4"/>
    <x v="48"/>
    <n v="1621957925"/>
    <s v="2021-April-15"/>
    <s v="2021-May-15"/>
    <x v="1476"/>
    <x v="0"/>
    <x v="0"/>
    <s v="2021-April-25"/>
    <x v="10"/>
    <x v="1"/>
    <x v="1"/>
  </r>
  <r>
    <x v="4"/>
    <x v="22"/>
    <n v="8631854540"/>
    <s v="2021-April-15"/>
    <s v="2021-May-15"/>
    <x v="1477"/>
    <x v="0"/>
    <x v="0"/>
    <s v="2021-May-12"/>
    <x v="1"/>
    <x v="1"/>
    <x v="1"/>
  </r>
  <r>
    <x v="0"/>
    <x v="3"/>
    <n v="2442844131"/>
    <s v="2021-April-15"/>
    <s v="2021-May-15"/>
    <x v="27"/>
    <x v="0"/>
    <x v="0"/>
    <s v="2021-May-07"/>
    <x v="20"/>
    <x v="1"/>
    <x v="1"/>
  </r>
  <r>
    <x v="0"/>
    <x v="3"/>
    <n v="561711596"/>
    <s v="2021-April-16"/>
    <s v="2021-May-16"/>
    <x v="1478"/>
    <x v="1"/>
    <x v="1"/>
    <s v="2021-May-21"/>
    <x v="15"/>
    <x v="8"/>
    <x v="0"/>
  </r>
  <r>
    <x v="0"/>
    <x v="47"/>
    <n v="3160080084"/>
    <s v="2021-April-16"/>
    <s v="2021-May-16"/>
    <x v="1479"/>
    <x v="0"/>
    <x v="0"/>
    <s v="2021-May-24"/>
    <x v="26"/>
    <x v="14"/>
    <x v="0"/>
  </r>
  <r>
    <x v="3"/>
    <x v="77"/>
    <n v="6292573032"/>
    <s v="2021-April-16"/>
    <s v="2021-May-16"/>
    <x v="1480"/>
    <x v="1"/>
    <x v="0"/>
    <s v="2021-May-21"/>
    <x v="15"/>
    <x v="8"/>
    <x v="0"/>
  </r>
  <r>
    <x v="1"/>
    <x v="28"/>
    <n v="3515319067"/>
    <s v="2021-April-16"/>
    <s v="2021-May-16"/>
    <x v="1481"/>
    <x v="1"/>
    <x v="1"/>
    <s v="2021-May-06"/>
    <x v="4"/>
    <x v="1"/>
    <x v="1"/>
  </r>
  <r>
    <x v="0"/>
    <x v="91"/>
    <n v="6045344090"/>
    <s v="2021-April-16"/>
    <s v="2021-May-16"/>
    <x v="1007"/>
    <x v="0"/>
    <x v="0"/>
    <s v="2021-May-05"/>
    <x v="40"/>
    <x v="1"/>
    <x v="1"/>
  </r>
  <r>
    <x v="3"/>
    <x v="4"/>
    <n v="2631512798"/>
    <s v="2021-April-16"/>
    <s v="2021-May-16"/>
    <x v="1482"/>
    <x v="0"/>
    <x v="0"/>
    <s v="2021-April-27"/>
    <x v="39"/>
    <x v="1"/>
    <x v="1"/>
  </r>
  <r>
    <x v="1"/>
    <x v="1"/>
    <n v="4865860838"/>
    <s v="2021-April-16"/>
    <s v="2021-May-16"/>
    <x v="1483"/>
    <x v="1"/>
    <x v="0"/>
    <s v="2021-May-19"/>
    <x v="14"/>
    <x v="7"/>
    <x v="0"/>
  </r>
  <r>
    <x v="3"/>
    <x v="29"/>
    <n v="7762178946"/>
    <s v="2021-April-16"/>
    <s v="2021-May-16"/>
    <x v="1484"/>
    <x v="0"/>
    <x v="0"/>
    <s v="2021-May-12"/>
    <x v="19"/>
    <x v="1"/>
    <x v="1"/>
  </r>
  <r>
    <x v="0"/>
    <x v="49"/>
    <n v="2262995436"/>
    <s v="2021-April-17"/>
    <s v="2021-May-17"/>
    <x v="1485"/>
    <x v="1"/>
    <x v="0"/>
    <s v="2021-June-02"/>
    <x v="24"/>
    <x v="12"/>
    <x v="0"/>
  </r>
  <r>
    <x v="2"/>
    <x v="83"/>
    <n v="9825194232"/>
    <s v="2021-April-17"/>
    <s v="2021-May-17"/>
    <x v="1486"/>
    <x v="1"/>
    <x v="0"/>
    <s v="2021-May-22"/>
    <x v="15"/>
    <x v="8"/>
    <x v="0"/>
  </r>
  <r>
    <x v="1"/>
    <x v="7"/>
    <n v="3418724483"/>
    <s v="2021-April-17"/>
    <s v="2021-May-17"/>
    <x v="1487"/>
    <x v="0"/>
    <x v="0"/>
    <s v="2021-April-24"/>
    <x v="27"/>
    <x v="1"/>
    <x v="1"/>
  </r>
  <r>
    <x v="1"/>
    <x v="45"/>
    <n v="2806345363"/>
    <s v="2021-April-18"/>
    <s v="2021-May-18"/>
    <x v="1488"/>
    <x v="0"/>
    <x v="0"/>
    <s v="2021-May-08"/>
    <x v="4"/>
    <x v="1"/>
    <x v="1"/>
  </r>
  <r>
    <x v="4"/>
    <x v="78"/>
    <n v="500975230"/>
    <s v="2021-April-18"/>
    <s v="2021-May-18"/>
    <x v="1489"/>
    <x v="0"/>
    <x v="0"/>
    <s v="2021-May-23"/>
    <x v="15"/>
    <x v="8"/>
    <x v="0"/>
  </r>
  <r>
    <x v="3"/>
    <x v="4"/>
    <n v="6892063887"/>
    <s v="2021-April-18"/>
    <s v="2021-May-18"/>
    <x v="1490"/>
    <x v="0"/>
    <x v="0"/>
    <s v="2021-April-26"/>
    <x v="56"/>
    <x v="1"/>
    <x v="1"/>
  </r>
  <r>
    <x v="4"/>
    <x v="56"/>
    <n v="2222502782"/>
    <s v="2021-April-18"/>
    <s v="2021-May-18"/>
    <x v="1491"/>
    <x v="0"/>
    <x v="0"/>
    <s v="2021-May-18"/>
    <x v="33"/>
    <x v="1"/>
    <x v="1"/>
  </r>
  <r>
    <x v="0"/>
    <x v="91"/>
    <n v="2091543308"/>
    <s v="2021-April-18"/>
    <s v="2021-May-18"/>
    <x v="1492"/>
    <x v="0"/>
    <x v="0"/>
    <s v="2021-May-02"/>
    <x v="8"/>
    <x v="1"/>
    <x v="1"/>
  </r>
  <r>
    <x v="0"/>
    <x v="36"/>
    <n v="4148364406"/>
    <s v="2021-April-19"/>
    <s v="2021-May-19"/>
    <x v="316"/>
    <x v="1"/>
    <x v="0"/>
    <s v="2021-May-29"/>
    <x v="18"/>
    <x v="9"/>
    <x v="0"/>
  </r>
  <r>
    <x v="1"/>
    <x v="23"/>
    <n v="3369665872"/>
    <s v="2021-April-20"/>
    <s v="2021-May-20"/>
    <x v="1124"/>
    <x v="0"/>
    <x v="0"/>
    <s v="2021-May-16"/>
    <x v="19"/>
    <x v="1"/>
    <x v="1"/>
  </r>
  <r>
    <x v="4"/>
    <x v="89"/>
    <n v="6826164955"/>
    <s v="2021-April-21"/>
    <s v="2021-May-21"/>
    <x v="447"/>
    <x v="0"/>
    <x v="0"/>
    <s v="2021-May-13"/>
    <x v="20"/>
    <x v="1"/>
    <x v="1"/>
  </r>
  <r>
    <x v="1"/>
    <x v="41"/>
    <n v="1714365400"/>
    <s v="2021-April-21"/>
    <s v="2021-May-21"/>
    <x v="536"/>
    <x v="1"/>
    <x v="0"/>
    <s v="2021-May-08"/>
    <x v="53"/>
    <x v="1"/>
    <x v="1"/>
  </r>
  <r>
    <x v="4"/>
    <x v="48"/>
    <n v="420999665"/>
    <s v="2021-April-21"/>
    <s v="2021-May-21"/>
    <x v="1493"/>
    <x v="1"/>
    <x v="0"/>
    <s v="2021-May-10"/>
    <x v="40"/>
    <x v="1"/>
    <x v="1"/>
  </r>
  <r>
    <x v="0"/>
    <x v="98"/>
    <n v="938015647"/>
    <s v="2021-April-22"/>
    <s v="2021-May-22"/>
    <x v="1494"/>
    <x v="0"/>
    <x v="0"/>
    <s v="2021-May-15"/>
    <x v="28"/>
    <x v="1"/>
    <x v="1"/>
  </r>
  <r>
    <x v="4"/>
    <x v="89"/>
    <n v="6133129097"/>
    <s v="2021-April-22"/>
    <s v="2021-May-22"/>
    <x v="1204"/>
    <x v="0"/>
    <x v="0"/>
    <s v="2021-May-15"/>
    <x v="28"/>
    <x v="1"/>
    <x v="1"/>
  </r>
  <r>
    <x v="1"/>
    <x v="15"/>
    <n v="9582586663"/>
    <s v="2021-April-22"/>
    <s v="2021-May-22"/>
    <x v="1495"/>
    <x v="1"/>
    <x v="0"/>
    <s v="2021-June-12"/>
    <x v="44"/>
    <x v="24"/>
    <x v="0"/>
  </r>
  <r>
    <x v="3"/>
    <x v="96"/>
    <n v="2527171256"/>
    <s v="2021-April-22"/>
    <s v="2021-May-22"/>
    <x v="1496"/>
    <x v="1"/>
    <x v="0"/>
    <s v="2021-June-25"/>
    <x v="30"/>
    <x v="15"/>
    <x v="0"/>
  </r>
  <r>
    <x v="2"/>
    <x v="83"/>
    <n v="8017340942"/>
    <s v="2021-April-23"/>
    <s v="2021-May-23"/>
    <x v="1497"/>
    <x v="0"/>
    <x v="0"/>
    <s v="2021-May-21"/>
    <x v="11"/>
    <x v="1"/>
    <x v="1"/>
  </r>
  <r>
    <x v="4"/>
    <x v="14"/>
    <n v="7005945991"/>
    <s v="2021-April-23"/>
    <s v="2021-May-23"/>
    <x v="1498"/>
    <x v="0"/>
    <x v="0"/>
    <s v="2021-May-26"/>
    <x v="14"/>
    <x v="7"/>
    <x v="0"/>
  </r>
  <r>
    <x v="3"/>
    <x v="5"/>
    <n v="1342171511"/>
    <s v="2021-April-23"/>
    <s v="2021-May-23"/>
    <x v="1136"/>
    <x v="0"/>
    <x v="0"/>
    <s v="2021-May-19"/>
    <x v="19"/>
    <x v="1"/>
    <x v="1"/>
  </r>
  <r>
    <x v="4"/>
    <x v="93"/>
    <n v="120364375"/>
    <s v="2021-April-23"/>
    <s v="2021-May-23"/>
    <x v="614"/>
    <x v="0"/>
    <x v="0"/>
    <s v="2021-April-24"/>
    <x v="60"/>
    <x v="1"/>
    <x v="1"/>
  </r>
  <r>
    <x v="2"/>
    <x v="52"/>
    <n v="8317322623"/>
    <s v="2021-April-23"/>
    <s v="2021-May-23"/>
    <x v="1499"/>
    <x v="0"/>
    <x v="0"/>
    <s v="2021-May-28"/>
    <x v="15"/>
    <x v="8"/>
    <x v="0"/>
  </r>
  <r>
    <x v="0"/>
    <x v="25"/>
    <n v="2123675598"/>
    <s v="2021-April-23"/>
    <s v="2021-May-23"/>
    <x v="1500"/>
    <x v="0"/>
    <x v="0"/>
    <s v="2021-May-16"/>
    <x v="28"/>
    <x v="1"/>
    <x v="1"/>
  </r>
  <r>
    <x v="2"/>
    <x v="75"/>
    <n v="7845388340"/>
    <s v="2021-April-24"/>
    <s v="2021-May-24"/>
    <x v="357"/>
    <x v="0"/>
    <x v="0"/>
    <s v="2021-May-28"/>
    <x v="13"/>
    <x v="6"/>
    <x v="0"/>
  </r>
  <r>
    <x v="0"/>
    <x v="47"/>
    <n v="1125640611"/>
    <s v="2021-April-24"/>
    <s v="2021-May-24"/>
    <x v="1501"/>
    <x v="1"/>
    <x v="1"/>
    <s v="2021-June-02"/>
    <x v="9"/>
    <x v="5"/>
    <x v="0"/>
  </r>
  <r>
    <x v="2"/>
    <x v="27"/>
    <n v="9367388295"/>
    <s v="2021-April-24"/>
    <s v="2021-May-24"/>
    <x v="1502"/>
    <x v="0"/>
    <x v="0"/>
    <s v="2021-May-20"/>
    <x v="19"/>
    <x v="1"/>
    <x v="1"/>
  </r>
  <r>
    <x v="1"/>
    <x v="23"/>
    <n v="4151030828"/>
    <s v="2021-April-24"/>
    <s v="2021-May-24"/>
    <x v="1503"/>
    <x v="0"/>
    <x v="0"/>
    <s v="2021-May-05"/>
    <x v="39"/>
    <x v="1"/>
    <x v="1"/>
  </r>
  <r>
    <x v="2"/>
    <x v="2"/>
    <n v="4804144659"/>
    <s v="2021-April-24"/>
    <s v="2021-May-24"/>
    <x v="1504"/>
    <x v="0"/>
    <x v="0"/>
    <s v="2021-May-28"/>
    <x v="13"/>
    <x v="6"/>
    <x v="0"/>
  </r>
  <r>
    <x v="2"/>
    <x v="44"/>
    <n v="8911239770"/>
    <s v="2021-April-24"/>
    <s v="2021-May-24"/>
    <x v="1505"/>
    <x v="0"/>
    <x v="0"/>
    <s v="2021-May-28"/>
    <x v="13"/>
    <x v="6"/>
    <x v="0"/>
  </r>
  <r>
    <x v="4"/>
    <x v="14"/>
    <n v="7563163902"/>
    <s v="2021-April-25"/>
    <s v="2021-May-25"/>
    <x v="1506"/>
    <x v="1"/>
    <x v="0"/>
    <s v="2021-June-10"/>
    <x v="24"/>
    <x v="12"/>
    <x v="0"/>
  </r>
  <r>
    <x v="0"/>
    <x v="85"/>
    <n v="3168924777"/>
    <s v="2021-April-25"/>
    <s v="2021-May-25"/>
    <x v="1007"/>
    <x v="1"/>
    <x v="0"/>
    <s v="2021-May-13"/>
    <x v="16"/>
    <x v="1"/>
    <x v="1"/>
  </r>
  <r>
    <x v="3"/>
    <x v="29"/>
    <n v="6746571543"/>
    <s v="2021-April-25"/>
    <s v="2021-May-25"/>
    <x v="117"/>
    <x v="0"/>
    <x v="0"/>
    <s v="2021-May-19"/>
    <x v="7"/>
    <x v="1"/>
    <x v="1"/>
  </r>
  <r>
    <x v="0"/>
    <x v="0"/>
    <n v="3693123052"/>
    <s v="2021-April-25"/>
    <s v="2021-May-25"/>
    <x v="1381"/>
    <x v="0"/>
    <x v="0"/>
    <s v="2021-June-03"/>
    <x v="9"/>
    <x v="5"/>
    <x v="0"/>
  </r>
  <r>
    <x v="3"/>
    <x v="20"/>
    <n v="3025631462"/>
    <s v="2021-April-26"/>
    <s v="2021-May-26"/>
    <x v="1507"/>
    <x v="1"/>
    <x v="0"/>
    <s v="2021-May-25"/>
    <x v="12"/>
    <x v="1"/>
    <x v="1"/>
  </r>
  <r>
    <x v="2"/>
    <x v="51"/>
    <n v="8813796388"/>
    <s v="2021-April-26"/>
    <s v="2021-May-26"/>
    <x v="1508"/>
    <x v="0"/>
    <x v="0"/>
    <s v="2021-May-11"/>
    <x v="38"/>
    <x v="1"/>
    <x v="1"/>
  </r>
  <r>
    <x v="2"/>
    <x v="54"/>
    <n v="4469521566"/>
    <s v="2021-April-26"/>
    <s v="2021-May-26"/>
    <x v="814"/>
    <x v="0"/>
    <x v="0"/>
    <s v="2021-May-12"/>
    <x v="23"/>
    <x v="1"/>
    <x v="1"/>
  </r>
  <r>
    <x v="2"/>
    <x v="82"/>
    <n v="649771974"/>
    <s v="2021-April-26"/>
    <s v="2021-May-26"/>
    <x v="466"/>
    <x v="0"/>
    <x v="0"/>
    <s v="2021-May-07"/>
    <x v="39"/>
    <x v="1"/>
    <x v="1"/>
  </r>
  <r>
    <x v="4"/>
    <x v="14"/>
    <n v="5408072058"/>
    <s v="2021-April-27"/>
    <s v="2021-May-27"/>
    <x v="1509"/>
    <x v="1"/>
    <x v="0"/>
    <s v="2021-June-18"/>
    <x v="42"/>
    <x v="22"/>
    <x v="0"/>
  </r>
  <r>
    <x v="1"/>
    <x v="26"/>
    <n v="6107289576"/>
    <s v="2021-April-27"/>
    <s v="2021-May-27"/>
    <x v="1510"/>
    <x v="0"/>
    <x v="0"/>
    <s v="2021-June-03"/>
    <x v="41"/>
    <x v="21"/>
    <x v="0"/>
  </r>
  <r>
    <x v="1"/>
    <x v="71"/>
    <n v="173814675"/>
    <s v="2021-April-27"/>
    <s v="2021-May-27"/>
    <x v="1511"/>
    <x v="0"/>
    <x v="0"/>
    <s v="2021-May-27"/>
    <x v="33"/>
    <x v="1"/>
    <x v="1"/>
  </r>
  <r>
    <x v="0"/>
    <x v="98"/>
    <n v="4637486931"/>
    <s v="2021-April-28"/>
    <s v="2021-May-28"/>
    <x v="1512"/>
    <x v="1"/>
    <x v="0"/>
    <s v="2021-June-23"/>
    <x v="61"/>
    <x v="32"/>
    <x v="0"/>
  </r>
  <r>
    <x v="3"/>
    <x v="73"/>
    <n v="6681774550"/>
    <s v="2021-April-28"/>
    <s v="2021-May-28"/>
    <x v="1513"/>
    <x v="0"/>
    <x v="0"/>
    <s v="2021-May-23"/>
    <x v="29"/>
    <x v="1"/>
    <x v="1"/>
  </r>
  <r>
    <x v="3"/>
    <x v="96"/>
    <n v="2757630472"/>
    <s v="2021-April-28"/>
    <s v="2021-May-28"/>
    <x v="1514"/>
    <x v="0"/>
    <x v="0"/>
    <s v="2021-June-01"/>
    <x v="13"/>
    <x v="6"/>
    <x v="0"/>
  </r>
  <r>
    <x v="1"/>
    <x v="41"/>
    <n v="3705856926"/>
    <s v="2021-April-29"/>
    <s v="2021-May-29"/>
    <x v="1515"/>
    <x v="0"/>
    <x v="0"/>
    <s v="2021-May-03"/>
    <x v="45"/>
    <x v="1"/>
    <x v="1"/>
  </r>
  <r>
    <x v="2"/>
    <x v="2"/>
    <n v="6085710390"/>
    <s v="2021-April-29"/>
    <s v="2021-May-29"/>
    <x v="1516"/>
    <x v="0"/>
    <x v="0"/>
    <s v="2021-May-23"/>
    <x v="7"/>
    <x v="1"/>
    <x v="1"/>
  </r>
  <r>
    <x v="1"/>
    <x v="57"/>
    <n v="1264381785"/>
    <s v="2021-April-29"/>
    <s v="2021-May-29"/>
    <x v="1517"/>
    <x v="0"/>
    <x v="0"/>
    <s v="2021-May-24"/>
    <x v="29"/>
    <x v="1"/>
    <x v="1"/>
  </r>
  <r>
    <x v="1"/>
    <x v="61"/>
    <n v="3931477108"/>
    <s v="2021-April-29"/>
    <s v="2021-May-29"/>
    <x v="1518"/>
    <x v="0"/>
    <x v="0"/>
    <s v="2021-May-15"/>
    <x v="23"/>
    <x v="1"/>
    <x v="1"/>
  </r>
  <r>
    <x v="1"/>
    <x v="39"/>
    <n v="1965699392"/>
    <s v="2021-April-29"/>
    <s v="2021-May-29"/>
    <x v="1519"/>
    <x v="0"/>
    <x v="0"/>
    <s v="2021-June-03"/>
    <x v="15"/>
    <x v="8"/>
    <x v="0"/>
  </r>
  <r>
    <x v="3"/>
    <x v="90"/>
    <n v="2936586813"/>
    <s v="2021-April-30"/>
    <s v="2021-May-30"/>
    <x v="399"/>
    <x v="0"/>
    <x v="0"/>
    <s v="2021-May-30"/>
    <x v="33"/>
    <x v="1"/>
    <x v="1"/>
  </r>
  <r>
    <x v="3"/>
    <x v="42"/>
    <n v="4384814254"/>
    <s v="2021-April-30"/>
    <s v="2021-May-30"/>
    <x v="1520"/>
    <x v="0"/>
    <x v="0"/>
    <s v="2021-May-10"/>
    <x v="10"/>
    <x v="1"/>
    <x v="1"/>
  </r>
  <r>
    <x v="0"/>
    <x v="12"/>
    <n v="8164212163"/>
    <s v="2021-April-30"/>
    <s v="2021-May-30"/>
    <x v="1521"/>
    <x v="1"/>
    <x v="0"/>
    <s v="2021-June-06"/>
    <x v="41"/>
    <x v="21"/>
    <x v="0"/>
  </r>
  <r>
    <x v="4"/>
    <x v="89"/>
    <n v="1241888754"/>
    <s v="2021-May-01"/>
    <s v="2021-May-31"/>
    <x v="1522"/>
    <x v="1"/>
    <x v="0"/>
    <s v="2021-June-15"/>
    <x v="34"/>
    <x v="17"/>
    <x v="0"/>
  </r>
  <r>
    <x v="3"/>
    <x v="66"/>
    <n v="2290647128"/>
    <s v="2021-May-01"/>
    <s v="2021-May-31"/>
    <x v="1523"/>
    <x v="1"/>
    <x v="0"/>
    <s v="2021-June-04"/>
    <x v="13"/>
    <x v="6"/>
    <x v="0"/>
  </r>
  <r>
    <x v="1"/>
    <x v="74"/>
    <n v="4355586265"/>
    <s v="2021-May-01"/>
    <s v="2021-May-31"/>
    <x v="596"/>
    <x v="1"/>
    <x v="0"/>
    <s v="2021-June-01"/>
    <x v="5"/>
    <x v="4"/>
    <x v="0"/>
  </r>
  <r>
    <x v="1"/>
    <x v="21"/>
    <n v="9506990444"/>
    <s v="2021-May-01"/>
    <s v="2021-May-31"/>
    <x v="1524"/>
    <x v="0"/>
    <x v="0"/>
    <s v="2021-May-16"/>
    <x v="38"/>
    <x v="1"/>
    <x v="1"/>
  </r>
  <r>
    <x v="1"/>
    <x v="71"/>
    <n v="705084741"/>
    <s v="2021-May-02"/>
    <s v="2021-June-01"/>
    <x v="1525"/>
    <x v="0"/>
    <x v="0"/>
    <s v="2021-May-28"/>
    <x v="19"/>
    <x v="1"/>
    <x v="1"/>
  </r>
  <r>
    <x v="1"/>
    <x v="7"/>
    <n v="9265800851"/>
    <s v="2021-May-02"/>
    <s v="2021-June-01"/>
    <x v="1526"/>
    <x v="0"/>
    <x v="0"/>
    <s v="2021-May-13"/>
    <x v="39"/>
    <x v="1"/>
    <x v="1"/>
  </r>
  <r>
    <x v="4"/>
    <x v="24"/>
    <n v="5277730076"/>
    <s v="2021-May-02"/>
    <s v="2021-June-01"/>
    <x v="1527"/>
    <x v="0"/>
    <x v="0"/>
    <s v="2021-June-16"/>
    <x v="34"/>
    <x v="17"/>
    <x v="0"/>
  </r>
  <r>
    <x v="1"/>
    <x v="45"/>
    <n v="9875167017"/>
    <s v="2021-May-03"/>
    <s v="2021-June-02"/>
    <x v="1528"/>
    <x v="0"/>
    <x v="0"/>
    <s v="2021-May-23"/>
    <x v="4"/>
    <x v="1"/>
    <x v="1"/>
  </r>
  <r>
    <x v="1"/>
    <x v="45"/>
    <n v="2467417643"/>
    <s v="2021-May-03"/>
    <s v="2021-June-02"/>
    <x v="924"/>
    <x v="0"/>
    <x v="0"/>
    <s v="2021-May-17"/>
    <x v="8"/>
    <x v="1"/>
    <x v="1"/>
  </r>
  <r>
    <x v="4"/>
    <x v="48"/>
    <n v="4408670788"/>
    <s v="2021-May-03"/>
    <s v="2021-June-02"/>
    <x v="1529"/>
    <x v="0"/>
    <x v="0"/>
    <s v="2021-May-10"/>
    <x v="27"/>
    <x v="1"/>
    <x v="1"/>
  </r>
  <r>
    <x v="1"/>
    <x v="35"/>
    <n v="5900977077"/>
    <s v="2021-May-04"/>
    <s v="2021-June-03"/>
    <x v="1530"/>
    <x v="0"/>
    <x v="0"/>
    <s v="2021-May-28"/>
    <x v="7"/>
    <x v="1"/>
    <x v="1"/>
  </r>
  <r>
    <x v="0"/>
    <x v="98"/>
    <n v="3974531546"/>
    <s v="2021-May-04"/>
    <s v="2021-June-03"/>
    <x v="1531"/>
    <x v="0"/>
    <x v="0"/>
    <s v="2021-June-04"/>
    <x v="5"/>
    <x v="4"/>
    <x v="0"/>
  </r>
  <r>
    <x v="3"/>
    <x v="16"/>
    <n v="2498731372"/>
    <s v="2021-May-04"/>
    <s v="2021-June-03"/>
    <x v="1532"/>
    <x v="0"/>
    <x v="0"/>
    <s v="2021-May-24"/>
    <x v="4"/>
    <x v="1"/>
    <x v="1"/>
  </r>
  <r>
    <x v="2"/>
    <x v="44"/>
    <n v="7282316945"/>
    <s v="2021-May-05"/>
    <s v="2021-June-04"/>
    <x v="425"/>
    <x v="0"/>
    <x v="0"/>
    <s v="2021-June-10"/>
    <x v="49"/>
    <x v="26"/>
    <x v="0"/>
  </r>
  <r>
    <x v="3"/>
    <x v="42"/>
    <n v="4747988353"/>
    <s v="2021-May-05"/>
    <s v="2021-June-04"/>
    <x v="849"/>
    <x v="0"/>
    <x v="0"/>
    <s v="2021-May-12"/>
    <x v="27"/>
    <x v="1"/>
    <x v="1"/>
  </r>
  <r>
    <x v="2"/>
    <x v="2"/>
    <n v="2871447909"/>
    <s v="2021-May-05"/>
    <s v="2021-June-04"/>
    <x v="1533"/>
    <x v="0"/>
    <x v="0"/>
    <s v="2021-June-03"/>
    <x v="12"/>
    <x v="1"/>
    <x v="1"/>
  </r>
  <r>
    <x v="1"/>
    <x v="1"/>
    <n v="9455464141"/>
    <s v="2021-May-05"/>
    <s v="2021-June-04"/>
    <x v="1534"/>
    <x v="0"/>
    <x v="0"/>
    <s v="2021-June-04"/>
    <x v="33"/>
    <x v="1"/>
    <x v="1"/>
  </r>
  <r>
    <x v="3"/>
    <x v="81"/>
    <n v="4242889718"/>
    <s v="2021-May-05"/>
    <s v="2021-June-04"/>
    <x v="1535"/>
    <x v="0"/>
    <x v="0"/>
    <s v="2021-June-20"/>
    <x v="24"/>
    <x v="12"/>
    <x v="0"/>
  </r>
  <r>
    <x v="2"/>
    <x v="19"/>
    <n v="3776405169"/>
    <s v="2021-May-05"/>
    <s v="2021-June-04"/>
    <x v="1536"/>
    <x v="0"/>
    <x v="0"/>
    <s v="2021-May-25"/>
    <x v="4"/>
    <x v="1"/>
    <x v="1"/>
  </r>
  <r>
    <x v="3"/>
    <x v="42"/>
    <n v="3155625555"/>
    <s v="2021-May-06"/>
    <s v="2021-June-05"/>
    <x v="1537"/>
    <x v="0"/>
    <x v="0"/>
    <s v="2021-May-09"/>
    <x v="48"/>
    <x v="1"/>
    <x v="1"/>
  </r>
  <r>
    <x v="1"/>
    <x v="80"/>
    <n v="6551061352"/>
    <s v="2021-May-06"/>
    <s v="2021-June-05"/>
    <x v="78"/>
    <x v="1"/>
    <x v="1"/>
    <s v="2021-June-11"/>
    <x v="49"/>
    <x v="26"/>
    <x v="0"/>
  </r>
  <r>
    <x v="3"/>
    <x v="46"/>
    <n v="2257886659"/>
    <s v="2021-May-06"/>
    <s v="2021-June-05"/>
    <x v="1538"/>
    <x v="0"/>
    <x v="0"/>
    <s v="2021-June-13"/>
    <x v="26"/>
    <x v="14"/>
    <x v="0"/>
  </r>
  <r>
    <x v="1"/>
    <x v="61"/>
    <n v="4232761255"/>
    <s v="2021-May-07"/>
    <s v="2021-June-06"/>
    <x v="399"/>
    <x v="0"/>
    <x v="0"/>
    <s v="2021-May-21"/>
    <x v="8"/>
    <x v="1"/>
    <x v="1"/>
  </r>
  <r>
    <x v="2"/>
    <x v="54"/>
    <n v="5137377854"/>
    <s v="2021-May-07"/>
    <s v="2021-June-06"/>
    <x v="526"/>
    <x v="0"/>
    <x v="0"/>
    <s v="2021-May-21"/>
    <x v="8"/>
    <x v="1"/>
    <x v="1"/>
  </r>
  <r>
    <x v="1"/>
    <x v="15"/>
    <n v="1898422054"/>
    <s v="2021-May-07"/>
    <s v="2021-June-06"/>
    <x v="1539"/>
    <x v="0"/>
    <x v="0"/>
    <s v="2021-June-23"/>
    <x v="36"/>
    <x v="19"/>
    <x v="0"/>
  </r>
  <r>
    <x v="4"/>
    <x v="68"/>
    <n v="2148266465"/>
    <s v="2021-May-07"/>
    <s v="2021-June-06"/>
    <x v="1540"/>
    <x v="1"/>
    <x v="0"/>
    <s v="2021-June-13"/>
    <x v="41"/>
    <x v="21"/>
    <x v="0"/>
  </r>
  <r>
    <x v="2"/>
    <x v="97"/>
    <n v="6018471272"/>
    <s v="2021-May-07"/>
    <s v="2021-June-06"/>
    <x v="1541"/>
    <x v="0"/>
    <x v="0"/>
    <s v="2021-May-15"/>
    <x v="56"/>
    <x v="1"/>
    <x v="1"/>
  </r>
  <r>
    <x v="1"/>
    <x v="80"/>
    <n v="2207769609"/>
    <s v="2021-May-07"/>
    <s v="2021-June-06"/>
    <x v="1542"/>
    <x v="1"/>
    <x v="0"/>
    <s v="2021-June-06"/>
    <x v="33"/>
    <x v="1"/>
    <x v="1"/>
  </r>
  <r>
    <x v="0"/>
    <x v="98"/>
    <n v="9598751206"/>
    <s v="2021-May-08"/>
    <s v="2021-June-07"/>
    <x v="1543"/>
    <x v="0"/>
    <x v="0"/>
    <s v="2021-June-05"/>
    <x v="11"/>
    <x v="1"/>
    <x v="1"/>
  </r>
  <r>
    <x v="3"/>
    <x v="32"/>
    <n v="490252754"/>
    <s v="2021-May-08"/>
    <s v="2021-June-07"/>
    <x v="1544"/>
    <x v="0"/>
    <x v="0"/>
    <s v="2021-June-14"/>
    <x v="41"/>
    <x v="21"/>
    <x v="0"/>
  </r>
  <r>
    <x v="0"/>
    <x v="59"/>
    <n v="36620839"/>
    <s v="2021-May-08"/>
    <s v="2021-June-07"/>
    <x v="1545"/>
    <x v="1"/>
    <x v="0"/>
    <s v="2021-June-09"/>
    <x v="25"/>
    <x v="13"/>
    <x v="0"/>
  </r>
  <r>
    <x v="4"/>
    <x v="84"/>
    <n v="374628242"/>
    <s v="2021-May-09"/>
    <s v="2021-June-08"/>
    <x v="1546"/>
    <x v="0"/>
    <x v="0"/>
    <s v="2021-May-28"/>
    <x v="40"/>
    <x v="1"/>
    <x v="1"/>
  </r>
  <r>
    <x v="0"/>
    <x v="36"/>
    <n v="4140763678"/>
    <s v="2021-May-09"/>
    <s v="2021-June-08"/>
    <x v="1547"/>
    <x v="1"/>
    <x v="0"/>
    <s v="2021-June-13"/>
    <x v="15"/>
    <x v="8"/>
    <x v="0"/>
  </r>
  <r>
    <x v="1"/>
    <x v="57"/>
    <n v="7504945766"/>
    <s v="2021-May-09"/>
    <s v="2021-June-08"/>
    <x v="1548"/>
    <x v="0"/>
    <x v="0"/>
    <s v="2021-June-14"/>
    <x v="49"/>
    <x v="26"/>
    <x v="0"/>
  </r>
  <r>
    <x v="3"/>
    <x v="13"/>
    <n v="3480606970"/>
    <s v="2021-May-09"/>
    <s v="2021-June-08"/>
    <x v="1549"/>
    <x v="0"/>
    <x v="0"/>
    <s v="2021-June-11"/>
    <x v="14"/>
    <x v="7"/>
    <x v="0"/>
  </r>
  <r>
    <x v="1"/>
    <x v="21"/>
    <n v="8844419761"/>
    <s v="2021-May-10"/>
    <s v="2021-June-09"/>
    <x v="1550"/>
    <x v="0"/>
    <x v="0"/>
    <s v="2021-June-01"/>
    <x v="20"/>
    <x v="1"/>
    <x v="1"/>
  </r>
  <r>
    <x v="3"/>
    <x v="4"/>
    <n v="4186884688"/>
    <s v="2021-May-10"/>
    <s v="2021-June-09"/>
    <x v="1551"/>
    <x v="0"/>
    <x v="0"/>
    <s v="2021-May-25"/>
    <x v="38"/>
    <x v="1"/>
    <x v="1"/>
  </r>
  <r>
    <x v="0"/>
    <x v="36"/>
    <n v="3032739429"/>
    <s v="2021-May-10"/>
    <s v="2021-June-09"/>
    <x v="1552"/>
    <x v="1"/>
    <x v="0"/>
    <s v="2021-June-11"/>
    <x v="25"/>
    <x v="13"/>
    <x v="0"/>
  </r>
  <r>
    <x v="2"/>
    <x v="9"/>
    <n v="3954057080"/>
    <s v="2021-May-10"/>
    <s v="2021-June-09"/>
    <x v="1553"/>
    <x v="1"/>
    <x v="0"/>
    <s v="2021-June-15"/>
    <x v="49"/>
    <x v="26"/>
    <x v="0"/>
  </r>
  <r>
    <x v="3"/>
    <x v="87"/>
    <n v="7615315828"/>
    <s v="2021-May-10"/>
    <s v="2021-June-09"/>
    <x v="404"/>
    <x v="0"/>
    <x v="0"/>
    <s v="2021-June-08"/>
    <x v="12"/>
    <x v="1"/>
    <x v="1"/>
  </r>
  <r>
    <x v="0"/>
    <x v="12"/>
    <n v="3371422208"/>
    <s v="2021-May-11"/>
    <s v="2021-June-10"/>
    <x v="1554"/>
    <x v="0"/>
    <x v="0"/>
    <s v="2021-May-25"/>
    <x v="8"/>
    <x v="1"/>
    <x v="1"/>
  </r>
  <r>
    <x v="3"/>
    <x v="32"/>
    <n v="2346925494"/>
    <s v="2021-May-11"/>
    <s v="2021-June-10"/>
    <x v="1555"/>
    <x v="0"/>
    <x v="0"/>
    <s v="2021-June-11"/>
    <x v="5"/>
    <x v="4"/>
    <x v="0"/>
  </r>
  <r>
    <x v="3"/>
    <x v="87"/>
    <n v="748230672"/>
    <s v="2021-May-11"/>
    <s v="2021-June-10"/>
    <x v="1556"/>
    <x v="0"/>
    <x v="0"/>
    <s v="2021-June-05"/>
    <x v="29"/>
    <x v="1"/>
    <x v="1"/>
  </r>
  <r>
    <x v="1"/>
    <x v="74"/>
    <n v="706375400"/>
    <s v="2021-May-12"/>
    <s v="2021-June-11"/>
    <x v="1557"/>
    <x v="1"/>
    <x v="0"/>
    <s v="2021-June-15"/>
    <x v="13"/>
    <x v="6"/>
    <x v="0"/>
  </r>
  <r>
    <x v="1"/>
    <x v="23"/>
    <n v="3960704578"/>
    <s v="2021-May-12"/>
    <s v="2021-June-11"/>
    <x v="1558"/>
    <x v="1"/>
    <x v="0"/>
    <s v="2021-June-22"/>
    <x v="22"/>
    <x v="11"/>
    <x v="0"/>
  </r>
  <r>
    <x v="2"/>
    <x v="40"/>
    <n v="9298034378"/>
    <s v="2021-May-13"/>
    <s v="2021-June-12"/>
    <x v="1559"/>
    <x v="0"/>
    <x v="0"/>
    <s v="2021-May-22"/>
    <x v="6"/>
    <x v="1"/>
    <x v="1"/>
  </r>
  <r>
    <x v="2"/>
    <x v="38"/>
    <n v="4450632944"/>
    <s v="2021-May-13"/>
    <s v="2021-June-12"/>
    <x v="1560"/>
    <x v="0"/>
    <x v="0"/>
    <s v="2021-June-08"/>
    <x v="19"/>
    <x v="1"/>
    <x v="1"/>
  </r>
  <r>
    <x v="0"/>
    <x v="3"/>
    <n v="9037530272"/>
    <s v="2021-May-13"/>
    <s v="2021-June-12"/>
    <x v="1561"/>
    <x v="0"/>
    <x v="0"/>
    <s v="2021-June-05"/>
    <x v="28"/>
    <x v="1"/>
    <x v="1"/>
  </r>
  <r>
    <x v="2"/>
    <x v="88"/>
    <n v="5955530230"/>
    <s v="2021-May-13"/>
    <s v="2021-June-12"/>
    <x v="1562"/>
    <x v="0"/>
    <x v="0"/>
    <s v="2021-June-04"/>
    <x v="20"/>
    <x v="1"/>
    <x v="1"/>
  </r>
  <r>
    <x v="3"/>
    <x v="16"/>
    <n v="2702927066"/>
    <s v="2021-May-14"/>
    <s v="2021-June-13"/>
    <x v="1563"/>
    <x v="0"/>
    <x v="0"/>
    <s v="2021-May-28"/>
    <x v="8"/>
    <x v="1"/>
    <x v="1"/>
  </r>
  <r>
    <x v="3"/>
    <x v="96"/>
    <n v="2487366623"/>
    <s v="2021-May-14"/>
    <s v="2021-June-13"/>
    <x v="1564"/>
    <x v="1"/>
    <x v="0"/>
    <s v="2021-June-22"/>
    <x v="9"/>
    <x v="5"/>
    <x v="0"/>
  </r>
  <r>
    <x v="3"/>
    <x v="55"/>
    <n v="9545237302"/>
    <s v="2021-May-14"/>
    <s v="2021-June-13"/>
    <x v="1101"/>
    <x v="0"/>
    <x v="0"/>
    <s v="2021-June-03"/>
    <x v="4"/>
    <x v="1"/>
    <x v="1"/>
  </r>
  <r>
    <x v="2"/>
    <x v="54"/>
    <n v="3503012790"/>
    <s v="2021-May-14"/>
    <s v="2021-June-13"/>
    <x v="1565"/>
    <x v="0"/>
    <x v="0"/>
    <s v="2021-May-29"/>
    <x v="38"/>
    <x v="1"/>
    <x v="1"/>
  </r>
  <r>
    <x v="2"/>
    <x v="54"/>
    <n v="3242588970"/>
    <s v="2021-May-15"/>
    <s v="2021-June-14"/>
    <x v="1566"/>
    <x v="0"/>
    <x v="0"/>
    <s v="2021-June-07"/>
    <x v="28"/>
    <x v="1"/>
    <x v="1"/>
  </r>
  <r>
    <x v="1"/>
    <x v="31"/>
    <n v="46937392"/>
    <s v="2021-May-16"/>
    <s v="2021-June-15"/>
    <x v="1567"/>
    <x v="0"/>
    <x v="0"/>
    <s v="2021-June-04"/>
    <x v="40"/>
    <x v="1"/>
    <x v="1"/>
  </r>
  <r>
    <x v="1"/>
    <x v="43"/>
    <n v="5616666227"/>
    <s v="2021-May-16"/>
    <s v="2021-June-15"/>
    <x v="1568"/>
    <x v="0"/>
    <x v="0"/>
    <s v="2021-May-22"/>
    <x v="51"/>
    <x v="1"/>
    <x v="1"/>
  </r>
  <r>
    <x v="2"/>
    <x v="27"/>
    <n v="7469612917"/>
    <s v="2021-May-16"/>
    <s v="2021-June-15"/>
    <x v="1569"/>
    <x v="0"/>
    <x v="0"/>
    <s v="2021-May-30"/>
    <x v="8"/>
    <x v="1"/>
    <x v="1"/>
  </r>
  <r>
    <x v="0"/>
    <x v="10"/>
    <n v="658936368"/>
    <s v="2021-May-17"/>
    <s v="2021-June-16"/>
    <x v="1570"/>
    <x v="0"/>
    <x v="0"/>
    <s v="2021-June-03"/>
    <x v="53"/>
    <x v="1"/>
    <x v="1"/>
  </r>
  <r>
    <x v="2"/>
    <x v="76"/>
    <n v="1604888971"/>
    <s v="2021-May-17"/>
    <s v="2021-June-16"/>
    <x v="1571"/>
    <x v="1"/>
    <x v="1"/>
    <s v="2021-June-12"/>
    <x v="19"/>
    <x v="1"/>
    <x v="1"/>
  </r>
  <r>
    <x v="1"/>
    <x v="71"/>
    <n v="5126179664"/>
    <s v="2021-May-17"/>
    <s v="2021-June-16"/>
    <x v="542"/>
    <x v="0"/>
    <x v="0"/>
    <s v="2021-June-08"/>
    <x v="20"/>
    <x v="1"/>
    <x v="1"/>
  </r>
  <r>
    <x v="1"/>
    <x v="57"/>
    <n v="5439908314"/>
    <s v="2021-May-17"/>
    <s v="2021-June-16"/>
    <x v="1572"/>
    <x v="0"/>
    <x v="0"/>
    <s v="2021-June-23"/>
    <x v="41"/>
    <x v="21"/>
    <x v="0"/>
  </r>
  <r>
    <x v="1"/>
    <x v="43"/>
    <n v="2014191611"/>
    <s v="2021-May-17"/>
    <s v="2021-June-16"/>
    <x v="1573"/>
    <x v="1"/>
    <x v="0"/>
    <s v="2021-June-06"/>
    <x v="4"/>
    <x v="1"/>
    <x v="1"/>
  </r>
  <r>
    <x v="1"/>
    <x v="39"/>
    <n v="4900239305"/>
    <s v="2021-May-17"/>
    <s v="2021-June-16"/>
    <x v="1574"/>
    <x v="1"/>
    <x v="0"/>
    <s v="2021-July-04"/>
    <x v="52"/>
    <x v="28"/>
    <x v="0"/>
  </r>
  <r>
    <x v="3"/>
    <x v="90"/>
    <n v="8711889452"/>
    <s v="2021-May-17"/>
    <s v="2021-June-16"/>
    <x v="1575"/>
    <x v="0"/>
    <x v="0"/>
    <s v="2021-June-12"/>
    <x v="19"/>
    <x v="1"/>
    <x v="1"/>
  </r>
  <r>
    <x v="1"/>
    <x v="45"/>
    <n v="7076480298"/>
    <s v="2021-May-18"/>
    <s v="2021-June-17"/>
    <x v="1576"/>
    <x v="0"/>
    <x v="0"/>
    <s v="2021-June-03"/>
    <x v="23"/>
    <x v="1"/>
    <x v="1"/>
  </r>
  <r>
    <x v="2"/>
    <x v="63"/>
    <n v="929902016"/>
    <s v="2021-May-18"/>
    <s v="2021-June-17"/>
    <x v="1577"/>
    <x v="0"/>
    <x v="0"/>
    <s v="2021-June-14"/>
    <x v="1"/>
    <x v="1"/>
    <x v="1"/>
  </r>
  <r>
    <x v="0"/>
    <x v="53"/>
    <n v="2966579935"/>
    <s v="2021-May-18"/>
    <s v="2021-June-17"/>
    <x v="1578"/>
    <x v="1"/>
    <x v="0"/>
    <s v="2021-July-15"/>
    <x v="58"/>
    <x v="30"/>
    <x v="0"/>
  </r>
  <r>
    <x v="3"/>
    <x v="77"/>
    <n v="488925270"/>
    <s v="2021-May-18"/>
    <s v="2021-June-17"/>
    <x v="518"/>
    <x v="0"/>
    <x v="0"/>
    <s v="2021-June-07"/>
    <x v="4"/>
    <x v="1"/>
    <x v="1"/>
  </r>
  <r>
    <x v="2"/>
    <x v="19"/>
    <n v="3320090298"/>
    <s v="2021-May-19"/>
    <s v="2021-June-18"/>
    <x v="1579"/>
    <x v="0"/>
    <x v="0"/>
    <s v="2021-June-05"/>
    <x v="53"/>
    <x v="1"/>
    <x v="1"/>
  </r>
  <r>
    <x v="1"/>
    <x v="74"/>
    <n v="1933976534"/>
    <s v="2021-May-19"/>
    <s v="2021-June-18"/>
    <x v="1580"/>
    <x v="1"/>
    <x v="1"/>
    <s v="2021-June-17"/>
    <x v="12"/>
    <x v="1"/>
    <x v="1"/>
  </r>
  <r>
    <x v="2"/>
    <x v="34"/>
    <n v="8656503168"/>
    <s v="2021-May-19"/>
    <s v="2021-June-18"/>
    <x v="1581"/>
    <x v="0"/>
    <x v="0"/>
    <s v="2021-June-05"/>
    <x v="53"/>
    <x v="1"/>
    <x v="1"/>
  </r>
  <r>
    <x v="3"/>
    <x v="20"/>
    <n v="4067113449"/>
    <s v="2021-May-19"/>
    <s v="2021-June-18"/>
    <x v="1582"/>
    <x v="1"/>
    <x v="1"/>
    <s v="2021-June-21"/>
    <x v="14"/>
    <x v="7"/>
    <x v="0"/>
  </r>
  <r>
    <x v="4"/>
    <x v="60"/>
    <n v="1671932723"/>
    <s v="2021-May-20"/>
    <s v="2021-June-19"/>
    <x v="1583"/>
    <x v="0"/>
    <x v="0"/>
    <s v="2021-May-21"/>
    <x v="60"/>
    <x v="1"/>
    <x v="1"/>
  </r>
  <r>
    <x v="0"/>
    <x v="53"/>
    <n v="1099187495"/>
    <s v="2021-May-20"/>
    <s v="2021-June-19"/>
    <x v="1584"/>
    <x v="0"/>
    <x v="0"/>
    <s v="2021-June-21"/>
    <x v="25"/>
    <x v="13"/>
    <x v="0"/>
  </r>
  <r>
    <x v="2"/>
    <x v="19"/>
    <n v="4308058609"/>
    <s v="2021-May-21"/>
    <s v="2021-June-20"/>
    <x v="1585"/>
    <x v="0"/>
    <x v="0"/>
    <s v="2021-June-11"/>
    <x v="17"/>
    <x v="1"/>
    <x v="1"/>
  </r>
  <r>
    <x v="1"/>
    <x v="31"/>
    <n v="4039055586"/>
    <s v="2021-May-21"/>
    <s v="2021-June-20"/>
    <x v="1586"/>
    <x v="0"/>
    <x v="0"/>
    <s v="2021-June-14"/>
    <x v="7"/>
    <x v="1"/>
    <x v="1"/>
  </r>
  <r>
    <x v="2"/>
    <x v="44"/>
    <n v="7861925284"/>
    <s v="2021-May-22"/>
    <s v="2021-June-21"/>
    <x v="1587"/>
    <x v="0"/>
    <x v="0"/>
    <s v="2021-July-02"/>
    <x v="22"/>
    <x v="11"/>
    <x v="0"/>
  </r>
  <r>
    <x v="0"/>
    <x v="25"/>
    <n v="2882083969"/>
    <s v="2021-May-22"/>
    <s v="2021-June-21"/>
    <x v="1588"/>
    <x v="1"/>
    <x v="0"/>
    <s v="2021-July-08"/>
    <x v="36"/>
    <x v="19"/>
    <x v="0"/>
  </r>
  <r>
    <x v="1"/>
    <x v="57"/>
    <n v="5345209605"/>
    <s v="2021-May-22"/>
    <s v="2021-June-21"/>
    <x v="1589"/>
    <x v="0"/>
    <x v="0"/>
    <s v="2021-June-25"/>
    <x v="13"/>
    <x v="6"/>
    <x v="0"/>
  </r>
  <r>
    <x v="3"/>
    <x v="55"/>
    <n v="9176928131"/>
    <s v="2021-May-22"/>
    <s v="2021-June-21"/>
    <x v="1590"/>
    <x v="0"/>
    <x v="0"/>
    <s v="2021-June-07"/>
    <x v="23"/>
    <x v="1"/>
    <x v="1"/>
  </r>
  <r>
    <x v="3"/>
    <x v="32"/>
    <n v="893954880"/>
    <s v="2021-May-22"/>
    <s v="2021-June-21"/>
    <x v="1591"/>
    <x v="0"/>
    <x v="0"/>
    <s v="2021-June-16"/>
    <x v="29"/>
    <x v="1"/>
    <x v="1"/>
  </r>
  <r>
    <x v="1"/>
    <x v="31"/>
    <n v="5978287436"/>
    <s v="2021-May-23"/>
    <s v="2021-June-22"/>
    <x v="1592"/>
    <x v="0"/>
    <x v="0"/>
    <s v="2021-June-18"/>
    <x v="19"/>
    <x v="1"/>
    <x v="1"/>
  </r>
  <r>
    <x v="4"/>
    <x v="84"/>
    <n v="7757363585"/>
    <s v="2021-May-23"/>
    <s v="2021-June-22"/>
    <x v="1593"/>
    <x v="0"/>
    <x v="0"/>
    <s v="2021-June-22"/>
    <x v="33"/>
    <x v="1"/>
    <x v="1"/>
  </r>
  <r>
    <x v="1"/>
    <x v="45"/>
    <n v="3575343812"/>
    <s v="2021-May-23"/>
    <s v="2021-June-22"/>
    <x v="1594"/>
    <x v="0"/>
    <x v="0"/>
    <s v="2021-June-15"/>
    <x v="28"/>
    <x v="1"/>
    <x v="1"/>
  </r>
  <r>
    <x v="3"/>
    <x v="16"/>
    <n v="7516274125"/>
    <s v="2021-May-23"/>
    <s v="2021-June-22"/>
    <x v="875"/>
    <x v="0"/>
    <x v="0"/>
    <s v="2021-June-03"/>
    <x v="39"/>
    <x v="1"/>
    <x v="1"/>
  </r>
  <r>
    <x v="3"/>
    <x v="96"/>
    <n v="572625167"/>
    <s v="2021-May-24"/>
    <s v="2021-June-23"/>
    <x v="1595"/>
    <x v="0"/>
    <x v="0"/>
    <s v="2021-June-25"/>
    <x v="25"/>
    <x v="13"/>
    <x v="0"/>
  </r>
  <r>
    <x v="0"/>
    <x v="3"/>
    <n v="1777289135"/>
    <s v="2021-May-24"/>
    <s v="2021-June-23"/>
    <x v="1596"/>
    <x v="1"/>
    <x v="0"/>
    <s v="2021-June-28"/>
    <x v="15"/>
    <x v="8"/>
    <x v="0"/>
  </r>
  <r>
    <x v="1"/>
    <x v="43"/>
    <n v="1688223461"/>
    <s v="2021-May-24"/>
    <s v="2021-June-23"/>
    <x v="1597"/>
    <x v="0"/>
    <x v="0"/>
    <s v="2021-May-29"/>
    <x v="55"/>
    <x v="1"/>
    <x v="1"/>
  </r>
  <r>
    <x v="2"/>
    <x v="67"/>
    <n v="2819777550"/>
    <s v="2021-May-24"/>
    <s v="2021-June-23"/>
    <x v="1598"/>
    <x v="0"/>
    <x v="0"/>
    <s v="2021-May-28"/>
    <x v="45"/>
    <x v="1"/>
    <x v="1"/>
  </r>
  <r>
    <x v="2"/>
    <x v="54"/>
    <n v="6604379824"/>
    <s v="2021-May-24"/>
    <s v="2021-June-23"/>
    <x v="736"/>
    <x v="0"/>
    <x v="0"/>
    <s v="2021-June-06"/>
    <x v="47"/>
    <x v="1"/>
    <x v="1"/>
  </r>
  <r>
    <x v="2"/>
    <x v="67"/>
    <n v="608187073"/>
    <s v="2021-May-25"/>
    <s v="2021-June-24"/>
    <x v="1599"/>
    <x v="0"/>
    <x v="0"/>
    <s v="2021-May-28"/>
    <x v="48"/>
    <x v="1"/>
    <x v="1"/>
  </r>
  <r>
    <x v="0"/>
    <x v="85"/>
    <n v="3191622040"/>
    <s v="2021-May-25"/>
    <s v="2021-June-24"/>
    <x v="1600"/>
    <x v="1"/>
    <x v="0"/>
    <s v="2021-June-10"/>
    <x v="23"/>
    <x v="1"/>
    <x v="1"/>
  </r>
  <r>
    <x v="4"/>
    <x v="48"/>
    <n v="3112379825"/>
    <s v="2021-May-25"/>
    <s v="2021-June-24"/>
    <x v="509"/>
    <x v="0"/>
    <x v="0"/>
    <s v="2021-June-02"/>
    <x v="56"/>
    <x v="1"/>
    <x v="1"/>
  </r>
  <r>
    <x v="1"/>
    <x v="28"/>
    <n v="321937283"/>
    <s v="2021-May-25"/>
    <s v="2021-June-24"/>
    <x v="1601"/>
    <x v="1"/>
    <x v="0"/>
    <s v="2021-June-08"/>
    <x v="8"/>
    <x v="1"/>
    <x v="1"/>
  </r>
  <r>
    <x v="1"/>
    <x v="65"/>
    <n v="5493577724"/>
    <s v="2021-May-25"/>
    <s v="2021-June-24"/>
    <x v="1602"/>
    <x v="1"/>
    <x v="1"/>
    <s v="2021-June-18"/>
    <x v="7"/>
    <x v="1"/>
    <x v="1"/>
  </r>
  <r>
    <x v="2"/>
    <x v="97"/>
    <n v="6637423646"/>
    <s v="2021-May-25"/>
    <s v="2021-June-24"/>
    <x v="1603"/>
    <x v="0"/>
    <x v="0"/>
    <s v="2021-June-02"/>
    <x v="56"/>
    <x v="1"/>
    <x v="1"/>
  </r>
  <r>
    <x v="0"/>
    <x v="3"/>
    <n v="5143348258"/>
    <s v="2021-May-26"/>
    <s v="2021-June-25"/>
    <x v="1604"/>
    <x v="1"/>
    <x v="0"/>
    <s v="2021-July-05"/>
    <x v="18"/>
    <x v="9"/>
    <x v="0"/>
  </r>
  <r>
    <x v="4"/>
    <x v="48"/>
    <n v="2969671399"/>
    <s v="2021-May-26"/>
    <s v="2021-June-25"/>
    <x v="1605"/>
    <x v="0"/>
    <x v="0"/>
    <s v="2021-May-31"/>
    <x v="55"/>
    <x v="1"/>
    <x v="1"/>
  </r>
  <r>
    <x v="1"/>
    <x v="41"/>
    <n v="4965519306"/>
    <s v="2021-May-26"/>
    <s v="2021-June-25"/>
    <x v="476"/>
    <x v="1"/>
    <x v="1"/>
    <s v="2021-June-06"/>
    <x v="39"/>
    <x v="1"/>
    <x v="1"/>
  </r>
  <r>
    <x v="2"/>
    <x v="88"/>
    <n v="5865149984"/>
    <s v="2021-May-26"/>
    <s v="2021-June-25"/>
    <x v="1606"/>
    <x v="0"/>
    <x v="0"/>
    <s v="2021-June-16"/>
    <x v="17"/>
    <x v="1"/>
    <x v="1"/>
  </r>
  <r>
    <x v="4"/>
    <x v="60"/>
    <n v="101747306"/>
    <s v="2021-May-27"/>
    <s v="2021-June-26"/>
    <x v="391"/>
    <x v="0"/>
    <x v="0"/>
    <s v="2021-May-29"/>
    <x v="54"/>
    <x v="1"/>
    <x v="1"/>
  </r>
  <r>
    <x v="1"/>
    <x v="15"/>
    <n v="3347423476"/>
    <s v="2021-May-27"/>
    <s v="2021-June-26"/>
    <x v="1607"/>
    <x v="0"/>
    <x v="0"/>
    <s v="2021-July-07"/>
    <x v="22"/>
    <x v="11"/>
    <x v="0"/>
  </r>
  <r>
    <x v="0"/>
    <x v="25"/>
    <n v="1138691181"/>
    <s v="2021-May-27"/>
    <s v="2021-June-26"/>
    <x v="1608"/>
    <x v="0"/>
    <x v="0"/>
    <s v="2021-June-25"/>
    <x v="12"/>
    <x v="1"/>
    <x v="1"/>
  </r>
  <r>
    <x v="1"/>
    <x v="45"/>
    <n v="7394801898"/>
    <s v="2021-May-27"/>
    <s v="2021-June-26"/>
    <x v="1609"/>
    <x v="0"/>
    <x v="0"/>
    <s v="2021-June-10"/>
    <x v="8"/>
    <x v="1"/>
    <x v="1"/>
  </r>
  <r>
    <x v="4"/>
    <x v="68"/>
    <n v="6017503839"/>
    <s v="2021-May-27"/>
    <s v="2021-June-26"/>
    <x v="794"/>
    <x v="0"/>
    <x v="0"/>
    <s v="2021-June-12"/>
    <x v="23"/>
    <x v="1"/>
    <x v="1"/>
  </r>
  <r>
    <x v="1"/>
    <x v="50"/>
    <n v="5004037531"/>
    <s v="2021-May-27"/>
    <s v="2021-June-26"/>
    <x v="1610"/>
    <x v="0"/>
    <x v="0"/>
    <s v="2021-July-05"/>
    <x v="9"/>
    <x v="5"/>
    <x v="0"/>
  </r>
  <r>
    <x v="1"/>
    <x v="50"/>
    <n v="1491859500"/>
    <s v="2021-May-28"/>
    <s v="2021-June-27"/>
    <x v="1611"/>
    <x v="0"/>
    <x v="0"/>
    <s v="2021-June-24"/>
    <x v="1"/>
    <x v="1"/>
    <x v="1"/>
  </r>
  <r>
    <x v="2"/>
    <x v="82"/>
    <n v="9344726527"/>
    <s v="2021-May-28"/>
    <s v="2021-June-27"/>
    <x v="1612"/>
    <x v="0"/>
    <x v="0"/>
    <s v="2021-June-10"/>
    <x v="47"/>
    <x v="1"/>
    <x v="1"/>
  </r>
  <r>
    <x v="2"/>
    <x v="38"/>
    <n v="3520663396"/>
    <s v="2021-May-28"/>
    <s v="2021-June-27"/>
    <x v="1613"/>
    <x v="0"/>
    <x v="0"/>
    <s v="2021-June-27"/>
    <x v="33"/>
    <x v="1"/>
    <x v="1"/>
  </r>
  <r>
    <x v="0"/>
    <x v="98"/>
    <n v="86171934"/>
    <s v="2021-May-29"/>
    <s v="2021-June-28"/>
    <x v="1614"/>
    <x v="0"/>
    <x v="0"/>
    <s v="2021-June-22"/>
    <x v="7"/>
    <x v="1"/>
    <x v="1"/>
  </r>
  <r>
    <x v="1"/>
    <x v="80"/>
    <n v="9027126182"/>
    <s v="2021-May-29"/>
    <s v="2021-June-28"/>
    <x v="234"/>
    <x v="1"/>
    <x v="1"/>
    <s v="2021-July-01"/>
    <x v="14"/>
    <x v="7"/>
    <x v="0"/>
  </r>
  <r>
    <x v="3"/>
    <x v="96"/>
    <n v="6685297571"/>
    <s v="2021-May-29"/>
    <s v="2021-June-28"/>
    <x v="1615"/>
    <x v="1"/>
    <x v="0"/>
    <s v="2021-July-25"/>
    <x v="35"/>
    <x v="18"/>
    <x v="0"/>
  </r>
  <r>
    <x v="1"/>
    <x v="35"/>
    <n v="7992662919"/>
    <s v="2021-May-29"/>
    <s v="2021-June-28"/>
    <x v="1616"/>
    <x v="0"/>
    <x v="0"/>
    <s v="2021-July-02"/>
    <x v="13"/>
    <x v="6"/>
    <x v="0"/>
  </r>
  <r>
    <x v="0"/>
    <x v="36"/>
    <n v="49331333"/>
    <s v="2021-May-29"/>
    <s v="2021-June-28"/>
    <x v="1617"/>
    <x v="1"/>
    <x v="0"/>
    <s v="2021-July-10"/>
    <x v="46"/>
    <x v="25"/>
    <x v="0"/>
  </r>
  <r>
    <x v="0"/>
    <x v="49"/>
    <n v="2675977268"/>
    <s v="2021-May-29"/>
    <s v="2021-June-28"/>
    <x v="1618"/>
    <x v="1"/>
    <x v="0"/>
    <s v="2021-July-23"/>
    <x v="63"/>
    <x v="34"/>
    <x v="0"/>
  </r>
  <r>
    <x v="0"/>
    <x v="98"/>
    <n v="6242434931"/>
    <s v="2021-May-29"/>
    <s v="2021-June-28"/>
    <x v="1619"/>
    <x v="0"/>
    <x v="0"/>
    <s v="2021-June-18"/>
    <x v="4"/>
    <x v="1"/>
    <x v="1"/>
  </r>
  <r>
    <x v="2"/>
    <x v="58"/>
    <n v="5872970998"/>
    <s v="2021-May-29"/>
    <s v="2021-June-28"/>
    <x v="1620"/>
    <x v="0"/>
    <x v="0"/>
    <s v="2021-June-06"/>
    <x v="56"/>
    <x v="1"/>
    <x v="1"/>
  </r>
  <r>
    <x v="2"/>
    <x v="76"/>
    <n v="8893171508"/>
    <s v="2021-May-29"/>
    <s v="2021-June-28"/>
    <x v="1621"/>
    <x v="0"/>
    <x v="0"/>
    <s v="2021-June-06"/>
    <x v="56"/>
    <x v="1"/>
    <x v="1"/>
  </r>
  <r>
    <x v="0"/>
    <x v="25"/>
    <n v="7541301534"/>
    <s v="2021-May-30"/>
    <s v="2021-June-29"/>
    <x v="1622"/>
    <x v="0"/>
    <x v="0"/>
    <s v="2021-June-19"/>
    <x v="4"/>
    <x v="1"/>
    <x v="1"/>
  </r>
  <r>
    <x v="2"/>
    <x v="86"/>
    <n v="4489585769"/>
    <s v="2021-May-30"/>
    <s v="2021-June-29"/>
    <x v="1623"/>
    <x v="0"/>
    <x v="0"/>
    <s v="2021-June-15"/>
    <x v="23"/>
    <x v="1"/>
    <x v="1"/>
  </r>
  <r>
    <x v="4"/>
    <x v="56"/>
    <n v="1903828465"/>
    <s v="2021-May-31"/>
    <s v="2021-June-30"/>
    <x v="1624"/>
    <x v="0"/>
    <x v="0"/>
    <s v="2021-July-08"/>
    <x v="26"/>
    <x v="14"/>
    <x v="0"/>
  </r>
  <r>
    <x v="0"/>
    <x v="0"/>
    <n v="5046787811"/>
    <s v="2021-May-31"/>
    <s v="2021-June-30"/>
    <x v="1625"/>
    <x v="0"/>
    <x v="0"/>
    <s v="2021-July-05"/>
    <x v="15"/>
    <x v="8"/>
    <x v="0"/>
  </r>
  <r>
    <x v="3"/>
    <x v="20"/>
    <n v="3115534110"/>
    <s v="2021-May-31"/>
    <s v="2021-June-30"/>
    <x v="1626"/>
    <x v="1"/>
    <x v="0"/>
    <s v="2021-June-26"/>
    <x v="19"/>
    <x v="1"/>
    <x v="1"/>
  </r>
  <r>
    <x v="0"/>
    <x v="12"/>
    <n v="9124590748"/>
    <s v="2021-May-31"/>
    <s v="2021-June-30"/>
    <x v="1627"/>
    <x v="0"/>
    <x v="0"/>
    <s v="2021-June-16"/>
    <x v="23"/>
    <x v="1"/>
    <x v="1"/>
  </r>
  <r>
    <x v="3"/>
    <x v="13"/>
    <n v="3761658749"/>
    <s v="2021-May-31"/>
    <s v="2021-June-30"/>
    <x v="1628"/>
    <x v="0"/>
    <x v="0"/>
    <s v="2021-July-08"/>
    <x v="26"/>
    <x v="14"/>
    <x v="0"/>
  </r>
  <r>
    <x v="0"/>
    <x v="53"/>
    <n v="7084470394"/>
    <s v="2021-June-01"/>
    <s v="2021-July-01"/>
    <x v="1460"/>
    <x v="1"/>
    <x v="0"/>
    <s v="2021-July-13"/>
    <x v="46"/>
    <x v="25"/>
    <x v="0"/>
  </r>
  <r>
    <x v="2"/>
    <x v="52"/>
    <n v="2726898858"/>
    <s v="2021-June-01"/>
    <s v="2021-July-01"/>
    <x v="1629"/>
    <x v="0"/>
    <x v="0"/>
    <s v="2021-June-18"/>
    <x v="53"/>
    <x v="1"/>
    <x v="1"/>
  </r>
  <r>
    <x v="1"/>
    <x v="21"/>
    <n v="7630260848"/>
    <s v="2021-June-02"/>
    <s v="2021-July-02"/>
    <x v="1033"/>
    <x v="0"/>
    <x v="0"/>
    <s v="2021-June-29"/>
    <x v="1"/>
    <x v="1"/>
    <x v="1"/>
  </r>
  <r>
    <x v="4"/>
    <x v="24"/>
    <n v="7403439811"/>
    <s v="2021-June-02"/>
    <s v="2021-July-02"/>
    <x v="1123"/>
    <x v="0"/>
    <x v="0"/>
    <s v="2021-July-09"/>
    <x v="41"/>
    <x v="21"/>
    <x v="0"/>
  </r>
  <r>
    <x v="2"/>
    <x v="86"/>
    <n v="9418503093"/>
    <s v="2021-June-02"/>
    <s v="2021-July-02"/>
    <x v="1630"/>
    <x v="0"/>
    <x v="0"/>
    <s v="2021-June-27"/>
    <x v="29"/>
    <x v="1"/>
    <x v="1"/>
  </r>
  <r>
    <x v="1"/>
    <x v="39"/>
    <n v="6471713415"/>
    <s v="2021-June-02"/>
    <s v="2021-July-02"/>
    <x v="1631"/>
    <x v="0"/>
    <x v="0"/>
    <s v="2021-July-14"/>
    <x v="46"/>
    <x v="25"/>
    <x v="0"/>
  </r>
  <r>
    <x v="2"/>
    <x v="34"/>
    <n v="496849530"/>
    <s v="2021-June-02"/>
    <s v="2021-July-02"/>
    <x v="1056"/>
    <x v="0"/>
    <x v="0"/>
    <s v="2021-June-16"/>
    <x v="8"/>
    <x v="1"/>
    <x v="1"/>
  </r>
  <r>
    <x v="3"/>
    <x v="87"/>
    <n v="9061983609"/>
    <s v="2021-June-02"/>
    <s v="2021-July-02"/>
    <x v="1632"/>
    <x v="0"/>
    <x v="0"/>
    <s v="2021-June-28"/>
    <x v="19"/>
    <x v="1"/>
    <x v="1"/>
  </r>
  <r>
    <x v="4"/>
    <x v="22"/>
    <n v="2977673351"/>
    <s v="2021-June-03"/>
    <s v="2021-July-03"/>
    <x v="1633"/>
    <x v="0"/>
    <x v="0"/>
    <s v="2021-June-24"/>
    <x v="17"/>
    <x v="1"/>
    <x v="1"/>
  </r>
  <r>
    <x v="0"/>
    <x v="98"/>
    <n v="5619336586"/>
    <s v="2021-June-03"/>
    <s v="2021-July-03"/>
    <x v="1634"/>
    <x v="0"/>
    <x v="0"/>
    <s v="2021-June-30"/>
    <x v="1"/>
    <x v="1"/>
    <x v="1"/>
  </r>
  <r>
    <x v="2"/>
    <x v="94"/>
    <n v="9923678452"/>
    <s v="2021-June-04"/>
    <s v="2021-July-04"/>
    <x v="1635"/>
    <x v="0"/>
    <x v="0"/>
    <s v="2021-July-07"/>
    <x v="14"/>
    <x v="7"/>
    <x v="0"/>
  </r>
  <r>
    <x v="4"/>
    <x v="22"/>
    <n v="9566496102"/>
    <s v="2021-June-04"/>
    <s v="2021-July-04"/>
    <x v="1636"/>
    <x v="0"/>
    <x v="0"/>
    <s v="2021-June-27"/>
    <x v="28"/>
    <x v="1"/>
    <x v="1"/>
  </r>
  <r>
    <x v="0"/>
    <x v="10"/>
    <n v="5302225359"/>
    <s v="2021-June-04"/>
    <s v="2021-July-04"/>
    <x v="1637"/>
    <x v="0"/>
    <x v="0"/>
    <s v="2021-June-24"/>
    <x v="4"/>
    <x v="1"/>
    <x v="1"/>
  </r>
  <r>
    <x v="2"/>
    <x v="27"/>
    <n v="5667168406"/>
    <s v="2021-June-04"/>
    <s v="2021-July-04"/>
    <x v="1638"/>
    <x v="0"/>
    <x v="0"/>
    <s v="2021-June-20"/>
    <x v="23"/>
    <x v="1"/>
    <x v="1"/>
  </r>
  <r>
    <x v="1"/>
    <x v="35"/>
    <n v="3924052139"/>
    <s v="2021-June-05"/>
    <s v="2021-July-05"/>
    <x v="1639"/>
    <x v="1"/>
    <x v="0"/>
    <s v="2021-July-26"/>
    <x v="44"/>
    <x v="24"/>
    <x v="0"/>
  </r>
  <r>
    <x v="2"/>
    <x v="51"/>
    <n v="9018028314"/>
    <s v="2021-June-05"/>
    <s v="2021-July-05"/>
    <x v="888"/>
    <x v="0"/>
    <x v="0"/>
    <s v="2021-June-20"/>
    <x v="38"/>
    <x v="1"/>
    <x v="1"/>
  </r>
  <r>
    <x v="3"/>
    <x v="66"/>
    <n v="5420077969"/>
    <s v="2021-June-05"/>
    <s v="2021-July-05"/>
    <x v="1640"/>
    <x v="0"/>
    <x v="0"/>
    <s v="2021-June-21"/>
    <x v="23"/>
    <x v="1"/>
    <x v="1"/>
  </r>
  <r>
    <x v="2"/>
    <x v="76"/>
    <n v="951035745"/>
    <s v="2021-June-05"/>
    <s v="2021-July-05"/>
    <x v="1641"/>
    <x v="0"/>
    <x v="0"/>
    <s v="2021-June-19"/>
    <x v="8"/>
    <x v="1"/>
    <x v="1"/>
  </r>
  <r>
    <x v="4"/>
    <x v="24"/>
    <n v="1858692476"/>
    <s v="2021-June-05"/>
    <s v="2021-July-05"/>
    <x v="1563"/>
    <x v="1"/>
    <x v="0"/>
    <s v="2021-August-03"/>
    <x v="59"/>
    <x v="31"/>
    <x v="0"/>
  </r>
  <r>
    <x v="2"/>
    <x v="37"/>
    <n v="8473757844"/>
    <s v="2021-June-05"/>
    <s v="2021-July-05"/>
    <x v="1642"/>
    <x v="0"/>
    <x v="0"/>
    <s v="2021-July-13"/>
    <x v="26"/>
    <x v="14"/>
    <x v="0"/>
  </r>
  <r>
    <x v="3"/>
    <x v="81"/>
    <n v="6687811896"/>
    <s v="2021-June-06"/>
    <s v="2021-July-06"/>
    <x v="1643"/>
    <x v="0"/>
    <x v="0"/>
    <s v="2021-July-25"/>
    <x v="37"/>
    <x v="20"/>
    <x v="0"/>
  </r>
  <r>
    <x v="1"/>
    <x v="7"/>
    <n v="1020758229"/>
    <s v="2021-June-06"/>
    <s v="2021-July-06"/>
    <x v="1644"/>
    <x v="0"/>
    <x v="0"/>
    <s v="2021-June-20"/>
    <x v="8"/>
    <x v="1"/>
    <x v="1"/>
  </r>
  <r>
    <x v="2"/>
    <x v="63"/>
    <n v="8019405718"/>
    <s v="2021-June-06"/>
    <s v="2021-July-06"/>
    <x v="709"/>
    <x v="1"/>
    <x v="0"/>
    <s v="2021-July-11"/>
    <x v="15"/>
    <x v="8"/>
    <x v="0"/>
  </r>
  <r>
    <x v="1"/>
    <x v="45"/>
    <n v="8365605418"/>
    <s v="2021-June-06"/>
    <s v="2021-July-06"/>
    <x v="1645"/>
    <x v="0"/>
    <x v="0"/>
    <s v="2021-June-14"/>
    <x v="56"/>
    <x v="1"/>
    <x v="1"/>
  </r>
  <r>
    <x v="1"/>
    <x v="74"/>
    <n v="4062781273"/>
    <s v="2021-June-06"/>
    <s v="2021-July-06"/>
    <x v="1646"/>
    <x v="1"/>
    <x v="1"/>
    <s v="2021-July-11"/>
    <x v="15"/>
    <x v="8"/>
    <x v="0"/>
  </r>
  <r>
    <x v="4"/>
    <x v="22"/>
    <n v="8469604228"/>
    <s v="2021-June-08"/>
    <s v="2021-July-08"/>
    <x v="1647"/>
    <x v="0"/>
    <x v="0"/>
    <s v="2021-June-21"/>
    <x v="47"/>
    <x v="1"/>
    <x v="1"/>
  </r>
  <r>
    <x v="2"/>
    <x v="52"/>
    <n v="2355391609"/>
    <s v="2021-June-08"/>
    <s v="2021-July-08"/>
    <x v="1648"/>
    <x v="0"/>
    <x v="0"/>
    <s v="2021-June-25"/>
    <x v="53"/>
    <x v="1"/>
    <x v="1"/>
  </r>
  <r>
    <x v="1"/>
    <x v="43"/>
    <n v="2732194894"/>
    <s v="2021-June-09"/>
    <s v="2021-July-09"/>
    <x v="1649"/>
    <x v="1"/>
    <x v="0"/>
    <s v="2021-June-27"/>
    <x v="16"/>
    <x v="1"/>
    <x v="1"/>
  </r>
  <r>
    <x v="1"/>
    <x v="31"/>
    <n v="9784423697"/>
    <s v="2021-June-09"/>
    <s v="2021-July-09"/>
    <x v="1650"/>
    <x v="1"/>
    <x v="0"/>
    <s v="2021-July-18"/>
    <x v="9"/>
    <x v="5"/>
    <x v="0"/>
  </r>
  <r>
    <x v="2"/>
    <x v="19"/>
    <n v="1681500044"/>
    <s v="2021-June-10"/>
    <s v="2021-July-10"/>
    <x v="1131"/>
    <x v="0"/>
    <x v="0"/>
    <s v="2021-July-03"/>
    <x v="28"/>
    <x v="1"/>
    <x v="1"/>
  </r>
  <r>
    <x v="2"/>
    <x v="63"/>
    <n v="6345328269"/>
    <s v="2021-June-10"/>
    <s v="2021-July-10"/>
    <x v="1651"/>
    <x v="0"/>
    <x v="0"/>
    <s v="2021-July-08"/>
    <x v="11"/>
    <x v="1"/>
    <x v="1"/>
  </r>
  <r>
    <x v="4"/>
    <x v="60"/>
    <n v="7722226334"/>
    <s v="2021-June-10"/>
    <s v="2021-July-10"/>
    <x v="1652"/>
    <x v="0"/>
    <x v="0"/>
    <s v="2021-June-10"/>
    <x v="65"/>
    <x v="1"/>
    <x v="1"/>
  </r>
  <r>
    <x v="2"/>
    <x v="38"/>
    <n v="5453381490"/>
    <s v="2021-June-10"/>
    <s v="2021-July-10"/>
    <x v="1653"/>
    <x v="0"/>
    <x v="0"/>
    <s v="2021-July-14"/>
    <x v="13"/>
    <x v="6"/>
    <x v="0"/>
  </r>
  <r>
    <x v="2"/>
    <x v="94"/>
    <n v="9968504859"/>
    <s v="2021-June-10"/>
    <s v="2021-July-10"/>
    <x v="1654"/>
    <x v="0"/>
    <x v="0"/>
    <s v="2021-July-05"/>
    <x v="29"/>
    <x v="1"/>
    <x v="1"/>
  </r>
  <r>
    <x v="1"/>
    <x v="45"/>
    <n v="2741619477"/>
    <s v="2021-June-11"/>
    <s v="2021-July-11"/>
    <x v="1655"/>
    <x v="0"/>
    <x v="0"/>
    <s v="2021-July-06"/>
    <x v="29"/>
    <x v="1"/>
    <x v="1"/>
  </r>
  <r>
    <x v="2"/>
    <x v="82"/>
    <n v="2952430924"/>
    <s v="2021-June-11"/>
    <s v="2021-July-11"/>
    <x v="1656"/>
    <x v="0"/>
    <x v="0"/>
    <s v="2021-June-21"/>
    <x v="10"/>
    <x v="1"/>
    <x v="1"/>
  </r>
  <r>
    <x v="0"/>
    <x v="3"/>
    <n v="5945158356"/>
    <s v="2021-June-11"/>
    <s v="2021-July-11"/>
    <x v="1657"/>
    <x v="0"/>
    <x v="0"/>
    <s v="2021-July-09"/>
    <x v="11"/>
    <x v="1"/>
    <x v="1"/>
  </r>
  <r>
    <x v="4"/>
    <x v="69"/>
    <n v="9845628694"/>
    <s v="2021-June-11"/>
    <s v="2021-July-11"/>
    <x v="1509"/>
    <x v="0"/>
    <x v="0"/>
    <s v="2021-June-24"/>
    <x v="47"/>
    <x v="1"/>
    <x v="1"/>
  </r>
  <r>
    <x v="1"/>
    <x v="65"/>
    <n v="6548329103"/>
    <s v="2021-June-11"/>
    <s v="2021-July-11"/>
    <x v="1388"/>
    <x v="1"/>
    <x v="1"/>
    <s v="2021-July-13"/>
    <x v="25"/>
    <x v="13"/>
    <x v="0"/>
  </r>
  <r>
    <x v="0"/>
    <x v="36"/>
    <n v="5353996897"/>
    <s v="2021-June-11"/>
    <s v="2021-July-11"/>
    <x v="1454"/>
    <x v="1"/>
    <x v="0"/>
    <s v="2021-July-23"/>
    <x v="46"/>
    <x v="25"/>
    <x v="0"/>
  </r>
  <r>
    <x v="2"/>
    <x v="83"/>
    <n v="1731769135"/>
    <s v="2021-June-11"/>
    <s v="2021-July-11"/>
    <x v="1658"/>
    <x v="1"/>
    <x v="0"/>
    <s v="2021-July-22"/>
    <x v="22"/>
    <x v="11"/>
    <x v="0"/>
  </r>
  <r>
    <x v="4"/>
    <x v="89"/>
    <n v="2969926155"/>
    <s v="2021-June-11"/>
    <s v="2021-July-11"/>
    <x v="1659"/>
    <x v="0"/>
    <x v="0"/>
    <s v="2021-July-03"/>
    <x v="20"/>
    <x v="1"/>
    <x v="1"/>
  </r>
  <r>
    <x v="0"/>
    <x v="0"/>
    <n v="1913883700"/>
    <s v="2021-June-12"/>
    <s v="2021-July-12"/>
    <x v="1660"/>
    <x v="0"/>
    <x v="0"/>
    <s v="2021-July-26"/>
    <x v="2"/>
    <x v="2"/>
    <x v="0"/>
  </r>
  <r>
    <x v="2"/>
    <x v="34"/>
    <n v="8276169596"/>
    <s v="2021-June-12"/>
    <s v="2021-July-12"/>
    <x v="1657"/>
    <x v="0"/>
    <x v="0"/>
    <s v="2021-June-28"/>
    <x v="23"/>
    <x v="1"/>
    <x v="1"/>
  </r>
  <r>
    <x v="2"/>
    <x v="17"/>
    <n v="7332034292"/>
    <s v="2021-June-12"/>
    <s v="2021-July-12"/>
    <x v="1661"/>
    <x v="0"/>
    <x v="0"/>
    <s v="2021-June-30"/>
    <x v="16"/>
    <x v="1"/>
    <x v="1"/>
  </r>
  <r>
    <x v="4"/>
    <x v="89"/>
    <n v="2758133753"/>
    <s v="2021-June-12"/>
    <s v="2021-July-12"/>
    <x v="1662"/>
    <x v="0"/>
    <x v="0"/>
    <s v="2021-July-03"/>
    <x v="17"/>
    <x v="1"/>
    <x v="1"/>
  </r>
  <r>
    <x v="3"/>
    <x v="20"/>
    <n v="6902670844"/>
    <s v="2021-June-12"/>
    <s v="2021-July-12"/>
    <x v="1663"/>
    <x v="0"/>
    <x v="0"/>
    <s v="2021-June-28"/>
    <x v="23"/>
    <x v="1"/>
    <x v="1"/>
  </r>
  <r>
    <x v="2"/>
    <x v="52"/>
    <n v="9089611762"/>
    <s v="2021-June-12"/>
    <s v="2021-July-12"/>
    <x v="1664"/>
    <x v="0"/>
    <x v="0"/>
    <s v="2021-July-02"/>
    <x v="4"/>
    <x v="1"/>
    <x v="1"/>
  </r>
  <r>
    <x v="3"/>
    <x v="96"/>
    <n v="3428691656"/>
    <s v="2021-June-13"/>
    <s v="2021-July-13"/>
    <x v="1665"/>
    <x v="0"/>
    <x v="0"/>
    <s v="2021-July-18"/>
    <x v="15"/>
    <x v="8"/>
    <x v="0"/>
  </r>
  <r>
    <x v="1"/>
    <x v="18"/>
    <n v="6166200189"/>
    <s v="2021-June-13"/>
    <s v="2021-July-13"/>
    <x v="1666"/>
    <x v="0"/>
    <x v="0"/>
    <s v="2021-June-30"/>
    <x v="53"/>
    <x v="1"/>
    <x v="1"/>
  </r>
  <r>
    <x v="1"/>
    <x v="35"/>
    <n v="3836894738"/>
    <s v="2021-June-13"/>
    <s v="2021-July-13"/>
    <x v="1667"/>
    <x v="0"/>
    <x v="0"/>
    <s v="2021-July-14"/>
    <x v="5"/>
    <x v="4"/>
    <x v="0"/>
  </r>
  <r>
    <x v="3"/>
    <x v="16"/>
    <n v="9264242334"/>
    <s v="2021-June-14"/>
    <s v="2021-July-14"/>
    <x v="588"/>
    <x v="0"/>
    <x v="0"/>
    <s v="2021-June-30"/>
    <x v="23"/>
    <x v="1"/>
    <x v="1"/>
  </r>
  <r>
    <x v="1"/>
    <x v="41"/>
    <n v="9534543247"/>
    <s v="2021-June-14"/>
    <s v="2021-July-14"/>
    <x v="1668"/>
    <x v="1"/>
    <x v="1"/>
    <s v="2021-June-24"/>
    <x v="10"/>
    <x v="1"/>
    <x v="1"/>
  </r>
  <r>
    <x v="4"/>
    <x v="24"/>
    <n v="3800378393"/>
    <s v="2021-June-15"/>
    <s v="2021-July-15"/>
    <x v="1669"/>
    <x v="0"/>
    <x v="0"/>
    <s v="2021-July-23"/>
    <x v="26"/>
    <x v="14"/>
    <x v="0"/>
  </r>
  <r>
    <x v="1"/>
    <x v="31"/>
    <n v="9095475537"/>
    <s v="2021-June-15"/>
    <s v="2021-July-15"/>
    <x v="1670"/>
    <x v="0"/>
    <x v="0"/>
    <s v="2021-July-08"/>
    <x v="28"/>
    <x v="1"/>
    <x v="1"/>
  </r>
  <r>
    <x v="1"/>
    <x v="35"/>
    <n v="4419510167"/>
    <s v="2021-June-15"/>
    <s v="2021-July-15"/>
    <x v="1671"/>
    <x v="0"/>
    <x v="0"/>
    <s v="2021-July-19"/>
    <x v="13"/>
    <x v="6"/>
    <x v="0"/>
  </r>
  <r>
    <x v="2"/>
    <x v="67"/>
    <n v="1391494244"/>
    <s v="2021-June-16"/>
    <s v="2021-July-16"/>
    <x v="1672"/>
    <x v="0"/>
    <x v="0"/>
    <s v="2021-June-25"/>
    <x v="6"/>
    <x v="1"/>
    <x v="1"/>
  </r>
  <r>
    <x v="3"/>
    <x v="55"/>
    <n v="552732928"/>
    <s v="2021-June-16"/>
    <s v="2021-July-16"/>
    <x v="1673"/>
    <x v="0"/>
    <x v="0"/>
    <s v="2021-July-03"/>
    <x v="53"/>
    <x v="1"/>
    <x v="1"/>
  </r>
  <r>
    <x v="1"/>
    <x v="39"/>
    <n v="7619071494"/>
    <s v="2021-June-17"/>
    <s v="2021-July-17"/>
    <x v="1674"/>
    <x v="0"/>
    <x v="0"/>
    <s v="2021-July-24"/>
    <x v="41"/>
    <x v="21"/>
    <x v="0"/>
  </r>
  <r>
    <x v="2"/>
    <x v="52"/>
    <n v="8733352411"/>
    <s v="2021-June-17"/>
    <s v="2021-July-17"/>
    <x v="1675"/>
    <x v="0"/>
    <x v="0"/>
    <s v="2021-July-03"/>
    <x v="23"/>
    <x v="1"/>
    <x v="1"/>
  </r>
  <r>
    <x v="0"/>
    <x v="49"/>
    <n v="8447618970"/>
    <s v="2021-June-18"/>
    <s v="2021-July-18"/>
    <x v="890"/>
    <x v="1"/>
    <x v="0"/>
    <s v="2021-August-06"/>
    <x v="37"/>
    <x v="20"/>
    <x v="0"/>
  </r>
  <r>
    <x v="1"/>
    <x v="26"/>
    <n v="9465847338"/>
    <s v="2021-June-18"/>
    <s v="2021-July-18"/>
    <x v="984"/>
    <x v="0"/>
    <x v="0"/>
    <s v="2021-July-17"/>
    <x v="12"/>
    <x v="1"/>
    <x v="1"/>
  </r>
  <r>
    <x v="4"/>
    <x v="84"/>
    <n v="4143818565"/>
    <s v="2021-June-19"/>
    <s v="2021-July-19"/>
    <x v="1676"/>
    <x v="0"/>
    <x v="0"/>
    <s v="2021-July-14"/>
    <x v="29"/>
    <x v="1"/>
    <x v="1"/>
  </r>
  <r>
    <x v="2"/>
    <x v="44"/>
    <n v="3110878377"/>
    <s v="2021-June-19"/>
    <s v="2021-July-19"/>
    <x v="1677"/>
    <x v="0"/>
    <x v="0"/>
    <s v="2021-July-12"/>
    <x v="28"/>
    <x v="1"/>
    <x v="1"/>
  </r>
  <r>
    <x v="3"/>
    <x v="32"/>
    <n v="2487299552"/>
    <s v="2021-June-20"/>
    <s v="2021-July-20"/>
    <x v="1678"/>
    <x v="1"/>
    <x v="0"/>
    <s v="2021-July-30"/>
    <x v="18"/>
    <x v="9"/>
    <x v="0"/>
  </r>
  <r>
    <x v="2"/>
    <x v="51"/>
    <n v="3863229608"/>
    <s v="2021-June-20"/>
    <s v="2021-July-20"/>
    <x v="1679"/>
    <x v="0"/>
    <x v="0"/>
    <s v="2021-July-08"/>
    <x v="16"/>
    <x v="1"/>
    <x v="1"/>
  </r>
  <r>
    <x v="1"/>
    <x v="61"/>
    <n v="1720532549"/>
    <s v="2021-June-20"/>
    <s v="2021-July-20"/>
    <x v="1680"/>
    <x v="0"/>
    <x v="0"/>
    <s v="2021-July-12"/>
    <x v="20"/>
    <x v="1"/>
    <x v="1"/>
  </r>
  <r>
    <x v="3"/>
    <x v="4"/>
    <n v="9202536124"/>
    <s v="2021-June-21"/>
    <s v="2021-July-21"/>
    <x v="1681"/>
    <x v="0"/>
    <x v="0"/>
    <s v="2021-June-30"/>
    <x v="6"/>
    <x v="1"/>
    <x v="1"/>
  </r>
  <r>
    <x v="3"/>
    <x v="20"/>
    <n v="3795765177"/>
    <s v="2021-June-21"/>
    <s v="2021-July-21"/>
    <x v="1682"/>
    <x v="0"/>
    <x v="0"/>
    <s v="2021-July-05"/>
    <x v="8"/>
    <x v="1"/>
    <x v="1"/>
  </r>
  <r>
    <x v="4"/>
    <x v="78"/>
    <n v="8099966017"/>
    <s v="2021-June-21"/>
    <s v="2021-July-21"/>
    <x v="1683"/>
    <x v="1"/>
    <x v="0"/>
    <s v="2021-August-04"/>
    <x v="2"/>
    <x v="2"/>
    <x v="0"/>
  </r>
  <r>
    <x v="2"/>
    <x v="83"/>
    <n v="3342383577"/>
    <s v="2021-June-21"/>
    <s v="2021-July-21"/>
    <x v="747"/>
    <x v="0"/>
    <x v="0"/>
    <s v="2021-July-12"/>
    <x v="17"/>
    <x v="1"/>
    <x v="1"/>
  </r>
  <r>
    <x v="4"/>
    <x v="68"/>
    <n v="9685874517"/>
    <s v="2021-June-21"/>
    <s v="2021-July-21"/>
    <x v="1684"/>
    <x v="0"/>
    <x v="0"/>
    <s v="2021-July-09"/>
    <x v="16"/>
    <x v="1"/>
    <x v="1"/>
  </r>
  <r>
    <x v="0"/>
    <x v="98"/>
    <n v="1281236095"/>
    <s v="2021-June-21"/>
    <s v="2021-July-21"/>
    <x v="1685"/>
    <x v="0"/>
    <x v="0"/>
    <s v="2021-July-21"/>
    <x v="33"/>
    <x v="1"/>
    <x v="1"/>
  </r>
  <r>
    <x v="2"/>
    <x v="37"/>
    <n v="1893700854"/>
    <s v="2021-June-22"/>
    <s v="2021-July-22"/>
    <x v="350"/>
    <x v="0"/>
    <x v="0"/>
    <s v="2021-July-22"/>
    <x v="33"/>
    <x v="1"/>
    <x v="1"/>
  </r>
  <r>
    <x v="0"/>
    <x v="79"/>
    <n v="8489952796"/>
    <s v="2021-June-22"/>
    <s v="2021-July-22"/>
    <x v="1657"/>
    <x v="0"/>
    <x v="0"/>
    <s v="2021-June-25"/>
    <x v="48"/>
    <x v="1"/>
    <x v="1"/>
  </r>
  <r>
    <x v="1"/>
    <x v="31"/>
    <n v="7336219886"/>
    <s v="2021-June-22"/>
    <s v="2021-July-22"/>
    <x v="1686"/>
    <x v="0"/>
    <x v="0"/>
    <s v="2021-July-22"/>
    <x v="33"/>
    <x v="1"/>
    <x v="1"/>
  </r>
  <r>
    <x v="4"/>
    <x v="69"/>
    <n v="2926591272"/>
    <s v="2021-June-22"/>
    <s v="2021-July-22"/>
    <x v="1687"/>
    <x v="1"/>
    <x v="0"/>
    <s v="2021-July-16"/>
    <x v="7"/>
    <x v="1"/>
    <x v="1"/>
  </r>
  <r>
    <x v="1"/>
    <x v="35"/>
    <n v="2699755955"/>
    <s v="2021-June-22"/>
    <s v="2021-July-22"/>
    <x v="1688"/>
    <x v="0"/>
    <x v="0"/>
    <s v="2021-July-27"/>
    <x v="15"/>
    <x v="8"/>
    <x v="0"/>
  </r>
  <r>
    <x v="2"/>
    <x v="54"/>
    <n v="2672884008"/>
    <s v="2021-June-23"/>
    <s v="2021-July-23"/>
    <x v="1689"/>
    <x v="0"/>
    <x v="0"/>
    <s v="2021-July-03"/>
    <x v="10"/>
    <x v="1"/>
    <x v="1"/>
  </r>
  <r>
    <x v="1"/>
    <x v="31"/>
    <n v="4824809985"/>
    <s v="2021-June-23"/>
    <s v="2021-July-23"/>
    <x v="1690"/>
    <x v="0"/>
    <x v="0"/>
    <s v="2021-July-22"/>
    <x v="12"/>
    <x v="1"/>
    <x v="1"/>
  </r>
  <r>
    <x v="3"/>
    <x v="77"/>
    <n v="4742980589"/>
    <s v="2021-June-23"/>
    <s v="2021-July-23"/>
    <x v="1691"/>
    <x v="0"/>
    <x v="0"/>
    <s v="2021-July-09"/>
    <x v="23"/>
    <x v="1"/>
    <x v="1"/>
  </r>
  <r>
    <x v="2"/>
    <x v="76"/>
    <n v="2748334767"/>
    <s v="2021-June-24"/>
    <s v="2021-July-24"/>
    <x v="1692"/>
    <x v="0"/>
    <x v="0"/>
    <s v="2021-July-11"/>
    <x v="53"/>
    <x v="1"/>
    <x v="1"/>
  </r>
  <r>
    <x v="2"/>
    <x v="44"/>
    <n v="826558350"/>
    <s v="2021-June-24"/>
    <s v="2021-July-24"/>
    <x v="1165"/>
    <x v="0"/>
    <x v="0"/>
    <s v="2021-July-30"/>
    <x v="49"/>
    <x v="26"/>
    <x v="0"/>
  </r>
  <r>
    <x v="4"/>
    <x v="78"/>
    <n v="9855642847"/>
    <s v="2021-June-24"/>
    <s v="2021-July-24"/>
    <x v="1693"/>
    <x v="1"/>
    <x v="0"/>
    <s v="2021-August-11"/>
    <x v="52"/>
    <x v="28"/>
    <x v="0"/>
  </r>
  <r>
    <x v="1"/>
    <x v="26"/>
    <n v="2571390571"/>
    <s v="2021-June-24"/>
    <s v="2021-July-24"/>
    <x v="1694"/>
    <x v="0"/>
    <x v="0"/>
    <s v="2021-July-29"/>
    <x v="15"/>
    <x v="8"/>
    <x v="0"/>
  </r>
  <r>
    <x v="2"/>
    <x v="40"/>
    <n v="9769339571"/>
    <s v="2021-June-24"/>
    <s v="2021-July-24"/>
    <x v="1695"/>
    <x v="0"/>
    <x v="0"/>
    <s v="2021-July-03"/>
    <x v="6"/>
    <x v="1"/>
    <x v="1"/>
  </r>
  <r>
    <x v="0"/>
    <x v="49"/>
    <n v="728378151"/>
    <s v="2021-June-25"/>
    <s v="2021-July-25"/>
    <x v="1696"/>
    <x v="1"/>
    <x v="0"/>
    <s v="2021-August-08"/>
    <x v="2"/>
    <x v="2"/>
    <x v="0"/>
  </r>
  <r>
    <x v="1"/>
    <x v="30"/>
    <n v="6900171661"/>
    <s v="2021-June-25"/>
    <s v="2021-July-25"/>
    <x v="1697"/>
    <x v="1"/>
    <x v="1"/>
    <s v="2021-July-30"/>
    <x v="15"/>
    <x v="8"/>
    <x v="0"/>
  </r>
  <r>
    <x v="4"/>
    <x v="8"/>
    <n v="4028893076"/>
    <s v="2021-June-26"/>
    <s v="2021-July-26"/>
    <x v="1698"/>
    <x v="0"/>
    <x v="0"/>
    <s v="2021-July-07"/>
    <x v="39"/>
    <x v="1"/>
    <x v="1"/>
  </r>
  <r>
    <x v="0"/>
    <x v="64"/>
    <n v="6959096166"/>
    <s v="2021-June-27"/>
    <s v="2021-July-27"/>
    <x v="1699"/>
    <x v="0"/>
    <x v="0"/>
    <s v="2021-July-20"/>
    <x v="28"/>
    <x v="1"/>
    <x v="1"/>
  </r>
  <r>
    <x v="0"/>
    <x v="49"/>
    <n v="7913946826"/>
    <s v="2021-June-27"/>
    <s v="2021-July-27"/>
    <x v="1700"/>
    <x v="1"/>
    <x v="0"/>
    <s v="2021-August-22"/>
    <x v="61"/>
    <x v="32"/>
    <x v="0"/>
  </r>
  <r>
    <x v="4"/>
    <x v="22"/>
    <n v="7769806886"/>
    <s v="2021-June-28"/>
    <s v="2021-July-28"/>
    <x v="1701"/>
    <x v="0"/>
    <x v="0"/>
    <s v="2021-July-17"/>
    <x v="40"/>
    <x v="1"/>
    <x v="1"/>
  </r>
  <r>
    <x v="1"/>
    <x v="43"/>
    <n v="5043434563"/>
    <s v="2021-June-28"/>
    <s v="2021-July-28"/>
    <x v="1702"/>
    <x v="1"/>
    <x v="0"/>
    <s v="2021-July-14"/>
    <x v="23"/>
    <x v="1"/>
    <x v="1"/>
  </r>
  <r>
    <x v="2"/>
    <x v="9"/>
    <n v="5536610902"/>
    <s v="2021-June-29"/>
    <s v="2021-July-29"/>
    <x v="1703"/>
    <x v="1"/>
    <x v="0"/>
    <s v="2021-August-01"/>
    <x v="14"/>
    <x v="7"/>
    <x v="0"/>
  </r>
  <r>
    <x v="4"/>
    <x v="8"/>
    <n v="1387296868"/>
    <s v="2021-June-29"/>
    <s v="2021-July-29"/>
    <x v="1704"/>
    <x v="0"/>
    <x v="0"/>
    <s v="2021-July-18"/>
    <x v="40"/>
    <x v="1"/>
    <x v="1"/>
  </r>
  <r>
    <x v="0"/>
    <x v="79"/>
    <n v="8464039248"/>
    <s v="2021-June-30"/>
    <s v="2021-July-30"/>
    <x v="1705"/>
    <x v="0"/>
    <x v="0"/>
    <s v="2021-July-03"/>
    <x v="48"/>
    <x v="1"/>
    <x v="1"/>
  </r>
  <r>
    <x v="4"/>
    <x v="69"/>
    <n v="5937906260"/>
    <s v="2021-June-30"/>
    <s v="2021-July-30"/>
    <x v="1706"/>
    <x v="0"/>
    <x v="0"/>
    <s v="2021-July-14"/>
    <x v="8"/>
    <x v="1"/>
    <x v="1"/>
  </r>
  <r>
    <x v="2"/>
    <x v="19"/>
    <n v="1528599184"/>
    <s v="2021-June-30"/>
    <s v="2021-July-30"/>
    <x v="1707"/>
    <x v="0"/>
    <x v="0"/>
    <s v="2021-July-21"/>
    <x v="17"/>
    <x v="1"/>
    <x v="1"/>
  </r>
  <r>
    <x v="1"/>
    <x v="23"/>
    <n v="1133671020"/>
    <s v="2021-June-30"/>
    <s v="2021-July-30"/>
    <x v="1708"/>
    <x v="0"/>
    <x v="0"/>
    <s v="2021-July-19"/>
    <x v="40"/>
    <x v="1"/>
    <x v="1"/>
  </r>
  <r>
    <x v="0"/>
    <x v="79"/>
    <n v="5012738148"/>
    <s v="2021-July-01"/>
    <s v="2021-July-31"/>
    <x v="725"/>
    <x v="0"/>
    <x v="0"/>
    <s v="2021-July-06"/>
    <x v="55"/>
    <x v="1"/>
    <x v="1"/>
  </r>
  <r>
    <x v="0"/>
    <x v="12"/>
    <n v="8659733546"/>
    <s v="2021-July-01"/>
    <s v="2021-July-31"/>
    <x v="1415"/>
    <x v="0"/>
    <x v="0"/>
    <s v="2021-July-14"/>
    <x v="47"/>
    <x v="1"/>
    <x v="1"/>
  </r>
  <r>
    <x v="4"/>
    <x v="62"/>
    <n v="32277701"/>
    <s v="2021-July-01"/>
    <s v="2021-July-31"/>
    <x v="1709"/>
    <x v="0"/>
    <x v="0"/>
    <s v="2021-July-26"/>
    <x v="29"/>
    <x v="1"/>
    <x v="1"/>
  </r>
  <r>
    <x v="2"/>
    <x v="83"/>
    <n v="4595561744"/>
    <s v="2021-July-01"/>
    <s v="2021-July-31"/>
    <x v="1710"/>
    <x v="0"/>
    <x v="0"/>
    <s v="2021-July-18"/>
    <x v="53"/>
    <x v="1"/>
    <x v="1"/>
  </r>
  <r>
    <x v="4"/>
    <x v="60"/>
    <n v="4131224572"/>
    <s v="2021-July-02"/>
    <s v="2021-August-01"/>
    <x v="1711"/>
    <x v="0"/>
    <x v="0"/>
    <s v="2021-July-04"/>
    <x v="54"/>
    <x v="1"/>
    <x v="1"/>
  </r>
  <r>
    <x v="2"/>
    <x v="83"/>
    <n v="9258277700"/>
    <s v="2021-July-02"/>
    <s v="2021-August-01"/>
    <x v="787"/>
    <x v="0"/>
    <x v="0"/>
    <s v="2021-July-24"/>
    <x v="20"/>
    <x v="1"/>
    <x v="1"/>
  </r>
  <r>
    <x v="3"/>
    <x v="99"/>
    <n v="5669083173"/>
    <s v="2021-July-02"/>
    <s v="2021-August-01"/>
    <x v="195"/>
    <x v="0"/>
    <x v="0"/>
    <s v="2021-July-25"/>
    <x v="28"/>
    <x v="1"/>
    <x v="1"/>
  </r>
  <r>
    <x v="2"/>
    <x v="67"/>
    <n v="9231909"/>
    <s v="2021-July-03"/>
    <s v="2021-August-02"/>
    <x v="1712"/>
    <x v="0"/>
    <x v="0"/>
    <s v="2021-July-08"/>
    <x v="55"/>
    <x v="1"/>
    <x v="1"/>
  </r>
  <r>
    <x v="2"/>
    <x v="63"/>
    <n v="5007692123"/>
    <s v="2021-July-03"/>
    <s v="2021-August-02"/>
    <x v="660"/>
    <x v="1"/>
    <x v="0"/>
    <s v="2021-August-10"/>
    <x v="26"/>
    <x v="14"/>
    <x v="0"/>
  </r>
  <r>
    <x v="4"/>
    <x v="62"/>
    <n v="7108337906"/>
    <s v="2021-July-03"/>
    <s v="2021-August-02"/>
    <x v="1713"/>
    <x v="0"/>
    <x v="0"/>
    <s v="2021-August-01"/>
    <x v="12"/>
    <x v="1"/>
    <x v="1"/>
  </r>
  <r>
    <x v="4"/>
    <x v="78"/>
    <n v="9835762300"/>
    <s v="2021-July-03"/>
    <s v="2021-August-02"/>
    <x v="1714"/>
    <x v="0"/>
    <x v="0"/>
    <s v="2021-August-07"/>
    <x v="15"/>
    <x v="8"/>
    <x v="0"/>
  </r>
  <r>
    <x v="2"/>
    <x v="58"/>
    <n v="6215256535"/>
    <s v="2021-July-04"/>
    <s v="2021-August-03"/>
    <x v="1715"/>
    <x v="0"/>
    <x v="0"/>
    <s v="2021-July-15"/>
    <x v="39"/>
    <x v="1"/>
    <x v="1"/>
  </r>
  <r>
    <x v="4"/>
    <x v="78"/>
    <n v="739678368"/>
    <s v="2021-July-04"/>
    <s v="2021-August-03"/>
    <x v="1716"/>
    <x v="0"/>
    <x v="0"/>
    <s v="2021-August-06"/>
    <x v="14"/>
    <x v="7"/>
    <x v="0"/>
  </r>
  <r>
    <x v="2"/>
    <x v="34"/>
    <n v="7952881452"/>
    <s v="2021-July-04"/>
    <s v="2021-August-03"/>
    <x v="1717"/>
    <x v="0"/>
    <x v="0"/>
    <s v="2021-July-17"/>
    <x v="47"/>
    <x v="1"/>
    <x v="1"/>
  </r>
  <r>
    <x v="4"/>
    <x v="72"/>
    <n v="3715216234"/>
    <s v="2021-July-04"/>
    <s v="2021-August-03"/>
    <x v="1718"/>
    <x v="0"/>
    <x v="0"/>
    <s v="2021-July-18"/>
    <x v="8"/>
    <x v="1"/>
    <x v="1"/>
  </r>
  <r>
    <x v="1"/>
    <x v="61"/>
    <n v="9990243864"/>
    <s v="2021-July-04"/>
    <s v="2021-August-03"/>
    <x v="200"/>
    <x v="0"/>
    <x v="0"/>
    <s v="2021-July-18"/>
    <x v="8"/>
    <x v="1"/>
    <x v="1"/>
  </r>
  <r>
    <x v="3"/>
    <x v="81"/>
    <n v="6569769457"/>
    <s v="2021-July-04"/>
    <s v="2021-August-03"/>
    <x v="1719"/>
    <x v="0"/>
    <x v="0"/>
    <s v="2021-August-02"/>
    <x v="12"/>
    <x v="1"/>
    <x v="1"/>
  </r>
  <r>
    <x v="3"/>
    <x v="87"/>
    <n v="5437619752"/>
    <s v="2021-July-05"/>
    <s v="2021-August-04"/>
    <x v="1192"/>
    <x v="0"/>
    <x v="0"/>
    <s v="2021-August-06"/>
    <x v="25"/>
    <x v="13"/>
    <x v="0"/>
  </r>
  <r>
    <x v="1"/>
    <x v="15"/>
    <n v="8456442808"/>
    <s v="2021-July-05"/>
    <s v="2021-August-04"/>
    <x v="1323"/>
    <x v="0"/>
    <x v="0"/>
    <s v="2021-August-16"/>
    <x v="46"/>
    <x v="25"/>
    <x v="0"/>
  </r>
  <r>
    <x v="0"/>
    <x v="3"/>
    <n v="6734044490"/>
    <s v="2021-July-05"/>
    <s v="2021-August-04"/>
    <x v="1720"/>
    <x v="0"/>
    <x v="0"/>
    <s v="2021-August-01"/>
    <x v="1"/>
    <x v="1"/>
    <x v="1"/>
  </r>
  <r>
    <x v="0"/>
    <x v="49"/>
    <n v="5288556291"/>
    <s v="2021-July-05"/>
    <s v="2021-August-04"/>
    <x v="1221"/>
    <x v="1"/>
    <x v="0"/>
    <s v="2021-August-29"/>
    <x v="63"/>
    <x v="34"/>
    <x v="0"/>
  </r>
  <r>
    <x v="4"/>
    <x v="78"/>
    <n v="9192101573"/>
    <s v="2021-July-06"/>
    <s v="2021-August-05"/>
    <x v="1721"/>
    <x v="0"/>
    <x v="0"/>
    <s v="2021-August-02"/>
    <x v="1"/>
    <x v="1"/>
    <x v="1"/>
  </r>
  <r>
    <x v="4"/>
    <x v="89"/>
    <n v="6453395358"/>
    <s v="2021-July-06"/>
    <s v="2021-August-05"/>
    <x v="711"/>
    <x v="0"/>
    <x v="0"/>
    <s v="2021-July-24"/>
    <x v="16"/>
    <x v="1"/>
    <x v="1"/>
  </r>
  <r>
    <x v="4"/>
    <x v="33"/>
    <n v="8140634585"/>
    <s v="2021-July-06"/>
    <s v="2021-August-05"/>
    <x v="1722"/>
    <x v="0"/>
    <x v="0"/>
    <s v="2021-August-07"/>
    <x v="25"/>
    <x v="13"/>
    <x v="0"/>
  </r>
  <r>
    <x v="0"/>
    <x v="12"/>
    <n v="9671446662"/>
    <s v="2021-July-06"/>
    <s v="2021-August-05"/>
    <x v="1723"/>
    <x v="1"/>
    <x v="0"/>
    <s v="2021-August-03"/>
    <x v="11"/>
    <x v="1"/>
    <x v="1"/>
  </r>
  <r>
    <x v="2"/>
    <x v="17"/>
    <n v="3943254945"/>
    <s v="2021-July-06"/>
    <s v="2021-August-05"/>
    <x v="1724"/>
    <x v="0"/>
    <x v="0"/>
    <s v="2021-August-01"/>
    <x v="19"/>
    <x v="1"/>
    <x v="1"/>
  </r>
  <r>
    <x v="3"/>
    <x v="87"/>
    <n v="7056862793"/>
    <s v="2021-July-07"/>
    <s v="2021-August-06"/>
    <x v="1725"/>
    <x v="0"/>
    <x v="0"/>
    <s v="2021-August-01"/>
    <x v="29"/>
    <x v="1"/>
    <x v="1"/>
  </r>
  <r>
    <x v="1"/>
    <x v="43"/>
    <n v="4516618888"/>
    <s v="2021-July-07"/>
    <s v="2021-August-06"/>
    <x v="1726"/>
    <x v="1"/>
    <x v="1"/>
    <s v="2021-August-02"/>
    <x v="19"/>
    <x v="1"/>
    <x v="1"/>
  </r>
  <r>
    <x v="1"/>
    <x v="61"/>
    <n v="9837408169"/>
    <s v="2021-July-07"/>
    <s v="2021-August-06"/>
    <x v="1727"/>
    <x v="0"/>
    <x v="0"/>
    <s v="2021-July-24"/>
    <x v="53"/>
    <x v="1"/>
    <x v="1"/>
  </r>
  <r>
    <x v="2"/>
    <x v="88"/>
    <n v="374328279"/>
    <s v="2021-July-08"/>
    <s v="2021-August-07"/>
    <x v="1728"/>
    <x v="0"/>
    <x v="0"/>
    <s v="2021-August-02"/>
    <x v="29"/>
    <x v="1"/>
    <x v="1"/>
  </r>
  <r>
    <x v="2"/>
    <x v="86"/>
    <n v="5895996518"/>
    <s v="2021-July-09"/>
    <s v="2021-August-08"/>
    <x v="1729"/>
    <x v="0"/>
    <x v="0"/>
    <s v="2021-August-02"/>
    <x v="7"/>
    <x v="1"/>
    <x v="1"/>
  </r>
  <r>
    <x v="3"/>
    <x v="46"/>
    <n v="6845689075"/>
    <s v="2021-July-10"/>
    <s v="2021-August-09"/>
    <x v="880"/>
    <x v="0"/>
    <x v="0"/>
    <s v="2021-August-19"/>
    <x v="18"/>
    <x v="9"/>
    <x v="0"/>
  </r>
  <r>
    <x v="2"/>
    <x v="9"/>
    <n v="1671914105"/>
    <s v="2021-July-10"/>
    <s v="2021-August-09"/>
    <x v="315"/>
    <x v="1"/>
    <x v="0"/>
    <s v="2021-August-05"/>
    <x v="19"/>
    <x v="1"/>
    <x v="1"/>
  </r>
  <r>
    <x v="1"/>
    <x v="30"/>
    <n v="8394111674"/>
    <s v="2021-July-10"/>
    <s v="2021-August-09"/>
    <x v="1730"/>
    <x v="1"/>
    <x v="1"/>
    <s v="2021-July-31"/>
    <x v="17"/>
    <x v="1"/>
    <x v="1"/>
  </r>
  <r>
    <x v="0"/>
    <x v="47"/>
    <n v="7914349615"/>
    <s v="2021-July-10"/>
    <s v="2021-August-09"/>
    <x v="173"/>
    <x v="0"/>
    <x v="0"/>
    <s v="2021-August-08"/>
    <x v="12"/>
    <x v="1"/>
    <x v="1"/>
  </r>
  <r>
    <x v="0"/>
    <x v="53"/>
    <n v="4668608174"/>
    <s v="2021-July-11"/>
    <s v="2021-August-10"/>
    <x v="1731"/>
    <x v="1"/>
    <x v="0"/>
    <s v="2021-August-26"/>
    <x v="24"/>
    <x v="12"/>
    <x v="0"/>
  </r>
  <r>
    <x v="1"/>
    <x v="21"/>
    <n v="4178322106"/>
    <s v="2021-July-12"/>
    <s v="2021-August-11"/>
    <x v="1732"/>
    <x v="0"/>
    <x v="0"/>
    <s v="2021-July-24"/>
    <x v="32"/>
    <x v="1"/>
    <x v="1"/>
  </r>
  <r>
    <x v="0"/>
    <x v="3"/>
    <n v="9200902255"/>
    <s v="2021-July-12"/>
    <s v="2021-August-11"/>
    <x v="1733"/>
    <x v="1"/>
    <x v="0"/>
    <s v="2021-August-16"/>
    <x v="15"/>
    <x v="8"/>
    <x v="0"/>
  </r>
  <r>
    <x v="2"/>
    <x v="76"/>
    <n v="4192014066"/>
    <s v="2021-July-12"/>
    <s v="2021-August-11"/>
    <x v="1251"/>
    <x v="0"/>
    <x v="0"/>
    <s v="2021-July-25"/>
    <x v="47"/>
    <x v="1"/>
    <x v="1"/>
  </r>
  <r>
    <x v="0"/>
    <x v="53"/>
    <n v="9520565243"/>
    <s v="2021-July-12"/>
    <s v="2021-August-11"/>
    <x v="1734"/>
    <x v="0"/>
    <x v="0"/>
    <s v="2021-August-20"/>
    <x v="9"/>
    <x v="5"/>
    <x v="0"/>
  </r>
  <r>
    <x v="1"/>
    <x v="57"/>
    <n v="1281718631"/>
    <s v="2021-July-12"/>
    <s v="2021-August-11"/>
    <x v="1735"/>
    <x v="0"/>
    <x v="0"/>
    <s v="2021-August-12"/>
    <x v="5"/>
    <x v="4"/>
    <x v="0"/>
  </r>
  <r>
    <x v="2"/>
    <x v="11"/>
    <n v="7314902402"/>
    <s v="2021-July-12"/>
    <s v="2021-August-11"/>
    <x v="1726"/>
    <x v="0"/>
    <x v="0"/>
    <s v="2021-July-14"/>
    <x v="54"/>
    <x v="1"/>
    <x v="1"/>
  </r>
  <r>
    <x v="1"/>
    <x v="43"/>
    <n v="4771056498"/>
    <s v="2021-July-12"/>
    <s v="2021-August-11"/>
    <x v="1736"/>
    <x v="1"/>
    <x v="0"/>
    <s v="2021-July-28"/>
    <x v="23"/>
    <x v="1"/>
    <x v="1"/>
  </r>
  <r>
    <x v="2"/>
    <x v="75"/>
    <n v="4540004449"/>
    <s v="2021-July-12"/>
    <s v="2021-August-11"/>
    <x v="1737"/>
    <x v="0"/>
    <x v="0"/>
    <s v="2021-August-13"/>
    <x v="25"/>
    <x v="13"/>
    <x v="0"/>
  </r>
  <r>
    <x v="3"/>
    <x v="29"/>
    <n v="3556859305"/>
    <s v="2021-July-13"/>
    <s v="2021-August-12"/>
    <x v="1738"/>
    <x v="0"/>
    <x v="0"/>
    <s v="2021-August-07"/>
    <x v="29"/>
    <x v="1"/>
    <x v="1"/>
  </r>
  <r>
    <x v="3"/>
    <x v="87"/>
    <n v="5833648536"/>
    <s v="2021-July-13"/>
    <s v="2021-August-12"/>
    <x v="1739"/>
    <x v="0"/>
    <x v="0"/>
    <s v="2021-August-04"/>
    <x v="20"/>
    <x v="1"/>
    <x v="1"/>
  </r>
  <r>
    <x v="3"/>
    <x v="99"/>
    <n v="1591349086"/>
    <s v="2021-July-13"/>
    <s v="2021-August-12"/>
    <x v="80"/>
    <x v="0"/>
    <x v="0"/>
    <s v="2021-August-07"/>
    <x v="29"/>
    <x v="1"/>
    <x v="1"/>
  </r>
  <r>
    <x v="1"/>
    <x v="61"/>
    <n v="8161191244"/>
    <s v="2021-July-13"/>
    <s v="2021-August-12"/>
    <x v="1740"/>
    <x v="1"/>
    <x v="0"/>
    <s v="2021-August-16"/>
    <x v="13"/>
    <x v="6"/>
    <x v="0"/>
  </r>
  <r>
    <x v="3"/>
    <x v="73"/>
    <n v="7424213127"/>
    <s v="2021-July-13"/>
    <s v="2021-August-12"/>
    <x v="1741"/>
    <x v="0"/>
    <x v="0"/>
    <s v="2021-August-12"/>
    <x v="33"/>
    <x v="1"/>
    <x v="1"/>
  </r>
  <r>
    <x v="2"/>
    <x v="44"/>
    <n v="5866933192"/>
    <s v="2021-July-14"/>
    <s v="2021-August-13"/>
    <x v="1167"/>
    <x v="0"/>
    <x v="0"/>
    <s v="2021-August-19"/>
    <x v="49"/>
    <x v="26"/>
    <x v="0"/>
  </r>
  <r>
    <x v="3"/>
    <x v="99"/>
    <n v="5069265898"/>
    <s v="2021-July-15"/>
    <s v="2021-August-14"/>
    <x v="1742"/>
    <x v="0"/>
    <x v="0"/>
    <s v="2021-August-05"/>
    <x v="17"/>
    <x v="1"/>
    <x v="1"/>
  </r>
  <r>
    <x v="4"/>
    <x v="14"/>
    <n v="4935255726"/>
    <s v="2021-July-15"/>
    <s v="2021-August-14"/>
    <x v="1743"/>
    <x v="1"/>
    <x v="0"/>
    <s v="2021-August-23"/>
    <x v="9"/>
    <x v="5"/>
    <x v="0"/>
  </r>
  <r>
    <x v="3"/>
    <x v="66"/>
    <n v="190687025"/>
    <s v="2021-July-15"/>
    <s v="2021-August-14"/>
    <x v="1744"/>
    <x v="0"/>
    <x v="0"/>
    <s v="2021-August-02"/>
    <x v="16"/>
    <x v="1"/>
    <x v="1"/>
  </r>
  <r>
    <x v="1"/>
    <x v="26"/>
    <n v="9153643214"/>
    <s v="2021-July-16"/>
    <s v="2021-August-15"/>
    <x v="1745"/>
    <x v="1"/>
    <x v="0"/>
    <s v="2021-September-02"/>
    <x v="52"/>
    <x v="28"/>
    <x v="0"/>
  </r>
  <r>
    <x v="1"/>
    <x v="57"/>
    <n v="8732544679"/>
    <s v="2021-July-16"/>
    <s v="2021-August-15"/>
    <x v="1029"/>
    <x v="0"/>
    <x v="0"/>
    <s v="2021-August-26"/>
    <x v="22"/>
    <x v="11"/>
    <x v="0"/>
  </r>
  <r>
    <x v="4"/>
    <x v="24"/>
    <n v="5963438295"/>
    <s v="2021-July-16"/>
    <s v="2021-August-15"/>
    <x v="1746"/>
    <x v="0"/>
    <x v="0"/>
    <s v="2021-August-23"/>
    <x v="26"/>
    <x v="14"/>
    <x v="0"/>
  </r>
  <r>
    <x v="0"/>
    <x v="3"/>
    <n v="7310206701"/>
    <s v="2021-July-17"/>
    <s v="2021-August-16"/>
    <x v="290"/>
    <x v="1"/>
    <x v="0"/>
    <s v="2021-August-28"/>
    <x v="46"/>
    <x v="25"/>
    <x v="0"/>
  </r>
  <r>
    <x v="3"/>
    <x v="46"/>
    <n v="7356874575"/>
    <s v="2021-July-17"/>
    <s v="2021-August-16"/>
    <x v="1747"/>
    <x v="0"/>
    <x v="0"/>
    <s v="2021-August-30"/>
    <x v="2"/>
    <x v="2"/>
    <x v="0"/>
  </r>
  <r>
    <x v="1"/>
    <x v="30"/>
    <n v="5160746172"/>
    <s v="2021-July-17"/>
    <s v="2021-August-16"/>
    <x v="1748"/>
    <x v="1"/>
    <x v="0"/>
    <s v="2021-August-10"/>
    <x v="7"/>
    <x v="1"/>
    <x v="1"/>
  </r>
  <r>
    <x v="1"/>
    <x v="35"/>
    <n v="975332365"/>
    <s v="2021-July-17"/>
    <s v="2021-August-16"/>
    <x v="84"/>
    <x v="0"/>
    <x v="0"/>
    <s v="2021-August-14"/>
    <x v="11"/>
    <x v="1"/>
    <x v="1"/>
  </r>
  <r>
    <x v="1"/>
    <x v="45"/>
    <n v="9506972426"/>
    <s v="2021-July-17"/>
    <s v="2021-August-16"/>
    <x v="1749"/>
    <x v="1"/>
    <x v="1"/>
    <s v="2021-August-13"/>
    <x v="1"/>
    <x v="1"/>
    <x v="1"/>
  </r>
  <r>
    <x v="3"/>
    <x v="29"/>
    <n v="8815422174"/>
    <s v="2021-July-17"/>
    <s v="2021-August-16"/>
    <x v="1750"/>
    <x v="0"/>
    <x v="0"/>
    <s v="2021-August-10"/>
    <x v="7"/>
    <x v="1"/>
    <x v="1"/>
  </r>
  <r>
    <x v="4"/>
    <x v="69"/>
    <n v="9081761696"/>
    <s v="2021-July-19"/>
    <s v="2021-August-18"/>
    <x v="376"/>
    <x v="0"/>
    <x v="0"/>
    <s v="2021-August-03"/>
    <x v="38"/>
    <x v="1"/>
    <x v="1"/>
  </r>
  <r>
    <x v="1"/>
    <x v="71"/>
    <n v="8401420623"/>
    <s v="2021-July-19"/>
    <s v="2021-August-18"/>
    <x v="1751"/>
    <x v="1"/>
    <x v="0"/>
    <s v="2021-August-28"/>
    <x v="18"/>
    <x v="9"/>
    <x v="0"/>
  </r>
  <r>
    <x v="3"/>
    <x v="5"/>
    <n v="9012691752"/>
    <s v="2021-July-20"/>
    <s v="2021-August-19"/>
    <x v="1752"/>
    <x v="0"/>
    <x v="0"/>
    <s v="2021-August-15"/>
    <x v="19"/>
    <x v="1"/>
    <x v="1"/>
  </r>
  <r>
    <x v="1"/>
    <x v="7"/>
    <n v="472551457"/>
    <s v="2021-July-20"/>
    <s v="2021-August-19"/>
    <x v="1753"/>
    <x v="0"/>
    <x v="0"/>
    <s v="2021-August-04"/>
    <x v="38"/>
    <x v="1"/>
    <x v="1"/>
  </r>
  <r>
    <x v="2"/>
    <x v="37"/>
    <n v="3564452169"/>
    <s v="2021-July-20"/>
    <s v="2021-August-19"/>
    <x v="1754"/>
    <x v="0"/>
    <x v="0"/>
    <s v="2021-August-14"/>
    <x v="29"/>
    <x v="1"/>
    <x v="1"/>
  </r>
  <r>
    <x v="2"/>
    <x v="83"/>
    <n v="4444986261"/>
    <s v="2021-July-21"/>
    <s v="2021-August-20"/>
    <x v="1755"/>
    <x v="1"/>
    <x v="1"/>
    <s v="2021-August-29"/>
    <x v="9"/>
    <x v="5"/>
    <x v="0"/>
  </r>
  <r>
    <x v="4"/>
    <x v="14"/>
    <n v="6552135455"/>
    <s v="2021-July-21"/>
    <s v="2021-August-20"/>
    <x v="421"/>
    <x v="1"/>
    <x v="0"/>
    <s v="2021-August-27"/>
    <x v="41"/>
    <x v="21"/>
    <x v="0"/>
  </r>
  <r>
    <x v="1"/>
    <x v="35"/>
    <n v="7249316066"/>
    <s v="2021-July-21"/>
    <s v="2021-August-20"/>
    <x v="1756"/>
    <x v="1"/>
    <x v="0"/>
    <s v="2021-September-02"/>
    <x v="3"/>
    <x v="3"/>
    <x v="0"/>
  </r>
  <r>
    <x v="4"/>
    <x v="72"/>
    <n v="1767708917"/>
    <s v="2021-July-21"/>
    <s v="2021-August-20"/>
    <x v="1757"/>
    <x v="1"/>
    <x v="0"/>
    <s v="2021-August-17"/>
    <x v="1"/>
    <x v="1"/>
    <x v="1"/>
  </r>
  <r>
    <x v="4"/>
    <x v="93"/>
    <n v="4483283236"/>
    <s v="2021-July-21"/>
    <s v="2021-August-20"/>
    <x v="1758"/>
    <x v="0"/>
    <x v="0"/>
    <s v="2021-July-23"/>
    <x v="54"/>
    <x v="1"/>
    <x v="1"/>
  </r>
  <r>
    <x v="4"/>
    <x v="33"/>
    <n v="2137157897"/>
    <s v="2021-July-21"/>
    <s v="2021-August-20"/>
    <x v="1759"/>
    <x v="0"/>
    <x v="0"/>
    <s v="2021-August-06"/>
    <x v="23"/>
    <x v="1"/>
    <x v="1"/>
  </r>
  <r>
    <x v="2"/>
    <x v="40"/>
    <n v="4878686047"/>
    <s v="2021-July-21"/>
    <s v="2021-August-20"/>
    <x v="1760"/>
    <x v="0"/>
    <x v="0"/>
    <s v="2021-August-01"/>
    <x v="39"/>
    <x v="1"/>
    <x v="1"/>
  </r>
  <r>
    <x v="4"/>
    <x v="48"/>
    <n v="6256102305"/>
    <s v="2021-July-22"/>
    <s v="2021-August-21"/>
    <x v="1761"/>
    <x v="0"/>
    <x v="0"/>
    <s v="2021-July-27"/>
    <x v="55"/>
    <x v="1"/>
    <x v="1"/>
  </r>
  <r>
    <x v="1"/>
    <x v="39"/>
    <n v="7510320434"/>
    <s v="2021-July-22"/>
    <s v="2021-August-21"/>
    <x v="1762"/>
    <x v="0"/>
    <x v="0"/>
    <s v="2021-August-28"/>
    <x v="41"/>
    <x v="21"/>
    <x v="0"/>
  </r>
  <r>
    <x v="2"/>
    <x v="75"/>
    <n v="9012800022"/>
    <s v="2021-July-22"/>
    <s v="2021-August-21"/>
    <x v="1763"/>
    <x v="1"/>
    <x v="0"/>
    <s v="2021-August-29"/>
    <x v="26"/>
    <x v="14"/>
    <x v="0"/>
  </r>
  <r>
    <x v="0"/>
    <x v="25"/>
    <n v="9188803308"/>
    <s v="2021-July-22"/>
    <s v="2021-August-21"/>
    <x v="1764"/>
    <x v="0"/>
    <x v="0"/>
    <s v="2021-August-07"/>
    <x v="23"/>
    <x v="1"/>
    <x v="1"/>
  </r>
  <r>
    <x v="4"/>
    <x v="84"/>
    <n v="9566884305"/>
    <s v="2021-July-22"/>
    <s v="2021-August-21"/>
    <x v="1765"/>
    <x v="0"/>
    <x v="0"/>
    <s v="2021-August-10"/>
    <x v="40"/>
    <x v="1"/>
    <x v="1"/>
  </r>
  <r>
    <x v="2"/>
    <x v="44"/>
    <n v="2752068327"/>
    <s v="2021-July-23"/>
    <s v="2021-August-22"/>
    <x v="442"/>
    <x v="0"/>
    <x v="0"/>
    <s v="2021-August-18"/>
    <x v="19"/>
    <x v="1"/>
    <x v="1"/>
  </r>
  <r>
    <x v="1"/>
    <x v="6"/>
    <n v="4591110269"/>
    <s v="2021-July-23"/>
    <s v="2021-August-22"/>
    <x v="1007"/>
    <x v="1"/>
    <x v="1"/>
    <s v="2021-August-11"/>
    <x v="40"/>
    <x v="1"/>
    <x v="1"/>
  </r>
  <r>
    <x v="0"/>
    <x v="70"/>
    <n v="5584805665"/>
    <s v="2021-July-23"/>
    <s v="2021-August-22"/>
    <x v="1766"/>
    <x v="0"/>
    <x v="0"/>
    <s v="2021-July-23"/>
    <x v="65"/>
    <x v="1"/>
    <x v="1"/>
  </r>
  <r>
    <x v="1"/>
    <x v="1"/>
    <n v="7541035636"/>
    <s v="2021-July-23"/>
    <s v="2021-August-22"/>
    <x v="1767"/>
    <x v="0"/>
    <x v="0"/>
    <s v="2021-August-13"/>
    <x v="17"/>
    <x v="1"/>
    <x v="1"/>
  </r>
  <r>
    <x v="3"/>
    <x v="73"/>
    <n v="1587873226"/>
    <s v="2021-July-23"/>
    <s v="2021-August-22"/>
    <x v="1768"/>
    <x v="0"/>
    <x v="0"/>
    <s v="2021-August-28"/>
    <x v="49"/>
    <x v="26"/>
    <x v="0"/>
  </r>
  <r>
    <x v="2"/>
    <x v="83"/>
    <n v="7100218787"/>
    <s v="2021-July-23"/>
    <s v="2021-August-22"/>
    <x v="1769"/>
    <x v="0"/>
    <x v="0"/>
    <s v="2021-August-10"/>
    <x v="16"/>
    <x v="1"/>
    <x v="1"/>
  </r>
  <r>
    <x v="2"/>
    <x v="88"/>
    <n v="6545436181"/>
    <s v="2021-July-24"/>
    <s v="2021-August-23"/>
    <x v="1770"/>
    <x v="0"/>
    <x v="0"/>
    <s v="2021-August-15"/>
    <x v="20"/>
    <x v="1"/>
    <x v="1"/>
  </r>
  <r>
    <x v="4"/>
    <x v="8"/>
    <n v="2549781436"/>
    <s v="2021-July-24"/>
    <s v="2021-August-23"/>
    <x v="1771"/>
    <x v="0"/>
    <x v="0"/>
    <s v="2021-August-13"/>
    <x v="4"/>
    <x v="1"/>
    <x v="1"/>
  </r>
  <r>
    <x v="3"/>
    <x v="90"/>
    <n v="7704631121"/>
    <s v="2021-July-24"/>
    <s v="2021-August-23"/>
    <x v="953"/>
    <x v="0"/>
    <x v="0"/>
    <s v="2021-August-14"/>
    <x v="17"/>
    <x v="1"/>
    <x v="1"/>
  </r>
  <r>
    <x v="1"/>
    <x v="74"/>
    <n v="681889913"/>
    <s v="2021-July-24"/>
    <s v="2021-August-23"/>
    <x v="1772"/>
    <x v="1"/>
    <x v="0"/>
    <s v="2021-August-22"/>
    <x v="12"/>
    <x v="1"/>
    <x v="1"/>
  </r>
  <r>
    <x v="1"/>
    <x v="28"/>
    <n v="9219327120"/>
    <s v="2021-July-25"/>
    <s v="2021-August-24"/>
    <x v="1293"/>
    <x v="1"/>
    <x v="1"/>
    <s v="2021-August-11"/>
    <x v="53"/>
    <x v="1"/>
    <x v="1"/>
  </r>
  <r>
    <x v="4"/>
    <x v="56"/>
    <n v="8673355331"/>
    <s v="2021-July-26"/>
    <s v="2021-August-25"/>
    <x v="1134"/>
    <x v="0"/>
    <x v="0"/>
    <s v="2021-August-26"/>
    <x v="5"/>
    <x v="4"/>
    <x v="0"/>
  </r>
  <r>
    <x v="1"/>
    <x v="41"/>
    <n v="4160925882"/>
    <s v="2021-July-26"/>
    <s v="2021-August-25"/>
    <x v="1773"/>
    <x v="1"/>
    <x v="0"/>
    <s v="2021-August-11"/>
    <x v="23"/>
    <x v="1"/>
    <x v="1"/>
  </r>
  <r>
    <x v="0"/>
    <x v="64"/>
    <n v="5993794287"/>
    <s v="2021-July-27"/>
    <s v="2021-August-26"/>
    <x v="1774"/>
    <x v="0"/>
    <x v="0"/>
    <s v="2021-August-18"/>
    <x v="20"/>
    <x v="1"/>
    <x v="1"/>
  </r>
  <r>
    <x v="2"/>
    <x v="17"/>
    <n v="6059357698"/>
    <s v="2021-July-27"/>
    <s v="2021-August-26"/>
    <x v="1775"/>
    <x v="0"/>
    <x v="0"/>
    <s v="2021-August-24"/>
    <x v="11"/>
    <x v="1"/>
    <x v="1"/>
  </r>
  <r>
    <x v="2"/>
    <x v="83"/>
    <n v="1323201810"/>
    <s v="2021-July-27"/>
    <s v="2021-August-26"/>
    <x v="1776"/>
    <x v="0"/>
    <x v="0"/>
    <s v="2021-August-15"/>
    <x v="40"/>
    <x v="1"/>
    <x v="1"/>
  </r>
  <r>
    <x v="0"/>
    <x v="85"/>
    <n v="1026638537"/>
    <s v="2021-July-27"/>
    <s v="2021-August-26"/>
    <x v="1777"/>
    <x v="1"/>
    <x v="0"/>
    <s v="2021-August-23"/>
    <x v="1"/>
    <x v="1"/>
    <x v="1"/>
  </r>
  <r>
    <x v="2"/>
    <x v="34"/>
    <n v="9936482887"/>
    <s v="2021-July-27"/>
    <s v="2021-August-26"/>
    <x v="1778"/>
    <x v="0"/>
    <x v="0"/>
    <s v="2021-August-08"/>
    <x v="32"/>
    <x v="1"/>
    <x v="1"/>
  </r>
  <r>
    <x v="1"/>
    <x v="21"/>
    <n v="4478015837"/>
    <s v="2021-July-27"/>
    <s v="2021-August-26"/>
    <x v="1779"/>
    <x v="0"/>
    <x v="0"/>
    <s v="2021-August-13"/>
    <x v="53"/>
    <x v="1"/>
    <x v="1"/>
  </r>
  <r>
    <x v="3"/>
    <x v="42"/>
    <n v="1452931813"/>
    <s v="2021-July-28"/>
    <s v="2021-August-27"/>
    <x v="1780"/>
    <x v="0"/>
    <x v="0"/>
    <s v="2021-August-02"/>
    <x v="55"/>
    <x v="1"/>
    <x v="1"/>
  </r>
  <r>
    <x v="4"/>
    <x v="72"/>
    <n v="8269617897"/>
    <s v="2021-July-28"/>
    <s v="2021-August-27"/>
    <x v="1781"/>
    <x v="0"/>
    <x v="0"/>
    <s v="2021-August-12"/>
    <x v="38"/>
    <x v="1"/>
    <x v="1"/>
  </r>
  <r>
    <x v="1"/>
    <x v="26"/>
    <n v="8912612689"/>
    <s v="2021-July-28"/>
    <s v="2021-August-27"/>
    <x v="1782"/>
    <x v="1"/>
    <x v="0"/>
    <s v="2021-September-12"/>
    <x v="24"/>
    <x v="12"/>
    <x v="0"/>
  </r>
  <r>
    <x v="3"/>
    <x v="5"/>
    <n v="8301711992"/>
    <s v="2021-July-29"/>
    <s v="2021-August-28"/>
    <x v="1783"/>
    <x v="1"/>
    <x v="0"/>
    <s v="2021-August-26"/>
    <x v="11"/>
    <x v="1"/>
    <x v="1"/>
  </r>
  <r>
    <x v="1"/>
    <x v="1"/>
    <n v="9250499188"/>
    <s v="2021-July-29"/>
    <s v="2021-August-28"/>
    <x v="1784"/>
    <x v="0"/>
    <x v="0"/>
    <s v="2021-August-23"/>
    <x v="29"/>
    <x v="1"/>
    <x v="1"/>
  </r>
  <r>
    <x v="1"/>
    <x v="30"/>
    <n v="781909762"/>
    <s v="2021-July-30"/>
    <s v="2021-August-29"/>
    <x v="1785"/>
    <x v="1"/>
    <x v="1"/>
    <s v="2021-September-09"/>
    <x v="22"/>
    <x v="11"/>
    <x v="0"/>
  </r>
  <r>
    <x v="3"/>
    <x v="81"/>
    <n v="7958057215"/>
    <s v="2021-July-30"/>
    <s v="2021-August-29"/>
    <x v="1786"/>
    <x v="1"/>
    <x v="0"/>
    <s v="2021-September-24"/>
    <x v="61"/>
    <x v="32"/>
    <x v="0"/>
  </r>
  <r>
    <x v="1"/>
    <x v="28"/>
    <n v="9027165795"/>
    <s v="2021-July-30"/>
    <s v="2021-August-29"/>
    <x v="1787"/>
    <x v="0"/>
    <x v="0"/>
    <s v="2021-August-06"/>
    <x v="27"/>
    <x v="1"/>
    <x v="1"/>
  </r>
  <r>
    <x v="1"/>
    <x v="50"/>
    <n v="4237427511"/>
    <s v="2021-July-30"/>
    <s v="2021-August-29"/>
    <x v="1788"/>
    <x v="0"/>
    <x v="0"/>
    <s v="2021-August-27"/>
    <x v="11"/>
    <x v="1"/>
    <x v="1"/>
  </r>
  <r>
    <x v="2"/>
    <x v="54"/>
    <n v="7807904455"/>
    <s v="2021-August-01"/>
    <s v="2021-August-31"/>
    <x v="27"/>
    <x v="1"/>
    <x v="0"/>
    <s v="2021-August-26"/>
    <x v="29"/>
    <x v="1"/>
    <x v="1"/>
  </r>
  <r>
    <x v="0"/>
    <x v="12"/>
    <n v="3094167273"/>
    <s v="2021-August-01"/>
    <s v="2021-August-31"/>
    <x v="693"/>
    <x v="0"/>
    <x v="0"/>
    <s v="2021-August-23"/>
    <x v="20"/>
    <x v="1"/>
    <x v="1"/>
  </r>
  <r>
    <x v="3"/>
    <x v="46"/>
    <n v="7957459350"/>
    <s v="2021-August-01"/>
    <s v="2021-August-31"/>
    <x v="770"/>
    <x v="0"/>
    <x v="0"/>
    <s v="2021-September-16"/>
    <x v="24"/>
    <x v="12"/>
    <x v="0"/>
  </r>
  <r>
    <x v="0"/>
    <x v="91"/>
    <n v="8604269690"/>
    <s v="2021-August-01"/>
    <s v="2021-August-31"/>
    <x v="1789"/>
    <x v="0"/>
    <x v="0"/>
    <s v="2021-August-30"/>
    <x v="12"/>
    <x v="1"/>
    <x v="1"/>
  </r>
  <r>
    <x v="0"/>
    <x v="85"/>
    <n v="5211667829"/>
    <s v="2021-August-03"/>
    <s v="2021-September-02"/>
    <x v="1790"/>
    <x v="1"/>
    <x v="0"/>
    <s v="2021-August-24"/>
    <x v="17"/>
    <x v="1"/>
    <x v="1"/>
  </r>
  <r>
    <x v="2"/>
    <x v="75"/>
    <n v="9166038468"/>
    <s v="2021-August-03"/>
    <s v="2021-September-02"/>
    <x v="1791"/>
    <x v="0"/>
    <x v="0"/>
    <s v="2021-September-03"/>
    <x v="5"/>
    <x v="4"/>
    <x v="0"/>
  </r>
  <r>
    <x v="0"/>
    <x v="59"/>
    <n v="3394333507"/>
    <s v="2021-August-04"/>
    <s v="2021-September-03"/>
    <x v="173"/>
    <x v="0"/>
    <x v="0"/>
    <s v="2021-August-18"/>
    <x v="8"/>
    <x v="1"/>
    <x v="1"/>
  </r>
  <r>
    <x v="1"/>
    <x v="74"/>
    <n v="3109120531"/>
    <s v="2021-August-04"/>
    <s v="2021-September-03"/>
    <x v="1792"/>
    <x v="1"/>
    <x v="0"/>
    <s v="2021-September-02"/>
    <x v="12"/>
    <x v="1"/>
    <x v="1"/>
  </r>
  <r>
    <x v="2"/>
    <x v="76"/>
    <n v="122662308"/>
    <s v="2021-August-05"/>
    <s v="2021-September-04"/>
    <x v="1793"/>
    <x v="0"/>
    <x v="0"/>
    <s v="2021-August-21"/>
    <x v="23"/>
    <x v="1"/>
    <x v="1"/>
  </r>
  <r>
    <x v="0"/>
    <x v="53"/>
    <n v="4395512737"/>
    <s v="2021-August-05"/>
    <s v="2021-September-04"/>
    <x v="665"/>
    <x v="1"/>
    <x v="0"/>
    <s v="2021-September-13"/>
    <x v="9"/>
    <x v="5"/>
    <x v="0"/>
  </r>
  <r>
    <x v="2"/>
    <x v="9"/>
    <n v="2912484665"/>
    <s v="2021-August-05"/>
    <s v="2021-September-04"/>
    <x v="1794"/>
    <x v="1"/>
    <x v="0"/>
    <s v="2021-September-08"/>
    <x v="13"/>
    <x v="6"/>
    <x v="0"/>
  </r>
  <r>
    <x v="2"/>
    <x v="40"/>
    <n v="3218896620"/>
    <s v="2021-August-05"/>
    <s v="2021-September-04"/>
    <x v="1795"/>
    <x v="0"/>
    <x v="0"/>
    <s v="2021-August-13"/>
    <x v="56"/>
    <x v="1"/>
    <x v="1"/>
  </r>
  <r>
    <x v="1"/>
    <x v="28"/>
    <n v="36478577"/>
    <s v="2021-August-07"/>
    <s v="2021-September-06"/>
    <x v="1796"/>
    <x v="0"/>
    <x v="0"/>
    <s v="2021-August-15"/>
    <x v="56"/>
    <x v="1"/>
    <x v="1"/>
  </r>
  <r>
    <x v="2"/>
    <x v="58"/>
    <n v="5732190469"/>
    <s v="2021-August-07"/>
    <s v="2021-September-06"/>
    <x v="1797"/>
    <x v="0"/>
    <x v="0"/>
    <s v="2021-August-18"/>
    <x v="39"/>
    <x v="1"/>
    <x v="1"/>
  </r>
  <r>
    <x v="1"/>
    <x v="6"/>
    <n v="5404048854"/>
    <s v="2021-August-07"/>
    <s v="2021-September-06"/>
    <x v="1798"/>
    <x v="0"/>
    <x v="0"/>
    <s v="2021-August-08"/>
    <x v="60"/>
    <x v="1"/>
    <x v="1"/>
  </r>
  <r>
    <x v="4"/>
    <x v="14"/>
    <n v="4077139866"/>
    <s v="2021-August-08"/>
    <s v="2021-September-07"/>
    <x v="1799"/>
    <x v="1"/>
    <x v="0"/>
    <s v="2021-September-17"/>
    <x v="18"/>
    <x v="9"/>
    <x v="0"/>
  </r>
  <r>
    <x v="3"/>
    <x v="32"/>
    <n v="9485505932"/>
    <s v="2021-August-08"/>
    <s v="2021-September-07"/>
    <x v="1800"/>
    <x v="1"/>
    <x v="0"/>
    <s v="2021-September-22"/>
    <x v="34"/>
    <x v="17"/>
    <x v="0"/>
  </r>
  <r>
    <x v="3"/>
    <x v="32"/>
    <n v="8329193507"/>
    <s v="2021-August-08"/>
    <s v="2021-September-07"/>
    <x v="1801"/>
    <x v="0"/>
    <x v="0"/>
    <s v="2021-August-26"/>
    <x v="16"/>
    <x v="1"/>
    <x v="1"/>
  </r>
  <r>
    <x v="3"/>
    <x v="42"/>
    <n v="5104471628"/>
    <s v="2021-August-08"/>
    <s v="2021-September-07"/>
    <x v="823"/>
    <x v="0"/>
    <x v="0"/>
    <s v="2021-August-19"/>
    <x v="39"/>
    <x v="1"/>
    <x v="1"/>
  </r>
  <r>
    <x v="3"/>
    <x v="29"/>
    <n v="2131645470"/>
    <s v="2021-August-09"/>
    <s v="2021-September-08"/>
    <x v="1802"/>
    <x v="0"/>
    <x v="0"/>
    <s v="2021-September-05"/>
    <x v="1"/>
    <x v="1"/>
    <x v="1"/>
  </r>
  <r>
    <x v="2"/>
    <x v="83"/>
    <n v="9685029181"/>
    <s v="2021-August-09"/>
    <s v="2021-September-08"/>
    <x v="437"/>
    <x v="0"/>
    <x v="0"/>
    <s v="2021-September-11"/>
    <x v="14"/>
    <x v="7"/>
    <x v="0"/>
  </r>
  <r>
    <x v="2"/>
    <x v="86"/>
    <n v="3509509542"/>
    <s v="2021-August-09"/>
    <s v="2021-September-08"/>
    <x v="1803"/>
    <x v="0"/>
    <x v="0"/>
    <s v="2021-September-02"/>
    <x v="7"/>
    <x v="1"/>
    <x v="1"/>
  </r>
  <r>
    <x v="2"/>
    <x v="58"/>
    <n v="6534753348"/>
    <s v="2021-August-10"/>
    <s v="2021-September-09"/>
    <x v="1804"/>
    <x v="0"/>
    <x v="0"/>
    <s v="2021-August-22"/>
    <x v="32"/>
    <x v="1"/>
    <x v="1"/>
  </r>
  <r>
    <x v="0"/>
    <x v="70"/>
    <n v="367399005"/>
    <s v="2021-August-10"/>
    <s v="2021-September-09"/>
    <x v="1805"/>
    <x v="0"/>
    <x v="0"/>
    <s v="2021-August-10"/>
    <x v="65"/>
    <x v="1"/>
    <x v="1"/>
  </r>
  <r>
    <x v="1"/>
    <x v="1"/>
    <n v="8336544833"/>
    <s v="2021-August-10"/>
    <s v="2021-September-09"/>
    <x v="1806"/>
    <x v="0"/>
    <x v="0"/>
    <s v="2021-September-01"/>
    <x v="20"/>
    <x v="1"/>
    <x v="1"/>
  </r>
  <r>
    <x v="2"/>
    <x v="34"/>
    <n v="2158841878"/>
    <s v="2021-August-10"/>
    <s v="2021-September-09"/>
    <x v="1807"/>
    <x v="0"/>
    <x v="0"/>
    <s v="2021-August-20"/>
    <x v="10"/>
    <x v="1"/>
    <x v="1"/>
  </r>
  <r>
    <x v="4"/>
    <x v="24"/>
    <n v="760825845"/>
    <s v="2021-August-10"/>
    <s v="2021-September-09"/>
    <x v="1808"/>
    <x v="0"/>
    <x v="0"/>
    <s v="2021-September-18"/>
    <x v="9"/>
    <x v="5"/>
    <x v="0"/>
  </r>
  <r>
    <x v="0"/>
    <x v="98"/>
    <n v="2125307184"/>
    <s v="2021-August-11"/>
    <s v="2021-September-10"/>
    <x v="381"/>
    <x v="0"/>
    <x v="0"/>
    <s v="2021-September-14"/>
    <x v="13"/>
    <x v="6"/>
    <x v="0"/>
  </r>
  <r>
    <x v="2"/>
    <x v="76"/>
    <n v="3056950219"/>
    <s v="2021-August-11"/>
    <s v="2021-September-10"/>
    <x v="1103"/>
    <x v="0"/>
    <x v="0"/>
    <s v="2021-August-21"/>
    <x v="10"/>
    <x v="1"/>
    <x v="1"/>
  </r>
  <r>
    <x v="4"/>
    <x v="48"/>
    <n v="9314800674"/>
    <s v="2021-August-11"/>
    <s v="2021-September-10"/>
    <x v="1682"/>
    <x v="1"/>
    <x v="0"/>
    <s v="2021-September-11"/>
    <x v="5"/>
    <x v="4"/>
    <x v="0"/>
  </r>
  <r>
    <x v="4"/>
    <x v="56"/>
    <n v="5419865968"/>
    <s v="2021-August-11"/>
    <s v="2021-September-10"/>
    <x v="1809"/>
    <x v="0"/>
    <x v="0"/>
    <s v="2021-September-07"/>
    <x v="1"/>
    <x v="1"/>
    <x v="1"/>
  </r>
  <r>
    <x v="2"/>
    <x v="44"/>
    <n v="8284200295"/>
    <s v="2021-August-11"/>
    <s v="2021-September-10"/>
    <x v="1810"/>
    <x v="0"/>
    <x v="0"/>
    <s v="2021-September-12"/>
    <x v="25"/>
    <x v="13"/>
    <x v="0"/>
  </r>
  <r>
    <x v="1"/>
    <x v="21"/>
    <n v="8292540307"/>
    <s v="2021-August-12"/>
    <s v="2021-September-11"/>
    <x v="1811"/>
    <x v="0"/>
    <x v="0"/>
    <s v="2021-September-02"/>
    <x v="17"/>
    <x v="1"/>
    <x v="1"/>
  </r>
  <r>
    <x v="0"/>
    <x v="49"/>
    <n v="3374535086"/>
    <s v="2021-August-12"/>
    <s v="2021-September-11"/>
    <x v="1812"/>
    <x v="1"/>
    <x v="0"/>
    <s v="2021-September-30"/>
    <x v="37"/>
    <x v="20"/>
    <x v="0"/>
  </r>
  <r>
    <x v="1"/>
    <x v="21"/>
    <n v="5390563017"/>
    <s v="2021-August-12"/>
    <s v="2021-September-11"/>
    <x v="1813"/>
    <x v="0"/>
    <x v="0"/>
    <s v="2021-September-06"/>
    <x v="29"/>
    <x v="1"/>
    <x v="1"/>
  </r>
  <r>
    <x v="2"/>
    <x v="52"/>
    <n v="8864060748"/>
    <s v="2021-August-13"/>
    <s v="2021-September-12"/>
    <x v="1802"/>
    <x v="0"/>
    <x v="0"/>
    <s v="2021-August-30"/>
    <x v="53"/>
    <x v="1"/>
    <x v="1"/>
  </r>
  <r>
    <x v="1"/>
    <x v="35"/>
    <n v="7085238926"/>
    <s v="2021-August-13"/>
    <s v="2021-September-12"/>
    <x v="1395"/>
    <x v="0"/>
    <x v="0"/>
    <s v="2021-September-11"/>
    <x v="12"/>
    <x v="1"/>
    <x v="1"/>
  </r>
  <r>
    <x v="3"/>
    <x v="32"/>
    <n v="2970425808"/>
    <s v="2021-August-13"/>
    <s v="2021-September-12"/>
    <x v="1814"/>
    <x v="0"/>
    <x v="0"/>
    <s v="2021-September-01"/>
    <x v="40"/>
    <x v="1"/>
    <x v="1"/>
  </r>
  <r>
    <x v="4"/>
    <x v="56"/>
    <n v="23864272"/>
    <s v="2021-August-13"/>
    <s v="2021-September-12"/>
    <x v="1815"/>
    <x v="0"/>
    <x v="0"/>
    <s v="2021-September-09"/>
    <x v="1"/>
    <x v="1"/>
    <x v="1"/>
  </r>
  <r>
    <x v="0"/>
    <x v="49"/>
    <n v="9614769756"/>
    <s v="2021-August-14"/>
    <s v="2021-September-13"/>
    <x v="1816"/>
    <x v="1"/>
    <x v="0"/>
    <s v="2021-September-20"/>
    <x v="41"/>
    <x v="21"/>
    <x v="0"/>
  </r>
  <r>
    <x v="3"/>
    <x v="4"/>
    <n v="5153888748"/>
    <s v="2021-August-14"/>
    <s v="2021-September-13"/>
    <x v="1817"/>
    <x v="0"/>
    <x v="0"/>
    <s v="2021-August-26"/>
    <x v="32"/>
    <x v="1"/>
    <x v="1"/>
  </r>
  <r>
    <x v="1"/>
    <x v="6"/>
    <n v="1801620782"/>
    <s v="2021-August-14"/>
    <s v="2021-September-13"/>
    <x v="1818"/>
    <x v="0"/>
    <x v="0"/>
    <s v="2021-August-15"/>
    <x v="60"/>
    <x v="1"/>
    <x v="1"/>
  </r>
  <r>
    <x v="1"/>
    <x v="35"/>
    <n v="624274413"/>
    <s v="2021-August-14"/>
    <s v="2021-September-13"/>
    <x v="1819"/>
    <x v="0"/>
    <x v="0"/>
    <s v="2021-September-24"/>
    <x v="22"/>
    <x v="11"/>
    <x v="0"/>
  </r>
  <r>
    <x v="0"/>
    <x v="98"/>
    <n v="2515817366"/>
    <s v="2021-August-14"/>
    <s v="2021-September-13"/>
    <x v="1820"/>
    <x v="0"/>
    <x v="0"/>
    <s v="2021-September-05"/>
    <x v="20"/>
    <x v="1"/>
    <x v="1"/>
  </r>
  <r>
    <x v="4"/>
    <x v="24"/>
    <n v="206372278"/>
    <s v="2021-August-14"/>
    <s v="2021-September-13"/>
    <x v="1821"/>
    <x v="0"/>
    <x v="0"/>
    <s v="2021-September-21"/>
    <x v="26"/>
    <x v="14"/>
    <x v="0"/>
  </r>
  <r>
    <x v="1"/>
    <x v="45"/>
    <n v="3675527586"/>
    <s v="2021-August-15"/>
    <s v="2021-September-14"/>
    <x v="1822"/>
    <x v="0"/>
    <x v="0"/>
    <s v="2021-August-29"/>
    <x v="8"/>
    <x v="1"/>
    <x v="1"/>
  </r>
  <r>
    <x v="3"/>
    <x v="16"/>
    <n v="5734148846"/>
    <s v="2021-August-15"/>
    <s v="2021-September-14"/>
    <x v="1823"/>
    <x v="0"/>
    <x v="0"/>
    <s v="2021-August-27"/>
    <x v="32"/>
    <x v="1"/>
    <x v="1"/>
  </r>
  <r>
    <x v="2"/>
    <x v="76"/>
    <n v="7285560671"/>
    <s v="2021-August-16"/>
    <s v="2021-September-15"/>
    <x v="1332"/>
    <x v="0"/>
    <x v="0"/>
    <s v="2021-August-31"/>
    <x v="38"/>
    <x v="1"/>
    <x v="1"/>
  </r>
  <r>
    <x v="4"/>
    <x v="89"/>
    <n v="6375941605"/>
    <s v="2021-August-16"/>
    <s v="2021-September-15"/>
    <x v="1824"/>
    <x v="0"/>
    <x v="0"/>
    <s v="2021-September-11"/>
    <x v="19"/>
    <x v="1"/>
    <x v="1"/>
  </r>
  <r>
    <x v="1"/>
    <x v="7"/>
    <n v="401983784"/>
    <s v="2021-August-17"/>
    <s v="2021-September-16"/>
    <x v="509"/>
    <x v="0"/>
    <x v="0"/>
    <s v="2021-September-04"/>
    <x v="16"/>
    <x v="1"/>
    <x v="1"/>
  </r>
  <r>
    <x v="2"/>
    <x v="27"/>
    <n v="8793921356"/>
    <s v="2021-August-17"/>
    <s v="2021-September-16"/>
    <x v="1825"/>
    <x v="0"/>
    <x v="0"/>
    <s v="2021-August-28"/>
    <x v="39"/>
    <x v="1"/>
    <x v="1"/>
  </r>
  <r>
    <x v="1"/>
    <x v="41"/>
    <n v="4318317513"/>
    <s v="2021-August-17"/>
    <s v="2021-September-16"/>
    <x v="1334"/>
    <x v="1"/>
    <x v="1"/>
    <s v="2021-September-04"/>
    <x v="16"/>
    <x v="1"/>
    <x v="1"/>
  </r>
  <r>
    <x v="4"/>
    <x v="14"/>
    <n v="3845592498"/>
    <s v="2021-August-17"/>
    <s v="2021-September-16"/>
    <x v="1826"/>
    <x v="0"/>
    <x v="0"/>
    <s v="2021-September-20"/>
    <x v="13"/>
    <x v="6"/>
    <x v="0"/>
  </r>
  <r>
    <x v="2"/>
    <x v="86"/>
    <n v="8273521159"/>
    <s v="2021-August-17"/>
    <s v="2021-September-16"/>
    <x v="1827"/>
    <x v="0"/>
    <x v="0"/>
    <s v="2021-September-06"/>
    <x v="4"/>
    <x v="1"/>
    <x v="1"/>
  </r>
  <r>
    <x v="1"/>
    <x v="71"/>
    <n v="7218760518"/>
    <s v="2021-August-18"/>
    <s v="2021-September-17"/>
    <x v="1828"/>
    <x v="1"/>
    <x v="1"/>
    <s v="2021-September-21"/>
    <x v="13"/>
    <x v="6"/>
    <x v="0"/>
  </r>
  <r>
    <x v="4"/>
    <x v="89"/>
    <n v="5934744260"/>
    <s v="2021-August-18"/>
    <s v="2021-September-17"/>
    <x v="1776"/>
    <x v="0"/>
    <x v="0"/>
    <s v="2021-September-12"/>
    <x v="29"/>
    <x v="1"/>
    <x v="1"/>
  </r>
  <r>
    <x v="2"/>
    <x v="19"/>
    <n v="1890815777"/>
    <s v="2021-August-18"/>
    <s v="2021-September-17"/>
    <x v="1829"/>
    <x v="0"/>
    <x v="0"/>
    <s v="2021-September-19"/>
    <x v="25"/>
    <x v="13"/>
    <x v="0"/>
  </r>
  <r>
    <x v="1"/>
    <x v="31"/>
    <n v="7698255051"/>
    <s v="2021-August-18"/>
    <s v="2021-September-17"/>
    <x v="1830"/>
    <x v="0"/>
    <x v="0"/>
    <s v="2021-September-09"/>
    <x v="20"/>
    <x v="1"/>
    <x v="1"/>
  </r>
  <r>
    <x v="4"/>
    <x v="56"/>
    <n v="7838596678"/>
    <s v="2021-August-19"/>
    <s v="2021-September-18"/>
    <x v="195"/>
    <x v="0"/>
    <x v="0"/>
    <s v="2021-September-25"/>
    <x v="41"/>
    <x v="21"/>
    <x v="0"/>
  </r>
  <r>
    <x v="0"/>
    <x v="98"/>
    <n v="5713630505"/>
    <s v="2021-August-19"/>
    <s v="2021-September-18"/>
    <x v="1831"/>
    <x v="0"/>
    <x v="0"/>
    <s v="2021-September-20"/>
    <x v="25"/>
    <x v="13"/>
    <x v="0"/>
  </r>
  <r>
    <x v="1"/>
    <x v="39"/>
    <n v="3285658330"/>
    <s v="2021-August-19"/>
    <s v="2021-September-18"/>
    <x v="1832"/>
    <x v="0"/>
    <x v="0"/>
    <s v="2021-September-26"/>
    <x v="26"/>
    <x v="14"/>
    <x v="0"/>
  </r>
  <r>
    <x v="2"/>
    <x v="40"/>
    <n v="145315244"/>
    <s v="2021-August-19"/>
    <s v="2021-September-18"/>
    <x v="1833"/>
    <x v="0"/>
    <x v="0"/>
    <s v="2021-September-06"/>
    <x v="16"/>
    <x v="1"/>
    <x v="1"/>
  </r>
  <r>
    <x v="2"/>
    <x v="44"/>
    <n v="3557541459"/>
    <s v="2021-August-19"/>
    <s v="2021-September-18"/>
    <x v="1210"/>
    <x v="0"/>
    <x v="0"/>
    <s v="2021-September-19"/>
    <x v="5"/>
    <x v="4"/>
    <x v="0"/>
  </r>
  <r>
    <x v="0"/>
    <x v="70"/>
    <n v="4783562096"/>
    <s v="2021-August-20"/>
    <s v="2021-September-19"/>
    <x v="1834"/>
    <x v="0"/>
    <x v="0"/>
    <s v="2021-August-22"/>
    <x v="54"/>
    <x v="1"/>
    <x v="1"/>
  </r>
  <r>
    <x v="1"/>
    <x v="28"/>
    <n v="2338417971"/>
    <s v="2021-August-21"/>
    <s v="2021-September-20"/>
    <x v="527"/>
    <x v="0"/>
    <x v="0"/>
    <s v="2021-August-26"/>
    <x v="55"/>
    <x v="1"/>
    <x v="1"/>
  </r>
  <r>
    <x v="0"/>
    <x v="12"/>
    <n v="5554804891"/>
    <s v="2021-August-21"/>
    <s v="2021-September-20"/>
    <x v="1835"/>
    <x v="0"/>
    <x v="0"/>
    <s v="2021-September-09"/>
    <x v="40"/>
    <x v="1"/>
    <x v="1"/>
  </r>
  <r>
    <x v="1"/>
    <x v="28"/>
    <n v="2161519126"/>
    <s v="2021-August-21"/>
    <s v="2021-September-20"/>
    <x v="1574"/>
    <x v="0"/>
    <x v="0"/>
    <s v="2021-August-24"/>
    <x v="48"/>
    <x v="1"/>
    <x v="1"/>
  </r>
  <r>
    <x v="3"/>
    <x v="90"/>
    <n v="7050267416"/>
    <s v="2021-August-21"/>
    <s v="2021-September-20"/>
    <x v="1379"/>
    <x v="0"/>
    <x v="0"/>
    <s v="2021-September-11"/>
    <x v="17"/>
    <x v="1"/>
    <x v="1"/>
  </r>
  <r>
    <x v="1"/>
    <x v="1"/>
    <n v="2953405140"/>
    <s v="2021-August-21"/>
    <s v="2021-September-20"/>
    <x v="1836"/>
    <x v="0"/>
    <x v="0"/>
    <s v="2021-September-12"/>
    <x v="20"/>
    <x v="1"/>
    <x v="1"/>
  </r>
  <r>
    <x v="0"/>
    <x v="53"/>
    <n v="910856055"/>
    <s v="2021-August-21"/>
    <s v="2021-September-20"/>
    <x v="1837"/>
    <x v="1"/>
    <x v="0"/>
    <s v="2021-October-09"/>
    <x v="37"/>
    <x v="20"/>
    <x v="0"/>
  </r>
  <r>
    <x v="3"/>
    <x v="99"/>
    <n v="7152768721"/>
    <s v="2021-August-21"/>
    <s v="2021-September-20"/>
    <x v="223"/>
    <x v="0"/>
    <x v="0"/>
    <s v="2021-September-08"/>
    <x v="16"/>
    <x v="1"/>
    <x v="1"/>
  </r>
  <r>
    <x v="2"/>
    <x v="27"/>
    <n v="1774766742"/>
    <s v="2021-August-22"/>
    <s v="2021-September-21"/>
    <x v="1385"/>
    <x v="0"/>
    <x v="0"/>
    <s v="2021-September-04"/>
    <x v="47"/>
    <x v="1"/>
    <x v="1"/>
  </r>
  <r>
    <x v="1"/>
    <x v="28"/>
    <n v="4094908034"/>
    <s v="2021-August-22"/>
    <s v="2021-September-21"/>
    <x v="1838"/>
    <x v="0"/>
    <x v="0"/>
    <s v="2021-August-26"/>
    <x v="45"/>
    <x v="1"/>
    <x v="1"/>
  </r>
  <r>
    <x v="1"/>
    <x v="71"/>
    <n v="8137093063"/>
    <s v="2021-August-22"/>
    <s v="2021-September-21"/>
    <x v="1839"/>
    <x v="0"/>
    <x v="0"/>
    <s v="2021-September-26"/>
    <x v="15"/>
    <x v="8"/>
    <x v="0"/>
  </r>
  <r>
    <x v="3"/>
    <x v="95"/>
    <n v="5112375133"/>
    <s v="2021-August-22"/>
    <s v="2021-September-21"/>
    <x v="1168"/>
    <x v="0"/>
    <x v="0"/>
    <s v="2021-September-17"/>
    <x v="19"/>
    <x v="1"/>
    <x v="1"/>
  </r>
  <r>
    <x v="2"/>
    <x v="38"/>
    <n v="4739557586"/>
    <s v="2021-August-22"/>
    <s v="2021-September-21"/>
    <x v="1840"/>
    <x v="0"/>
    <x v="0"/>
    <s v="2021-September-18"/>
    <x v="1"/>
    <x v="1"/>
    <x v="1"/>
  </r>
  <r>
    <x v="1"/>
    <x v="15"/>
    <n v="5564408624"/>
    <s v="2021-August-22"/>
    <s v="2021-September-21"/>
    <x v="1841"/>
    <x v="1"/>
    <x v="0"/>
    <s v="2021-October-05"/>
    <x v="2"/>
    <x v="2"/>
    <x v="0"/>
  </r>
  <r>
    <x v="0"/>
    <x v="98"/>
    <n v="9193816294"/>
    <s v="2021-August-22"/>
    <s v="2021-September-21"/>
    <x v="140"/>
    <x v="0"/>
    <x v="0"/>
    <s v="2021-September-19"/>
    <x v="11"/>
    <x v="1"/>
    <x v="1"/>
  </r>
  <r>
    <x v="2"/>
    <x v="11"/>
    <n v="3732687518"/>
    <s v="2021-August-22"/>
    <s v="2021-September-21"/>
    <x v="52"/>
    <x v="0"/>
    <x v="0"/>
    <s v="2021-August-28"/>
    <x v="51"/>
    <x v="1"/>
    <x v="1"/>
  </r>
  <r>
    <x v="2"/>
    <x v="67"/>
    <n v="8282397668"/>
    <s v="2021-August-22"/>
    <s v="2021-September-21"/>
    <x v="1842"/>
    <x v="0"/>
    <x v="0"/>
    <s v="2021-August-29"/>
    <x v="27"/>
    <x v="1"/>
    <x v="1"/>
  </r>
  <r>
    <x v="4"/>
    <x v="24"/>
    <n v="2960848343"/>
    <s v="2021-August-22"/>
    <s v="2021-September-21"/>
    <x v="1843"/>
    <x v="0"/>
    <x v="0"/>
    <s v="2021-September-26"/>
    <x v="15"/>
    <x v="8"/>
    <x v="0"/>
  </r>
  <r>
    <x v="1"/>
    <x v="6"/>
    <n v="368163381"/>
    <s v="2021-August-23"/>
    <s v="2021-September-22"/>
    <x v="284"/>
    <x v="1"/>
    <x v="1"/>
    <s v="2021-September-11"/>
    <x v="40"/>
    <x v="1"/>
    <x v="1"/>
  </r>
  <r>
    <x v="3"/>
    <x v="95"/>
    <n v="6571920928"/>
    <s v="2021-August-23"/>
    <s v="2021-September-22"/>
    <x v="1844"/>
    <x v="0"/>
    <x v="0"/>
    <s v="2021-September-17"/>
    <x v="29"/>
    <x v="1"/>
    <x v="1"/>
  </r>
  <r>
    <x v="3"/>
    <x v="77"/>
    <n v="2440506703"/>
    <s v="2021-August-24"/>
    <s v="2021-September-23"/>
    <x v="1845"/>
    <x v="1"/>
    <x v="0"/>
    <s v="2021-September-29"/>
    <x v="49"/>
    <x v="26"/>
    <x v="0"/>
  </r>
  <r>
    <x v="3"/>
    <x v="13"/>
    <n v="7642713224"/>
    <s v="2021-August-24"/>
    <s v="2021-September-23"/>
    <x v="1846"/>
    <x v="0"/>
    <x v="0"/>
    <s v="2021-September-18"/>
    <x v="29"/>
    <x v="1"/>
    <x v="1"/>
  </r>
  <r>
    <x v="1"/>
    <x v="74"/>
    <n v="5352209758"/>
    <s v="2021-August-25"/>
    <s v="2021-September-24"/>
    <x v="294"/>
    <x v="1"/>
    <x v="1"/>
    <s v="2021-September-14"/>
    <x v="4"/>
    <x v="1"/>
    <x v="1"/>
  </r>
  <r>
    <x v="3"/>
    <x v="87"/>
    <n v="3559978043"/>
    <s v="2021-August-25"/>
    <s v="2021-September-24"/>
    <x v="1073"/>
    <x v="0"/>
    <x v="0"/>
    <s v="2021-September-11"/>
    <x v="53"/>
    <x v="1"/>
    <x v="1"/>
  </r>
  <r>
    <x v="4"/>
    <x v="14"/>
    <n v="3271911081"/>
    <s v="2021-August-26"/>
    <s v="2021-September-25"/>
    <x v="1165"/>
    <x v="1"/>
    <x v="0"/>
    <s v="2021-October-15"/>
    <x v="43"/>
    <x v="23"/>
    <x v="0"/>
  </r>
  <r>
    <x v="3"/>
    <x v="20"/>
    <n v="6961910816"/>
    <s v="2021-August-26"/>
    <s v="2021-September-25"/>
    <x v="399"/>
    <x v="1"/>
    <x v="0"/>
    <s v="2021-September-21"/>
    <x v="19"/>
    <x v="1"/>
    <x v="1"/>
  </r>
  <r>
    <x v="3"/>
    <x v="92"/>
    <n v="3542268547"/>
    <s v="2021-August-27"/>
    <s v="2021-September-26"/>
    <x v="1847"/>
    <x v="0"/>
    <x v="0"/>
    <s v="2021-October-01"/>
    <x v="15"/>
    <x v="8"/>
    <x v="0"/>
  </r>
  <r>
    <x v="0"/>
    <x v="53"/>
    <n v="2666514859"/>
    <s v="2021-August-27"/>
    <s v="2021-September-26"/>
    <x v="1848"/>
    <x v="1"/>
    <x v="0"/>
    <s v="2021-October-06"/>
    <x v="18"/>
    <x v="9"/>
    <x v="0"/>
  </r>
  <r>
    <x v="2"/>
    <x v="83"/>
    <n v="3355481569"/>
    <s v="2021-August-27"/>
    <s v="2021-September-26"/>
    <x v="1849"/>
    <x v="0"/>
    <x v="0"/>
    <s v="2021-September-19"/>
    <x v="28"/>
    <x v="1"/>
    <x v="1"/>
  </r>
  <r>
    <x v="0"/>
    <x v="59"/>
    <n v="6685760751"/>
    <s v="2021-August-28"/>
    <s v="2021-September-27"/>
    <x v="1850"/>
    <x v="1"/>
    <x v="0"/>
    <s v="2021-September-25"/>
    <x v="11"/>
    <x v="1"/>
    <x v="1"/>
  </r>
  <r>
    <x v="2"/>
    <x v="11"/>
    <n v="5464873037"/>
    <s v="2021-August-28"/>
    <s v="2021-September-27"/>
    <x v="1851"/>
    <x v="0"/>
    <x v="0"/>
    <s v="2021-August-31"/>
    <x v="48"/>
    <x v="1"/>
    <x v="1"/>
  </r>
  <r>
    <x v="3"/>
    <x v="66"/>
    <n v="3932416127"/>
    <s v="2021-August-28"/>
    <s v="2021-September-27"/>
    <x v="1852"/>
    <x v="1"/>
    <x v="0"/>
    <s v="2021-October-12"/>
    <x v="34"/>
    <x v="17"/>
    <x v="0"/>
  </r>
  <r>
    <x v="3"/>
    <x v="99"/>
    <n v="3491048160"/>
    <s v="2021-August-28"/>
    <s v="2021-September-27"/>
    <x v="1853"/>
    <x v="0"/>
    <x v="0"/>
    <s v="2021-September-17"/>
    <x v="4"/>
    <x v="1"/>
    <x v="1"/>
  </r>
  <r>
    <x v="2"/>
    <x v="19"/>
    <n v="6970184838"/>
    <s v="2021-August-28"/>
    <s v="2021-September-27"/>
    <x v="1854"/>
    <x v="0"/>
    <x v="0"/>
    <s v="2021-September-22"/>
    <x v="29"/>
    <x v="1"/>
    <x v="1"/>
  </r>
  <r>
    <x v="1"/>
    <x v="39"/>
    <n v="5984065624"/>
    <s v="2021-August-29"/>
    <s v="2021-September-28"/>
    <x v="1855"/>
    <x v="0"/>
    <x v="0"/>
    <s v="2021-September-30"/>
    <x v="25"/>
    <x v="13"/>
    <x v="0"/>
  </r>
  <r>
    <x v="2"/>
    <x v="9"/>
    <n v="3289097967"/>
    <s v="2021-August-30"/>
    <s v="2021-September-29"/>
    <x v="1856"/>
    <x v="1"/>
    <x v="0"/>
    <s v="2021-October-03"/>
    <x v="13"/>
    <x v="6"/>
    <x v="0"/>
  </r>
  <r>
    <x v="2"/>
    <x v="27"/>
    <n v="4026967253"/>
    <s v="2021-August-30"/>
    <s v="2021-September-29"/>
    <x v="1857"/>
    <x v="0"/>
    <x v="0"/>
    <s v="2021-September-17"/>
    <x v="16"/>
    <x v="1"/>
    <x v="1"/>
  </r>
  <r>
    <x v="0"/>
    <x v="79"/>
    <n v="6463057288"/>
    <s v="2021-August-31"/>
    <s v="2021-September-30"/>
    <x v="1858"/>
    <x v="1"/>
    <x v="0"/>
    <s v="2021-September-20"/>
    <x v="4"/>
    <x v="1"/>
    <x v="1"/>
  </r>
  <r>
    <x v="2"/>
    <x v="54"/>
    <n v="6140117683"/>
    <s v="2021-August-31"/>
    <s v="2021-September-30"/>
    <x v="1859"/>
    <x v="0"/>
    <x v="0"/>
    <s v="2021-September-17"/>
    <x v="53"/>
    <x v="1"/>
    <x v="1"/>
  </r>
  <r>
    <x v="2"/>
    <x v="51"/>
    <n v="3438246206"/>
    <s v="2021-August-31"/>
    <s v="2021-September-30"/>
    <x v="1198"/>
    <x v="0"/>
    <x v="0"/>
    <s v="2021-September-12"/>
    <x v="32"/>
    <x v="1"/>
    <x v="1"/>
  </r>
  <r>
    <x v="3"/>
    <x v="20"/>
    <n v="3398429374"/>
    <s v="2021-September-01"/>
    <s v="2021-October-01"/>
    <x v="1860"/>
    <x v="0"/>
    <x v="0"/>
    <s v="2021-September-12"/>
    <x v="39"/>
    <x v="1"/>
    <x v="1"/>
  </r>
  <r>
    <x v="3"/>
    <x v="96"/>
    <n v="557941160"/>
    <s v="2021-September-01"/>
    <s v="2021-October-01"/>
    <x v="1861"/>
    <x v="1"/>
    <x v="0"/>
    <s v="2021-October-16"/>
    <x v="34"/>
    <x v="17"/>
    <x v="0"/>
  </r>
  <r>
    <x v="1"/>
    <x v="23"/>
    <n v="5666197272"/>
    <s v="2021-September-01"/>
    <s v="2021-October-01"/>
    <x v="1862"/>
    <x v="0"/>
    <x v="0"/>
    <s v="2021-September-24"/>
    <x v="28"/>
    <x v="1"/>
    <x v="1"/>
  </r>
  <r>
    <x v="2"/>
    <x v="58"/>
    <n v="5135727501"/>
    <s v="2021-September-01"/>
    <s v="2021-October-01"/>
    <x v="1863"/>
    <x v="0"/>
    <x v="0"/>
    <s v="2021-September-07"/>
    <x v="51"/>
    <x v="1"/>
    <x v="1"/>
  </r>
  <r>
    <x v="1"/>
    <x v="1"/>
    <n v="775479959"/>
    <s v="2021-September-01"/>
    <s v="2021-October-01"/>
    <x v="33"/>
    <x v="0"/>
    <x v="0"/>
    <s v="2021-October-03"/>
    <x v="25"/>
    <x v="13"/>
    <x v="0"/>
  </r>
  <r>
    <x v="4"/>
    <x v="24"/>
    <n v="7497563219"/>
    <s v="2021-September-01"/>
    <s v="2021-October-01"/>
    <x v="1864"/>
    <x v="1"/>
    <x v="0"/>
    <s v="2021-October-21"/>
    <x v="43"/>
    <x v="23"/>
    <x v="0"/>
  </r>
  <r>
    <x v="3"/>
    <x v="73"/>
    <n v="5854224600"/>
    <s v="2021-September-02"/>
    <s v="2021-October-02"/>
    <x v="371"/>
    <x v="0"/>
    <x v="0"/>
    <s v="2021-September-27"/>
    <x v="29"/>
    <x v="1"/>
    <x v="1"/>
  </r>
  <r>
    <x v="1"/>
    <x v="80"/>
    <n v="8455537995"/>
    <s v="2021-September-02"/>
    <s v="2021-October-02"/>
    <x v="1865"/>
    <x v="1"/>
    <x v="0"/>
    <s v="2021-September-28"/>
    <x v="19"/>
    <x v="1"/>
    <x v="1"/>
  </r>
  <r>
    <x v="1"/>
    <x v="18"/>
    <n v="6191014036"/>
    <s v="2021-September-02"/>
    <s v="2021-October-02"/>
    <x v="1866"/>
    <x v="0"/>
    <x v="0"/>
    <s v="2021-October-01"/>
    <x v="12"/>
    <x v="1"/>
    <x v="1"/>
  </r>
  <r>
    <x v="3"/>
    <x v="29"/>
    <n v="3341311423"/>
    <s v="2021-September-02"/>
    <s v="2021-October-02"/>
    <x v="1638"/>
    <x v="0"/>
    <x v="0"/>
    <s v="2021-September-28"/>
    <x v="19"/>
    <x v="1"/>
    <x v="1"/>
  </r>
  <r>
    <x v="0"/>
    <x v="64"/>
    <n v="7096221227"/>
    <s v="2021-September-02"/>
    <s v="2021-October-02"/>
    <x v="1867"/>
    <x v="0"/>
    <x v="0"/>
    <s v="2021-October-03"/>
    <x v="5"/>
    <x v="4"/>
    <x v="0"/>
  </r>
  <r>
    <x v="3"/>
    <x v="13"/>
    <n v="7074243715"/>
    <s v="2021-September-03"/>
    <s v="2021-October-03"/>
    <x v="1868"/>
    <x v="0"/>
    <x v="0"/>
    <s v="2021-October-04"/>
    <x v="5"/>
    <x v="4"/>
    <x v="0"/>
  </r>
  <r>
    <x v="1"/>
    <x v="43"/>
    <n v="6109735891"/>
    <s v="2021-September-03"/>
    <s v="2021-October-03"/>
    <x v="1869"/>
    <x v="1"/>
    <x v="0"/>
    <s v="2021-September-21"/>
    <x v="16"/>
    <x v="1"/>
    <x v="1"/>
  </r>
  <r>
    <x v="3"/>
    <x v="4"/>
    <n v="8788830849"/>
    <s v="2021-September-03"/>
    <s v="2021-October-03"/>
    <x v="1870"/>
    <x v="0"/>
    <x v="0"/>
    <s v="2021-September-19"/>
    <x v="23"/>
    <x v="1"/>
    <x v="1"/>
  </r>
  <r>
    <x v="3"/>
    <x v="92"/>
    <n v="9546060439"/>
    <s v="2021-September-04"/>
    <s v="2021-October-04"/>
    <x v="1871"/>
    <x v="0"/>
    <x v="0"/>
    <s v="2021-October-04"/>
    <x v="33"/>
    <x v="1"/>
    <x v="1"/>
  </r>
  <r>
    <x v="3"/>
    <x v="81"/>
    <n v="4902256475"/>
    <s v="2021-September-04"/>
    <s v="2021-October-04"/>
    <x v="1872"/>
    <x v="0"/>
    <x v="0"/>
    <s v="2021-October-18"/>
    <x v="2"/>
    <x v="2"/>
    <x v="0"/>
  </r>
  <r>
    <x v="1"/>
    <x v="18"/>
    <n v="5473678800"/>
    <s v="2021-September-05"/>
    <s v="2021-October-05"/>
    <x v="1873"/>
    <x v="0"/>
    <x v="0"/>
    <s v="2021-September-28"/>
    <x v="28"/>
    <x v="1"/>
    <x v="1"/>
  </r>
  <r>
    <x v="0"/>
    <x v="85"/>
    <n v="2017481337"/>
    <s v="2021-September-05"/>
    <s v="2021-October-05"/>
    <x v="1874"/>
    <x v="1"/>
    <x v="0"/>
    <s v="2021-September-26"/>
    <x v="17"/>
    <x v="1"/>
    <x v="1"/>
  </r>
  <r>
    <x v="2"/>
    <x v="58"/>
    <n v="2962262974"/>
    <s v="2021-September-06"/>
    <s v="2021-October-06"/>
    <x v="1307"/>
    <x v="0"/>
    <x v="0"/>
    <s v="2021-September-13"/>
    <x v="27"/>
    <x v="1"/>
    <x v="1"/>
  </r>
  <r>
    <x v="0"/>
    <x v="85"/>
    <n v="5157346968"/>
    <s v="2021-September-06"/>
    <s v="2021-October-06"/>
    <x v="1875"/>
    <x v="0"/>
    <x v="0"/>
    <s v="2021-September-12"/>
    <x v="51"/>
    <x v="1"/>
    <x v="1"/>
  </r>
  <r>
    <x v="4"/>
    <x v="24"/>
    <n v="9359250752"/>
    <s v="2021-September-06"/>
    <s v="2021-October-06"/>
    <x v="1876"/>
    <x v="0"/>
    <x v="0"/>
    <s v="2021-October-04"/>
    <x v="11"/>
    <x v="1"/>
    <x v="1"/>
  </r>
  <r>
    <x v="1"/>
    <x v="57"/>
    <n v="2118879684"/>
    <s v="2021-September-06"/>
    <s v="2021-October-06"/>
    <x v="1877"/>
    <x v="0"/>
    <x v="0"/>
    <s v="2021-October-11"/>
    <x v="15"/>
    <x v="8"/>
    <x v="0"/>
  </r>
  <r>
    <x v="2"/>
    <x v="76"/>
    <n v="3699989123"/>
    <s v="2021-September-07"/>
    <s v="2021-October-07"/>
    <x v="1878"/>
    <x v="0"/>
    <x v="0"/>
    <s v="2021-September-13"/>
    <x v="51"/>
    <x v="1"/>
    <x v="1"/>
  </r>
  <r>
    <x v="4"/>
    <x v="93"/>
    <n v="5225282488"/>
    <s v="2021-September-07"/>
    <s v="2021-October-07"/>
    <x v="1879"/>
    <x v="0"/>
    <x v="0"/>
    <s v="2021-September-08"/>
    <x v="60"/>
    <x v="1"/>
    <x v="1"/>
  </r>
  <r>
    <x v="3"/>
    <x v="87"/>
    <n v="761602627"/>
    <s v="2021-September-07"/>
    <s v="2021-October-07"/>
    <x v="1037"/>
    <x v="1"/>
    <x v="0"/>
    <s v="2021-October-18"/>
    <x v="22"/>
    <x v="11"/>
    <x v="0"/>
  </r>
  <r>
    <x v="3"/>
    <x v="66"/>
    <n v="2669865910"/>
    <s v="2021-September-07"/>
    <s v="2021-October-07"/>
    <x v="1880"/>
    <x v="0"/>
    <x v="0"/>
    <s v="2021-October-03"/>
    <x v="19"/>
    <x v="1"/>
    <x v="1"/>
  </r>
  <r>
    <x v="0"/>
    <x v="91"/>
    <n v="9588957496"/>
    <s v="2021-September-08"/>
    <s v="2021-October-08"/>
    <x v="1881"/>
    <x v="0"/>
    <x v="0"/>
    <s v="2021-September-12"/>
    <x v="45"/>
    <x v="1"/>
    <x v="1"/>
  </r>
  <r>
    <x v="2"/>
    <x v="19"/>
    <n v="8680785503"/>
    <s v="2021-September-08"/>
    <s v="2021-October-08"/>
    <x v="1882"/>
    <x v="0"/>
    <x v="0"/>
    <s v="2021-September-23"/>
    <x v="38"/>
    <x v="1"/>
    <x v="1"/>
  </r>
  <r>
    <x v="3"/>
    <x v="20"/>
    <n v="5796159925"/>
    <s v="2021-September-08"/>
    <s v="2021-October-08"/>
    <x v="1413"/>
    <x v="0"/>
    <x v="0"/>
    <s v="2021-September-17"/>
    <x v="6"/>
    <x v="1"/>
    <x v="1"/>
  </r>
  <r>
    <x v="2"/>
    <x v="2"/>
    <n v="7662777416"/>
    <s v="2021-September-08"/>
    <s v="2021-October-08"/>
    <x v="27"/>
    <x v="0"/>
    <x v="0"/>
    <s v="2021-October-10"/>
    <x v="25"/>
    <x v="13"/>
    <x v="0"/>
  </r>
  <r>
    <x v="3"/>
    <x v="77"/>
    <n v="7059816083"/>
    <s v="2021-September-08"/>
    <s v="2021-October-08"/>
    <x v="227"/>
    <x v="1"/>
    <x v="0"/>
    <s v="2021-October-02"/>
    <x v="7"/>
    <x v="1"/>
    <x v="1"/>
  </r>
  <r>
    <x v="4"/>
    <x v="24"/>
    <n v="3876210500"/>
    <s v="2021-September-08"/>
    <s v="2021-October-08"/>
    <x v="1883"/>
    <x v="0"/>
    <x v="0"/>
    <s v="2021-October-26"/>
    <x v="52"/>
    <x v="28"/>
    <x v="0"/>
  </r>
  <r>
    <x v="3"/>
    <x v="87"/>
    <n v="4084102990"/>
    <s v="2021-September-08"/>
    <s v="2021-October-08"/>
    <x v="1104"/>
    <x v="0"/>
    <x v="0"/>
    <s v="2021-September-22"/>
    <x v="8"/>
    <x v="1"/>
    <x v="1"/>
  </r>
  <r>
    <x v="2"/>
    <x v="40"/>
    <n v="7133128659"/>
    <s v="2021-September-09"/>
    <s v="2021-October-09"/>
    <x v="1884"/>
    <x v="0"/>
    <x v="0"/>
    <s v="2021-September-19"/>
    <x v="10"/>
    <x v="1"/>
    <x v="1"/>
  </r>
  <r>
    <x v="4"/>
    <x v="72"/>
    <n v="7170674351"/>
    <s v="2021-September-09"/>
    <s v="2021-October-09"/>
    <x v="1885"/>
    <x v="0"/>
    <x v="0"/>
    <s v="2021-September-22"/>
    <x v="47"/>
    <x v="1"/>
    <x v="1"/>
  </r>
  <r>
    <x v="3"/>
    <x v="29"/>
    <n v="176953642"/>
    <s v="2021-September-10"/>
    <s v="2021-October-10"/>
    <x v="1886"/>
    <x v="0"/>
    <x v="0"/>
    <s v="2021-October-17"/>
    <x v="41"/>
    <x v="21"/>
    <x v="0"/>
  </r>
  <r>
    <x v="2"/>
    <x v="52"/>
    <n v="6309336631"/>
    <s v="2021-September-10"/>
    <s v="2021-October-10"/>
    <x v="1887"/>
    <x v="0"/>
    <x v="0"/>
    <s v="2021-September-25"/>
    <x v="38"/>
    <x v="1"/>
    <x v="1"/>
  </r>
  <r>
    <x v="0"/>
    <x v="79"/>
    <n v="3686599515"/>
    <s v="2021-September-10"/>
    <s v="2021-October-10"/>
    <x v="1888"/>
    <x v="1"/>
    <x v="0"/>
    <s v="2021-October-03"/>
    <x v="28"/>
    <x v="1"/>
    <x v="1"/>
  </r>
  <r>
    <x v="0"/>
    <x v="85"/>
    <n v="9493022226"/>
    <s v="2021-September-10"/>
    <s v="2021-October-10"/>
    <x v="488"/>
    <x v="1"/>
    <x v="0"/>
    <s v="2021-October-04"/>
    <x v="7"/>
    <x v="1"/>
    <x v="1"/>
  </r>
  <r>
    <x v="2"/>
    <x v="86"/>
    <n v="1592682714"/>
    <s v="2021-September-10"/>
    <s v="2021-October-10"/>
    <x v="1637"/>
    <x v="0"/>
    <x v="0"/>
    <s v="2021-September-29"/>
    <x v="40"/>
    <x v="1"/>
    <x v="1"/>
  </r>
  <r>
    <x v="4"/>
    <x v="14"/>
    <n v="1120525583"/>
    <s v="2021-September-10"/>
    <s v="2021-October-10"/>
    <x v="1889"/>
    <x v="0"/>
    <x v="0"/>
    <s v="2021-October-10"/>
    <x v="33"/>
    <x v="1"/>
    <x v="1"/>
  </r>
  <r>
    <x v="2"/>
    <x v="2"/>
    <n v="1754538629"/>
    <s v="2021-September-11"/>
    <s v="2021-October-11"/>
    <x v="1890"/>
    <x v="0"/>
    <x v="0"/>
    <s v="2021-October-10"/>
    <x v="12"/>
    <x v="1"/>
    <x v="1"/>
  </r>
  <r>
    <x v="1"/>
    <x v="23"/>
    <n v="806089606"/>
    <s v="2021-September-12"/>
    <s v="2021-October-12"/>
    <x v="1891"/>
    <x v="1"/>
    <x v="1"/>
    <s v="2021-October-05"/>
    <x v="28"/>
    <x v="1"/>
    <x v="1"/>
  </r>
  <r>
    <x v="3"/>
    <x v="90"/>
    <n v="8820244619"/>
    <s v="2021-September-12"/>
    <s v="2021-October-12"/>
    <x v="1892"/>
    <x v="0"/>
    <x v="0"/>
    <s v="2021-October-06"/>
    <x v="7"/>
    <x v="1"/>
    <x v="1"/>
  </r>
  <r>
    <x v="2"/>
    <x v="9"/>
    <n v="641300165"/>
    <s v="2021-September-12"/>
    <s v="2021-October-12"/>
    <x v="1893"/>
    <x v="1"/>
    <x v="0"/>
    <s v="2021-October-14"/>
    <x v="25"/>
    <x v="13"/>
    <x v="0"/>
  </r>
  <r>
    <x v="3"/>
    <x v="20"/>
    <n v="3315197094"/>
    <s v="2021-September-13"/>
    <s v="2021-October-13"/>
    <x v="1894"/>
    <x v="1"/>
    <x v="0"/>
    <s v="2021-October-03"/>
    <x v="4"/>
    <x v="1"/>
    <x v="1"/>
  </r>
  <r>
    <x v="3"/>
    <x v="99"/>
    <n v="3693108174"/>
    <s v="2021-September-13"/>
    <s v="2021-October-13"/>
    <x v="1895"/>
    <x v="0"/>
    <x v="0"/>
    <s v="2021-September-25"/>
    <x v="32"/>
    <x v="1"/>
    <x v="1"/>
  </r>
  <r>
    <x v="0"/>
    <x v="25"/>
    <n v="1308410672"/>
    <s v="2021-September-13"/>
    <s v="2021-October-13"/>
    <x v="1896"/>
    <x v="0"/>
    <x v="0"/>
    <s v="2021-September-25"/>
    <x v="32"/>
    <x v="1"/>
    <x v="1"/>
  </r>
  <r>
    <x v="1"/>
    <x v="31"/>
    <n v="6559779926"/>
    <s v="2021-September-14"/>
    <s v="2021-October-14"/>
    <x v="1118"/>
    <x v="0"/>
    <x v="0"/>
    <s v="2021-October-05"/>
    <x v="17"/>
    <x v="1"/>
    <x v="1"/>
  </r>
  <r>
    <x v="1"/>
    <x v="7"/>
    <n v="883694015"/>
    <s v="2021-September-14"/>
    <s v="2021-October-14"/>
    <x v="1897"/>
    <x v="0"/>
    <x v="0"/>
    <s v="2021-September-26"/>
    <x v="32"/>
    <x v="1"/>
    <x v="1"/>
  </r>
  <r>
    <x v="3"/>
    <x v="55"/>
    <n v="6640953472"/>
    <s v="2021-September-14"/>
    <s v="2021-October-14"/>
    <x v="892"/>
    <x v="0"/>
    <x v="0"/>
    <s v="2021-October-01"/>
    <x v="53"/>
    <x v="1"/>
    <x v="1"/>
  </r>
  <r>
    <x v="1"/>
    <x v="61"/>
    <n v="8062397322"/>
    <s v="2021-September-14"/>
    <s v="2021-October-14"/>
    <x v="696"/>
    <x v="0"/>
    <x v="0"/>
    <s v="2021-October-01"/>
    <x v="53"/>
    <x v="1"/>
    <x v="1"/>
  </r>
  <r>
    <x v="1"/>
    <x v="31"/>
    <n v="4153488634"/>
    <s v="2021-September-14"/>
    <s v="2021-October-14"/>
    <x v="1868"/>
    <x v="0"/>
    <x v="0"/>
    <s v="2021-October-08"/>
    <x v="7"/>
    <x v="1"/>
    <x v="1"/>
  </r>
  <r>
    <x v="1"/>
    <x v="30"/>
    <n v="2739453651"/>
    <s v="2021-September-14"/>
    <s v="2021-October-14"/>
    <x v="868"/>
    <x v="1"/>
    <x v="1"/>
    <s v="2021-October-16"/>
    <x v="25"/>
    <x v="13"/>
    <x v="0"/>
  </r>
  <r>
    <x v="3"/>
    <x v="92"/>
    <n v="4649451107"/>
    <s v="2021-September-15"/>
    <s v="2021-October-15"/>
    <x v="1898"/>
    <x v="0"/>
    <x v="0"/>
    <s v="2021-October-06"/>
    <x v="17"/>
    <x v="1"/>
    <x v="1"/>
  </r>
  <r>
    <x v="0"/>
    <x v="10"/>
    <n v="773493683"/>
    <s v="2021-September-15"/>
    <s v="2021-October-15"/>
    <x v="1899"/>
    <x v="1"/>
    <x v="0"/>
    <s v="2021-October-21"/>
    <x v="49"/>
    <x v="26"/>
    <x v="0"/>
  </r>
  <r>
    <x v="4"/>
    <x v="24"/>
    <n v="3671610537"/>
    <s v="2021-September-15"/>
    <s v="2021-October-15"/>
    <x v="1407"/>
    <x v="0"/>
    <x v="0"/>
    <s v="2021-October-28"/>
    <x v="3"/>
    <x v="3"/>
    <x v="0"/>
  </r>
  <r>
    <x v="2"/>
    <x v="58"/>
    <n v="5284159199"/>
    <s v="2021-September-16"/>
    <s v="2021-October-16"/>
    <x v="1900"/>
    <x v="0"/>
    <x v="0"/>
    <s v="2021-September-28"/>
    <x v="32"/>
    <x v="1"/>
    <x v="1"/>
  </r>
  <r>
    <x v="2"/>
    <x v="88"/>
    <n v="1027852268"/>
    <s v="2021-September-16"/>
    <s v="2021-October-16"/>
    <x v="1275"/>
    <x v="0"/>
    <x v="0"/>
    <s v="2021-October-06"/>
    <x v="4"/>
    <x v="1"/>
    <x v="1"/>
  </r>
  <r>
    <x v="4"/>
    <x v="56"/>
    <n v="1730560128"/>
    <s v="2021-September-16"/>
    <s v="2021-October-16"/>
    <x v="1901"/>
    <x v="0"/>
    <x v="0"/>
    <s v="2021-October-08"/>
    <x v="20"/>
    <x v="1"/>
    <x v="1"/>
  </r>
  <r>
    <x v="1"/>
    <x v="15"/>
    <n v="3922850581"/>
    <s v="2021-September-17"/>
    <s v="2021-October-17"/>
    <x v="1902"/>
    <x v="1"/>
    <x v="1"/>
    <s v="2021-November-13"/>
    <x v="35"/>
    <x v="18"/>
    <x v="0"/>
  </r>
  <r>
    <x v="3"/>
    <x v="4"/>
    <n v="6332637140"/>
    <s v="2021-September-17"/>
    <s v="2021-October-17"/>
    <x v="1903"/>
    <x v="0"/>
    <x v="0"/>
    <s v="2021-September-24"/>
    <x v="27"/>
    <x v="1"/>
    <x v="1"/>
  </r>
  <r>
    <x v="0"/>
    <x v="25"/>
    <n v="872319562"/>
    <s v="2021-September-18"/>
    <s v="2021-October-18"/>
    <x v="356"/>
    <x v="0"/>
    <x v="0"/>
    <s v="2021-October-02"/>
    <x v="8"/>
    <x v="1"/>
    <x v="1"/>
  </r>
  <r>
    <x v="3"/>
    <x v="42"/>
    <n v="9727346662"/>
    <s v="2021-September-18"/>
    <s v="2021-October-18"/>
    <x v="1904"/>
    <x v="0"/>
    <x v="0"/>
    <s v="2021-September-23"/>
    <x v="55"/>
    <x v="1"/>
    <x v="1"/>
  </r>
  <r>
    <x v="4"/>
    <x v="48"/>
    <n v="839049806"/>
    <s v="2021-September-18"/>
    <s v="2021-October-18"/>
    <x v="1905"/>
    <x v="0"/>
    <x v="0"/>
    <s v="2021-September-22"/>
    <x v="45"/>
    <x v="1"/>
    <x v="1"/>
  </r>
  <r>
    <x v="4"/>
    <x v="14"/>
    <n v="1761962468"/>
    <s v="2021-September-18"/>
    <s v="2021-October-18"/>
    <x v="1906"/>
    <x v="1"/>
    <x v="0"/>
    <s v="2021-October-30"/>
    <x v="46"/>
    <x v="25"/>
    <x v="0"/>
  </r>
  <r>
    <x v="1"/>
    <x v="15"/>
    <n v="5378812305"/>
    <s v="2021-September-18"/>
    <s v="2021-October-18"/>
    <x v="1907"/>
    <x v="0"/>
    <x v="0"/>
    <s v="2021-October-19"/>
    <x v="5"/>
    <x v="4"/>
    <x v="0"/>
  </r>
  <r>
    <x v="3"/>
    <x v="73"/>
    <n v="7295000938"/>
    <s v="2021-September-18"/>
    <s v="2021-October-18"/>
    <x v="1908"/>
    <x v="0"/>
    <x v="0"/>
    <s v="2021-October-29"/>
    <x v="22"/>
    <x v="11"/>
    <x v="0"/>
  </r>
  <r>
    <x v="1"/>
    <x v="80"/>
    <n v="9540987941"/>
    <s v="2021-September-19"/>
    <s v="2021-October-19"/>
    <x v="1909"/>
    <x v="1"/>
    <x v="1"/>
    <s v="2021-November-08"/>
    <x v="43"/>
    <x v="23"/>
    <x v="0"/>
  </r>
  <r>
    <x v="4"/>
    <x v="62"/>
    <n v="631345640"/>
    <s v="2021-September-19"/>
    <s v="2021-October-19"/>
    <x v="1910"/>
    <x v="0"/>
    <x v="0"/>
    <s v="2021-October-13"/>
    <x v="7"/>
    <x v="1"/>
    <x v="1"/>
  </r>
  <r>
    <x v="4"/>
    <x v="62"/>
    <n v="6726677387"/>
    <s v="2021-September-19"/>
    <s v="2021-October-19"/>
    <x v="1911"/>
    <x v="0"/>
    <x v="0"/>
    <s v="2021-October-24"/>
    <x v="15"/>
    <x v="8"/>
    <x v="0"/>
  </r>
  <r>
    <x v="2"/>
    <x v="17"/>
    <n v="2624507671"/>
    <s v="2021-September-19"/>
    <s v="2021-October-19"/>
    <x v="1912"/>
    <x v="0"/>
    <x v="0"/>
    <s v="2021-October-09"/>
    <x v="4"/>
    <x v="1"/>
    <x v="1"/>
  </r>
  <r>
    <x v="1"/>
    <x v="23"/>
    <n v="1759240329"/>
    <s v="2021-September-19"/>
    <s v="2021-October-19"/>
    <x v="1872"/>
    <x v="0"/>
    <x v="0"/>
    <s v="2021-October-07"/>
    <x v="16"/>
    <x v="1"/>
    <x v="1"/>
  </r>
  <r>
    <x v="0"/>
    <x v="3"/>
    <n v="5128563640"/>
    <s v="2021-September-19"/>
    <s v="2021-October-19"/>
    <x v="1913"/>
    <x v="0"/>
    <x v="0"/>
    <s v="2021-October-12"/>
    <x v="28"/>
    <x v="1"/>
    <x v="1"/>
  </r>
  <r>
    <x v="3"/>
    <x v="66"/>
    <n v="9893070847"/>
    <s v="2021-September-20"/>
    <s v="2021-October-20"/>
    <x v="1914"/>
    <x v="0"/>
    <x v="0"/>
    <s v="2021-October-06"/>
    <x v="23"/>
    <x v="1"/>
    <x v="1"/>
  </r>
  <r>
    <x v="3"/>
    <x v="55"/>
    <n v="1752423656"/>
    <s v="2021-September-20"/>
    <s v="2021-October-20"/>
    <x v="1915"/>
    <x v="1"/>
    <x v="0"/>
    <s v="2021-October-24"/>
    <x v="13"/>
    <x v="6"/>
    <x v="0"/>
  </r>
  <r>
    <x v="2"/>
    <x v="94"/>
    <n v="7524155753"/>
    <s v="2021-September-20"/>
    <s v="2021-October-20"/>
    <x v="1916"/>
    <x v="0"/>
    <x v="0"/>
    <s v="2021-October-24"/>
    <x v="13"/>
    <x v="6"/>
    <x v="0"/>
  </r>
  <r>
    <x v="3"/>
    <x v="29"/>
    <n v="6662053878"/>
    <s v="2021-September-21"/>
    <s v="2021-October-21"/>
    <x v="1917"/>
    <x v="0"/>
    <x v="0"/>
    <s v="2021-October-21"/>
    <x v="33"/>
    <x v="1"/>
    <x v="1"/>
  </r>
  <r>
    <x v="4"/>
    <x v="93"/>
    <n v="106486147"/>
    <s v="2021-September-21"/>
    <s v="2021-October-21"/>
    <x v="1918"/>
    <x v="0"/>
    <x v="0"/>
    <s v="2021-September-25"/>
    <x v="45"/>
    <x v="1"/>
    <x v="1"/>
  </r>
  <r>
    <x v="4"/>
    <x v="8"/>
    <n v="1951887650"/>
    <s v="2021-September-21"/>
    <s v="2021-October-21"/>
    <x v="1919"/>
    <x v="0"/>
    <x v="0"/>
    <s v="2021-October-10"/>
    <x v="40"/>
    <x v="1"/>
    <x v="1"/>
  </r>
  <r>
    <x v="2"/>
    <x v="40"/>
    <n v="9393038918"/>
    <s v="2021-September-21"/>
    <s v="2021-October-21"/>
    <x v="1920"/>
    <x v="0"/>
    <x v="0"/>
    <s v="2021-October-08"/>
    <x v="53"/>
    <x v="1"/>
    <x v="1"/>
  </r>
  <r>
    <x v="3"/>
    <x v="99"/>
    <n v="7830094350"/>
    <s v="2021-September-21"/>
    <s v="2021-October-21"/>
    <x v="1921"/>
    <x v="0"/>
    <x v="0"/>
    <s v="2021-October-14"/>
    <x v="28"/>
    <x v="1"/>
    <x v="1"/>
  </r>
  <r>
    <x v="2"/>
    <x v="11"/>
    <n v="9590153054"/>
    <s v="2021-September-21"/>
    <s v="2021-October-21"/>
    <x v="1922"/>
    <x v="0"/>
    <x v="0"/>
    <s v="2021-September-26"/>
    <x v="55"/>
    <x v="1"/>
    <x v="1"/>
  </r>
  <r>
    <x v="4"/>
    <x v="56"/>
    <n v="5106033344"/>
    <s v="2021-September-21"/>
    <s v="2021-October-21"/>
    <x v="1923"/>
    <x v="0"/>
    <x v="0"/>
    <s v="2021-October-18"/>
    <x v="1"/>
    <x v="1"/>
    <x v="1"/>
  </r>
  <r>
    <x v="2"/>
    <x v="11"/>
    <n v="6520680737"/>
    <s v="2021-September-21"/>
    <s v="2021-October-21"/>
    <x v="1924"/>
    <x v="0"/>
    <x v="0"/>
    <s v="2021-September-28"/>
    <x v="27"/>
    <x v="1"/>
    <x v="1"/>
  </r>
  <r>
    <x v="1"/>
    <x v="45"/>
    <n v="1907393570"/>
    <s v="2021-September-22"/>
    <s v="2021-October-22"/>
    <x v="1925"/>
    <x v="1"/>
    <x v="1"/>
    <s v="2021-October-22"/>
    <x v="33"/>
    <x v="1"/>
    <x v="1"/>
  </r>
  <r>
    <x v="1"/>
    <x v="30"/>
    <n v="9544630517"/>
    <s v="2021-September-22"/>
    <s v="2021-October-22"/>
    <x v="1926"/>
    <x v="1"/>
    <x v="0"/>
    <s v="2021-November-11"/>
    <x v="43"/>
    <x v="23"/>
    <x v="0"/>
  </r>
  <r>
    <x v="0"/>
    <x v="79"/>
    <n v="5115237233"/>
    <s v="2021-September-22"/>
    <s v="2021-October-22"/>
    <x v="1641"/>
    <x v="0"/>
    <x v="0"/>
    <s v="2021-September-24"/>
    <x v="54"/>
    <x v="1"/>
    <x v="1"/>
  </r>
  <r>
    <x v="2"/>
    <x v="75"/>
    <n v="8165388862"/>
    <s v="2021-September-22"/>
    <s v="2021-October-22"/>
    <x v="1927"/>
    <x v="0"/>
    <x v="0"/>
    <s v="2021-November-01"/>
    <x v="18"/>
    <x v="9"/>
    <x v="0"/>
  </r>
  <r>
    <x v="2"/>
    <x v="86"/>
    <n v="217272343"/>
    <s v="2021-September-22"/>
    <s v="2021-October-22"/>
    <x v="1928"/>
    <x v="1"/>
    <x v="0"/>
    <s v="2021-October-23"/>
    <x v="5"/>
    <x v="4"/>
    <x v="0"/>
  </r>
  <r>
    <x v="4"/>
    <x v="78"/>
    <n v="5129304908"/>
    <s v="2021-September-23"/>
    <s v="2021-October-23"/>
    <x v="1929"/>
    <x v="0"/>
    <x v="0"/>
    <s v="2021-November-05"/>
    <x v="3"/>
    <x v="3"/>
    <x v="0"/>
  </r>
  <r>
    <x v="1"/>
    <x v="41"/>
    <n v="2163218884"/>
    <s v="2021-September-23"/>
    <s v="2021-October-23"/>
    <x v="186"/>
    <x v="1"/>
    <x v="1"/>
    <s v="2021-October-11"/>
    <x v="16"/>
    <x v="1"/>
    <x v="1"/>
  </r>
  <r>
    <x v="2"/>
    <x v="40"/>
    <n v="6299892020"/>
    <s v="2021-September-24"/>
    <s v="2021-October-24"/>
    <x v="1930"/>
    <x v="0"/>
    <x v="0"/>
    <s v="2021-October-11"/>
    <x v="53"/>
    <x v="1"/>
    <x v="1"/>
  </r>
  <r>
    <x v="1"/>
    <x v="43"/>
    <n v="2448402169"/>
    <s v="2021-September-24"/>
    <s v="2021-October-24"/>
    <x v="1931"/>
    <x v="0"/>
    <x v="0"/>
    <s v="2021-September-29"/>
    <x v="55"/>
    <x v="1"/>
    <x v="1"/>
  </r>
  <r>
    <x v="3"/>
    <x v="20"/>
    <n v="7329436593"/>
    <s v="2021-September-24"/>
    <s v="2021-October-24"/>
    <x v="1932"/>
    <x v="0"/>
    <x v="0"/>
    <s v="2021-October-06"/>
    <x v="32"/>
    <x v="1"/>
    <x v="1"/>
  </r>
  <r>
    <x v="1"/>
    <x v="43"/>
    <n v="8478661655"/>
    <s v="2021-September-24"/>
    <s v="2021-October-24"/>
    <x v="1933"/>
    <x v="0"/>
    <x v="0"/>
    <s v="2021-September-29"/>
    <x v="55"/>
    <x v="1"/>
    <x v="1"/>
  </r>
  <r>
    <x v="1"/>
    <x v="43"/>
    <n v="3166292468"/>
    <s v="2021-September-25"/>
    <s v="2021-October-25"/>
    <x v="1934"/>
    <x v="1"/>
    <x v="0"/>
    <s v="2021-October-19"/>
    <x v="7"/>
    <x v="1"/>
    <x v="1"/>
  </r>
  <r>
    <x v="0"/>
    <x v="0"/>
    <n v="2135320728"/>
    <s v="2021-September-25"/>
    <s v="2021-October-25"/>
    <x v="1935"/>
    <x v="0"/>
    <x v="0"/>
    <s v="2021-November-05"/>
    <x v="22"/>
    <x v="11"/>
    <x v="0"/>
  </r>
  <r>
    <x v="0"/>
    <x v="59"/>
    <n v="5601820333"/>
    <s v="2021-September-25"/>
    <s v="2021-October-25"/>
    <x v="1936"/>
    <x v="0"/>
    <x v="0"/>
    <s v="2021-October-09"/>
    <x v="8"/>
    <x v="1"/>
    <x v="1"/>
  </r>
  <r>
    <x v="1"/>
    <x v="21"/>
    <n v="9083415808"/>
    <s v="2021-September-25"/>
    <s v="2021-October-25"/>
    <x v="1937"/>
    <x v="0"/>
    <x v="0"/>
    <s v="2021-October-20"/>
    <x v="29"/>
    <x v="1"/>
    <x v="1"/>
  </r>
  <r>
    <x v="4"/>
    <x v="60"/>
    <n v="6791824606"/>
    <s v="2021-September-25"/>
    <s v="2021-October-25"/>
    <x v="1938"/>
    <x v="0"/>
    <x v="0"/>
    <s v="2021-September-30"/>
    <x v="55"/>
    <x v="1"/>
    <x v="1"/>
  </r>
  <r>
    <x v="3"/>
    <x v="16"/>
    <n v="784468555"/>
    <s v="2021-September-25"/>
    <s v="2021-October-25"/>
    <x v="1939"/>
    <x v="1"/>
    <x v="0"/>
    <s v="2021-October-25"/>
    <x v="33"/>
    <x v="1"/>
    <x v="1"/>
  </r>
  <r>
    <x v="3"/>
    <x v="16"/>
    <n v="7166848125"/>
    <s v="2021-September-25"/>
    <s v="2021-October-25"/>
    <x v="1940"/>
    <x v="0"/>
    <x v="0"/>
    <s v="2021-October-12"/>
    <x v="53"/>
    <x v="1"/>
    <x v="1"/>
  </r>
  <r>
    <x v="0"/>
    <x v="3"/>
    <n v="6830035207"/>
    <s v="2021-September-26"/>
    <s v="2021-October-26"/>
    <x v="1941"/>
    <x v="1"/>
    <x v="0"/>
    <s v="2021-November-04"/>
    <x v="9"/>
    <x v="5"/>
    <x v="0"/>
  </r>
  <r>
    <x v="2"/>
    <x v="37"/>
    <n v="8066534559"/>
    <s v="2021-September-26"/>
    <s v="2021-October-26"/>
    <x v="780"/>
    <x v="0"/>
    <x v="0"/>
    <s v="2021-October-19"/>
    <x v="28"/>
    <x v="1"/>
    <x v="1"/>
  </r>
  <r>
    <x v="3"/>
    <x v="73"/>
    <n v="884183285"/>
    <s v="2021-September-27"/>
    <s v="2021-October-27"/>
    <x v="1942"/>
    <x v="0"/>
    <x v="0"/>
    <s v="2021-October-23"/>
    <x v="19"/>
    <x v="1"/>
    <x v="1"/>
  </r>
  <r>
    <x v="2"/>
    <x v="38"/>
    <n v="9121577010"/>
    <s v="2021-September-28"/>
    <s v="2021-October-28"/>
    <x v="1943"/>
    <x v="0"/>
    <x v="0"/>
    <s v="2021-October-24"/>
    <x v="19"/>
    <x v="1"/>
    <x v="1"/>
  </r>
  <r>
    <x v="4"/>
    <x v="8"/>
    <n v="4047974141"/>
    <s v="2021-September-28"/>
    <s v="2021-October-28"/>
    <x v="817"/>
    <x v="0"/>
    <x v="0"/>
    <s v="2021-October-15"/>
    <x v="53"/>
    <x v="1"/>
    <x v="1"/>
  </r>
  <r>
    <x v="0"/>
    <x v="47"/>
    <n v="1185375111"/>
    <s v="2021-September-28"/>
    <s v="2021-October-28"/>
    <x v="1944"/>
    <x v="1"/>
    <x v="0"/>
    <s v="2021-November-08"/>
    <x v="22"/>
    <x v="11"/>
    <x v="0"/>
  </r>
  <r>
    <x v="4"/>
    <x v="60"/>
    <n v="8119664084"/>
    <s v="2021-September-29"/>
    <s v="2021-October-29"/>
    <x v="1945"/>
    <x v="0"/>
    <x v="0"/>
    <s v="2021-September-30"/>
    <x v="60"/>
    <x v="1"/>
    <x v="1"/>
  </r>
  <r>
    <x v="0"/>
    <x v="53"/>
    <n v="689403769"/>
    <s v="2021-September-29"/>
    <s v="2021-October-29"/>
    <x v="1946"/>
    <x v="1"/>
    <x v="0"/>
    <s v="2021-November-11"/>
    <x v="3"/>
    <x v="3"/>
    <x v="0"/>
  </r>
  <r>
    <x v="2"/>
    <x v="82"/>
    <n v="6870131864"/>
    <s v="2021-September-29"/>
    <s v="2021-October-29"/>
    <x v="1947"/>
    <x v="0"/>
    <x v="0"/>
    <s v="2021-October-12"/>
    <x v="47"/>
    <x v="1"/>
    <x v="1"/>
  </r>
  <r>
    <x v="2"/>
    <x v="11"/>
    <n v="9037173247"/>
    <s v="2021-September-30"/>
    <s v="2021-October-30"/>
    <x v="1803"/>
    <x v="0"/>
    <x v="0"/>
    <s v="2021-October-01"/>
    <x v="60"/>
    <x v="1"/>
    <x v="1"/>
  </r>
  <r>
    <x v="0"/>
    <x v="47"/>
    <n v="4937921214"/>
    <s v="2021-September-30"/>
    <s v="2021-October-30"/>
    <x v="1948"/>
    <x v="0"/>
    <x v="0"/>
    <s v="2021-November-05"/>
    <x v="49"/>
    <x v="26"/>
    <x v="0"/>
  </r>
  <r>
    <x v="1"/>
    <x v="15"/>
    <n v="858258272"/>
    <s v="2021-September-30"/>
    <s v="2021-October-30"/>
    <x v="1565"/>
    <x v="0"/>
    <x v="0"/>
    <s v="2021-November-10"/>
    <x v="22"/>
    <x v="11"/>
    <x v="0"/>
  </r>
  <r>
    <x v="1"/>
    <x v="30"/>
    <n v="5411405629"/>
    <s v="2021-September-30"/>
    <s v="2021-October-30"/>
    <x v="1949"/>
    <x v="1"/>
    <x v="1"/>
    <s v="2021-October-27"/>
    <x v="1"/>
    <x v="1"/>
    <x v="1"/>
  </r>
  <r>
    <x v="3"/>
    <x v="29"/>
    <n v="4398006570"/>
    <s v="2021-September-30"/>
    <s v="2021-October-30"/>
    <x v="1164"/>
    <x v="0"/>
    <x v="0"/>
    <s v="2021-October-29"/>
    <x v="12"/>
    <x v="1"/>
    <x v="1"/>
  </r>
  <r>
    <x v="2"/>
    <x v="88"/>
    <n v="9618979999"/>
    <s v="2021-September-30"/>
    <s v="2021-October-30"/>
    <x v="1950"/>
    <x v="0"/>
    <x v="0"/>
    <s v="2021-October-21"/>
    <x v="17"/>
    <x v="1"/>
    <x v="1"/>
  </r>
  <r>
    <x v="4"/>
    <x v="72"/>
    <n v="7668955519"/>
    <s v="2021-October-01"/>
    <s v="2021-October-31"/>
    <x v="1951"/>
    <x v="1"/>
    <x v="0"/>
    <s v="2021-November-02"/>
    <x v="25"/>
    <x v="13"/>
    <x v="0"/>
  </r>
  <r>
    <x v="2"/>
    <x v="82"/>
    <n v="5040778858"/>
    <s v="2021-October-02"/>
    <s v="2021-November-01"/>
    <x v="1952"/>
    <x v="0"/>
    <x v="0"/>
    <s v="2021-October-23"/>
    <x v="17"/>
    <x v="1"/>
    <x v="1"/>
  </r>
  <r>
    <x v="1"/>
    <x v="39"/>
    <n v="5506147573"/>
    <s v="2021-October-02"/>
    <s v="2021-November-01"/>
    <x v="312"/>
    <x v="0"/>
    <x v="0"/>
    <s v="2021-October-26"/>
    <x v="7"/>
    <x v="1"/>
    <x v="1"/>
  </r>
  <r>
    <x v="4"/>
    <x v="60"/>
    <n v="1586922908"/>
    <s v="2021-October-02"/>
    <s v="2021-November-01"/>
    <x v="99"/>
    <x v="0"/>
    <x v="0"/>
    <s v="2021-October-03"/>
    <x v="60"/>
    <x v="1"/>
    <x v="1"/>
  </r>
  <r>
    <x v="2"/>
    <x v="2"/>
    <n v="5826992356"/>
    <s v="2021-October-03"/>
    <s v="2021-November-02"/>
    <x v="1953"/>
    <x v="0"/>
    <x v="0"/>
    <s v="2021-November-03"/>
    <x v="5"/>
    <x v="4"/>
    <x v="0"/>
  </r>
  <r>
    <x v="2"/>
    <x v="27"/>
    <n v="4988241929"/>
    <s v="2021-October-03"/>
    <s v="2021-November-02"/>
    <x v="1954"/>
    <x v="0"/>
    <x v="0"/>
    <s v="2021-October-17"/>
    <x v="8"/>
    <x v="1"/>
    <x v="1"/>
  </r>
  <r>
    <x v="4"/>
    <x v="84"/>
    <n v="1061077534"/>
    <s v="2021-October-03"/>
    <s v="2021-November-02"/>
    <x v="1955"/>
    <x v="0"/>
    <x v="0"/>
    <s v="2021-October-22"/>
    <x v="40"/>
    <x v="1"/>
    <x v="1"/>
  </r>
  <r>
    <x v="1"/>
    <x v="30"/>
    <n v="5259704172"/>
    <s v="2021-October-03"/>
    <s v="2021-November-02"/>
    <x v="1956"/>
    <x v="1"/>
    <x v="1"/>
    <s v="2021-November-09"/>
    <x v="41"/>
    <x v="21"/>
    <x v="0"/>
  </r>
  <r>
    <x v="3"/>
    <x v="92"/>
    <n v="8978691415"/>
    <s v="2021-October-03"/>
    <s v="2021-November-02"/>
    <x v="1128"/>
    <x v="0"/>
    <x v="0"/>
    <s v="2021-October-28"/>
    <x v="29"/>
    <x v="1"/>
    <x v="1"/>
  </r>
  <r>
    <x v="2"/>
    <x v="2"/>
    <n v="7992871769"/>
    <s v="2021-October-03"/>
    <s v="2021-November-02"/>
    <x v="1957"/>
    <x v="0"/>
    <x v="0"/>
    <s v="2021-November-17"/>
    <x v="34"/>
    <x v="17"/>
    <x v="0"/>
  </r>
  <r>
    <x v="2"/>
    <x v="54"/>
    <n v="2024965903"/>
    <s v="2021-October-04"/>
    <s v="2021-November-03"/>
    <x v="1958"/>
    <x v="1"/>
    <x v="1"/>
    <s v="2021-November-09"/>
    <x v="49"/>
    <x v="26"/>
    <x v="0"/>
  </r>
  <r>
    <x v="1"/>
    <x v="50"/>
    <n v="6235560565"/>
    <s v="2021-October-04"/>
    <s v="2021-November-03"/>
    <x v="386"/>
    <x v="1"/>
    <x v="0"/>
    <s v="2021-October-28"/>
    <x v="7"/>
    <x v="1"/>
    <x v="1"/>
  </r>
  <r>
    <x v="4"/>
    <x v="72"/>
    <n v="3520423399"/>
    <s v="2021-October-04"/>
    <s v="2021-November-03"/>
    <x v="1959"/>
    <x v="0"/>
    <x v="0"/>
    <s v="2021-October-17"/>
    <x v="47"/>
    <x v="1"/>
    <x v="1"/>
  </r>
  <r>
    <x v="2"/>
    <x v="76"/>
    <n v="6478764177"/>
    <s v="2021-October-04"/>
    <s v="2021-November-03"/>
    <x v="1960"/>
    <x v="0"/>
    <x v="0"/>
    <s v="2021-October-26"/>
    <x v="20"/>
    <x v="1"/>
    <x v="1"/>
  </r>
  <r>
    <x v="0"/>
    <x v="36"/>
    <n v="9923599437"/>
    <s v="2021-October-04"/>
    <s v="2021-November-03"/>
    <x v="1891"/>
    <x v="0"/>
    <x v="0"/>
    <s v="2021-October-27"/>
    <x v="28"/>
    <x v="1"/>
    <x v="1"/>
  </r>
  <r>
    <x v="4"/>
    <x v="60"/>
    <n v="7365861488"/>
    <s v="2021-October-05"/>
    <s v="2021-November-04"/>
    <x v="1961"/>
    <x v="0"/>
    <x v="0"/>
    <s v="2021-October-08"/>
    <x v="48"/>
    <x v="1"/>
    <x v="1"/>
  </r>
  <r>
    <x v="1"/>
    <x v="65"/>
    <n v="4695028902"/>
    <s v="2021-October-05"/>
    <s v="2021-November-04"/>
    <x v="1962"/>
    <x v="1"/>
    <x v="0"/>
    <s v="2021-November-02"/>
    <x v="11"/>
    <x v="1"/>
    <x v="1"/>
  </r>
  <r>
    <x v="3"/>
    <x v="92"/>
    <n v="2238525299"/>
    <s v="2021-October-05"/>
    <s v="2021-November-04"/>
    <x v="1963"/>
    <x v="0"/>
    <x v="0"/>
    <s v="2021-October-26"/>
    <x v="17"/>
    <x v="1"/>
    <x v="1"/>
  </r>
  <r>
    <x v="3"/>
    <x v="66"/>
    <n v="4867913310"/>
    <s v="2021-October-06"/>
    <s v="2021-November-05"/>
    <x v="195"/>
    <x v="0"/>
    <x v="0"/>
    <s v="2021-November-04"/>
    <x v="12"/>
    <x v="1"/>
    <x v="1"/>
  </r>
  <r>
    <x v="3"/>
    <x v="66"/>
    <n v="755429128"/>
    <s v="2021-October-06"/>
    <s v="2021-November-05"/>
    <x v="1231"/>
    <x v="1"/>
    <x v="0"/>
    <s v="2021-November-10"/>
    <x v="15"/>
    <x v="8"/>
    <x v="0"/>
  </r>
  <r>
    <x v="2"/>
    <x v="38"/>
    <n v="3548287166"/>
    <s v="2021-October-07"/>
    <s v="2021-November-06"/>
    <x v="1964"/>
    <x v="0"/>
    <x v="0"/>
    <s v="2021-November-03"/>
    <x v="1"/>
    <x v="1"/>
    <x v="1"/>
  </r>
  <r>
    <x v="3"/>
    <x v="20"/>
    <n v="679404840"/>
    <s v="2021-October-07"/>
    <s v="2021-November-06"/>
    <x v="1965"/>
    <x v="0"/>
    <x v="0"/>
    <s v="2021-October-17"/>
    <x v="10"/>
    <x v="1"/>
    <x v="1"/>
  </r>
  <r>
    <x v="3"/>
    <x v="29"/>
    <n v="6759921255"/>
    <s v="2021-October-08"/>
    <s v="2021-November-07"/>
    <x v="1966"/>
    <x v="0"/>
    <x v="0"/>
    <s v="2021-November-02"/>
    <x v="29"/>
    <x v="1"/>
    <x v="1"/>
  </r>
  <r>
    <x v="1"/>
    <x v="45"/>
    <n v="9469584989"/>
    <s v="2021-October-09"/>
    <s v="2021-November-08"/>
    <x v="718"/>
    <x v="0"/>
    <x v="0"/>
    <s v="2021-November-04"/>
    <x v="19"/>
    <x v="1"/>
    <x v="1"/>
  </r>
  <r>
    <x v="0"/>
    <x v="3"/>
    <n v="6014957446"/>
    <s v="2021-October-09"/>
    <s v="2021-November-08"/>
    <x v="479"/>
    <x v="1"/>
    <x v="0"/>
    <s v="2021-November-13"/>
    <x v="15"/>
    <x v="8"/>
    <x v="0"/>
  </r>
  <r>
    <x v="2"/>
    <x v="34"/>
    <n v="2253964269"/>
    <s v="2021-October-09"/>
    <s v="2021-November-08"/>
    <x v="1967"/>
    <x v="1"/>
    <x v="0"/>
    <s v="2021-November-11"/>
    <x v="14"/>
    <x v="7"/>
    <x v="0"/>
  </r>
  <r>
    <x v="2"/>
    <x v="94"/>
    <n v="9016415003"/>
    <s v="2021-October-10"/>
    <s v="2021-November-09"/>
    <x v="1968"/>
    <x v="0"/>
    <x v="0"/>
    <s v="2021-November-03"/>
    <x v="7"/>
    <x v="1"/>
    <x v="1"/>
  </r>
  <r>
    <x v="2"/>
    <x v="9"/>
    <n v="2925434206"/>
    <s v="2021-October-11"/>
    <s v="2021-November-10"/>
    <x v="1969"/>
    <x v="0"/>
    <x v="0"/>
    <s v="2021-October-23"/>
    <x v="32"/>
    <x v="1"/>
    <x v="1"/>
  </r>
  <r>
    <x v="3"/>
    <x v="42"/>
    <n v="9257925380"/>
    <s v="2021-October-11"/>
    <s v="2021-November-10"/>
    <x v="1970"/>
    <x v="0"/>
    <x v="0"/>
    <s v="2021-October-18"/>
    <x v="27"/>
    <x v="1"/>
    <x v="1"/>
  </r>
  <r>
    <x v="2"/>
    <x v="34"/>
    <n v="4454426709"/>
    <s v="2021-October-12"/>
    <s v="2021-November-11"/>
    <x v="1971"/>
    <x v="0"/>
    <x v="0"/>
    <s v="2021-October-21"/>
    <x v="6"/>
    <x v="1"/>
    <x v="1"/>
  </r>
  <r>
    <x v="1"/>
    <x v="65"/>
    <n v="4584232854"/>
    <s v="2021-October-13"/>
    <s v="2021-November-12"/>
    <x v="1972"/>
    <x v="1"/>
    <x v="1"/>
    <s v="2021-November-02"/>
    <x v="4"/>
    <x v="1"/>
    <x v="1"/>
  </r>
  <r>
    <x v="1"/>
    <x v="50"/>
    <n v="9184635048"/>
    <s v="2021-October-13"/>
    <s v="2021-November-12"/>
    <x v="1973"/>
    <x v="1"/>
    <x v="1"/>
    <s v="2021-November-16"/>
    <x v="13"/>
    <x v="6"/>
    <x v="0"/>
  </r>
  <r>
    <x v="2"/>
    <x v="67"/>
    <n v="2677499546"/>
    <s v="2021-October-13"/>
    <s v="2021-November-12"/>
    <x v="1974"/>
    <x v="0"/>
    <x v="0"/>
    <s v="2021-October-18"/>
    <x v="55"/>
    <x v="1"/>
    <x v="1"/>
  </r>
  <r>
    <x v="3"/>
    <x v="42"/>
    <n v="6008733621"/>
    <s v="2021-October-14"/>
    <s v="2021-November-13"/>
    <x v="1975"/>
    <x v="0"/>
    <x v="0"/>
    <s v="2021-October-19"/>
    <x v="55"/>
    <x v="1"/>
    <x v="1"/>
  </r>
  <r>
    <x v="4"/>
    <x v="78"/>
    <n v="1652571996"/>
    <s v="2021-October-14"/>
    <s v="2021-November-13"/>
    <x v="1976"/>
    <x v="0"/>
    <x v="0"/>
    <s v="2021-November-11"/>
    <x v="11"/>
    <x v="1"/>
    <x v="1"/>
  </r>
  <r>
    <x v="2"/>
    <x v="83"/>
    <n v="7851279717"/>
    <s v="2021-October-15"/>
    <s v="2021-November-14"/>
    <x v="1977"/>
    <x v="0"/>
    <x v="0"/>
    <s v="2021-November-06"/>
    <x v="20"/>
    <x v="1"/>
    <x v="1"/>
  </r>
  <r>
    <x v="0"/>
    <x v="85"/>
    <n v="8786637235"/>
    <s v="2021-October-15"/>
    <s v="2021-November-14"/>
    <x v="1978"/>
    <x v="1"/>
    <x v="0"/>
    <s v="2021-November-08"/>
    <x v="7"/>
    <x v="1"/>
    <x v="1"/>
  </r>
  <r>
    <x v="2"/>
    <x v="63"/>
    <n v="9327462141"/>
    <s v="2021-October-16"/>
    <s v="2021-November-15"/>
    <x v="1979"/>
    <x v="0"/>
    <x v="0"/>
    <s v="2021-November-06"/>
    <x v="17"/>
    <x v="1"/>
    <x v="1"/>
  </r>
  <r>
    <x v="2"/>
    <x v="82"/>
    <n v="9189385048"/>
    <s v="2021-October-17"/>
    <s v="2021-November-16"/>
    <x v="1405"/>
    <x v="0"/>
    <x v="0"/>
    <s v="2021-November-01"/>
    <x v="38"/>
    <x v="1"/>
    <x v="1"/>
  </r>
  <r>
    <x v="1"/>
    <x v="21"/>
    <n v="5728598959"/>
    <s v="2021-October-17"/>
    <s v="2021-November-16"/>
    <x v="1980"/>
    <x v="0"/>
    <x v="0"/>
    <s v="2021-November-06"/>
    <x v="4"/>
    <x v="1"/>
    <x v="1"/>
  </r>
  <r>
    <x v="2"/>
    <x v="97"/>
    <n v="5219455796"/>
    <s v="2021-October-17"/>
    <s v="2021-November-16"/>
    <x v="428"/>
    <x v="0"/>
    <x v="0"/>
    <s v="2021-October-20"/>
    <x v="48"/>
    <x v="1"/>
    <x v="1"/>
  </r>
  <r>
    <x v="3"/>
    <x v="66"/>
    <n v="2025587663"/>
    <s v="2021-October-17"/>
    <s v="2021-November-16"/>
    <x v="1981"/>
    <x v="1"/>
    <x v="0"/>
    <s v="2021-November-23"/>
    <x v="41"/>
    <x v="21"/>
    <x v="0"/>
  </r>
  <r>
    <x v="0"/>
    <x v="0"/>
    <n v="5395803659"/>
    <s v="2021-October-18"/>
    <s v="2021-November-17"/>
    <x v="1982"/>
    <x v="0"/>
    <x v="0"/>
    <s v="2021-November-27"/>
    <x v="18"/>
    <x v="9"/>
    <x v="0"/>
  </r>
  <r>
    <x v="0"/>
    <x v="64"/>
    <n v="4871103320"/>
    <s v="2021-October-18"/>
    <s v="2021-November-17"/>
    <x v="1983"/>
    <x v="0"/>
    <x v="0"/>
    <s v="2021-October-27"/>
    <x v="6"/>
    <x v="1"/>
    <x v="1"/>
  </r>
  <r>
    <x v="2"/>
    <x v="2"/>
    <n v="9982796720"/>
    <s v="2021-October-18"/>
    <s v="2021-November-17"/>
    <x v="1984"/>
    <x v="0"/>
    <x v="0"/>
    <s v="2021-December-01"/>
    <x v="2"/>
    <x v="2"/>
    <x v="0"/>
  </r>
  <r>
    <x v="1"/>
    <x v="6"/>
    <n v="3240616518"/>
    <s v="2021-October-18"/>
    <s v="2021-November-17"/>
    <x v="1985"/>
    <x v="1"/>
    <x v="1"/>
    <s v="2021-October-22"/>
    <x v="45"/>
    <x v="1"/>
    <x v="1"/>
  </r>
  <r>
    <x v="4"/>
    <x v="72"/>
    <n v="9380641705"/>
    <s v="2021-October-18"/>
    <s v="2021-November-17"/>
    <x v="1986"/>
    <x v="0"/>
    <x v="0"/>
    <s v="2021-October-31"/>
    <x v="47"/>
    <x v="1"/>
    <x v="1"/>
  </r>
  <r>
    <x v="4"/>
    <x v="48"/>
    <n v="8585978960"/>
    <s v="2021-October-19"/>
    <s v="2021-November-18"/>
    <x v="1987"/>
    <x v="0"/>
    <x v="0"/>
    <s v="2021-October-29"/>
    <x v="10"/>
    <x v="1"/>
    <x v="1"/>
  </r>
  <r>
    <x v="1"/>
    <x v="39"/>
    <n v="524798729"/>
    <s v="2021-October-19"/>
    <s v="2021-November-18"/>
    <x v="1078"/>
    <x v="0"/>
    <x v="0"/>
    <s v="2021-November-16"/>
    <x v="11"/>
    <x v="1"/>
    <x v="1"/>
  </r>
  <r>
    <x v="4"/>
    <x v="48"/>
    <n v="8893780423"/>
    <s v="2021-October-19"/>
    <s v="2021-November-18"/>
    <x v="1988"/>
    <x v="0"/>
    <x v="0"/>
    <s v="2021-October-27"/>
    <x v="56"/>
    <x v="1"/>
    <x v="1"/>
  </r>
  <r>
    <x v="1"/>
    <x v="28"/>
    <n v="1388703117"/>
    <s v="2021-October-19"/>
    <s v="2021-November-18"/>
    <x v="1989"/>
    <x v="1"/>
    <x v="0"/>
    <s v="2021-October-26"/>
    <x v="27"/>
    <x v="1"/>
    <x v="1"/>
  </r>
  <r>
    <x v="1"/>
    <x v="23"/>
    <n v="261246477"/>
    <s v="2021-October-20"/>
    <s v="2021-November-19"/>
    <x v="1990"/>
    <x v="0"/>
    <x v="0"/>
    <s v="2021-November-05"/>
    <x v="23"/>
    <x v="1"/>
    <x v="1"/>
  </r>
  <r>
    <x v="1"/>
    <x v="74"/>
    <n v="2328511433"/>
    <s v="2021-October-20"/>
    <s v="2021-November-19"/>
    <x v="1991"/>
    <x v="1"/>
    <x v="0"/>
    <s v="2021-November-12"/>
    <x v="28"/>
    <x v="1"/>
    <x v="1"/>
  </r>
  <r>
    <x v="2"/>
    <x v="27"/>
    <n v="647569317"/>
    <s v="2021-October-20"/>
    <s v="2021-November-19"/>
    <x v="1992"/>
    <x v="0"/>
    <x v="0"/>
    <s v="2021-November-01"/>
    <x v="32"/>
    <x v="1"/>
    <x v="1"/>
  </r>
  <r>
    <x v="0"/>
    <x v="85"/>
    <n v="52765186"/>
    <s v="2021-October-20"/>
    <s v="2021-November-19"/>
    <x v="1993"/>
    <x v="1"/>
    <x v="0"/>
    <s v="2021-November-09"/>
    <x v="4"/>
    <x v="1"/>
    <x v="1"/>
  </r>
  <r>
    <x v="3"/>
    <x v="5"/>
    <n v="6674900941"/>
    <s v="2021-October-20"/>
    <s v="2021-November-19"/>
    <x v="1019"/>
    <x v="0"/>
    <x v="0"/>
    <s v="2021-November-10"/>
    <x v="17"/>
    <x v="1"/>
    <x v="1"/>
  </r>
  <r>
    <x v="2"/>
    <x v="19"/>
    <n v="5433217651"/>
    <s v="2021-October-21"/>
    <s v="2021-November-20"/>
    <x v="1994"/>
    <x v="0"/>
    <x v="0"/>
    <s v="2021-November-13"/>
    <x v="28"/>
    <x v="1"/>
    <x v="1"/>
  </r>
  <r>
    <x v="1"/>
    <x v="80"/>
    <n v="8148770791"/>
    <s v="2021-October-21"/>
    <s v="2021-November-20"/>
    <x v="1995"/>
    <x v="1"/>
    <x v="1"/>
    <s v="2021-December-04"/>
    <x v="2"/>
    <x v="2"/>
    <x v="0"/>
  </r>
  <r>
    <x v="0"/>
    <x v="3"/>
    <n v="9661947571"/>
    <s v="2021-October-21"/>
    <s v="2021-November-20"/>
    <x v="1819"/>
    <x v="0"/>
    <x v="0"/>
    <s v="2021-November-21"/>
    <x v="5"/>
    <x v="4"/>
    <x v="0"/>
  </r>
  <r>
    <x v="0"/>
    <x v="98"/>
    <n v="7200684326"/>
    <s v="2021-October-21"/>
    <s v="2021-November-20"/>
    <x v="1301"/>
    <x v="0"/>
    <x v="0"/>
    <s v="2021-November-06"/>
    <x v="23"/>
    <x v="1"/>
    <x v="1"/>
  </r>
  <r>
    <x v="1"/>
    <x v="23"/>
    <n v="5445841992"/>
    <s v="2021-October-21"/>
    <s v="2021-November-20"/>
    <x v="1996"/>
    <x v="1"/>
    <x v="1"/>
    <s v="2021-November-14"/>
    <x v="7"/>
    <x v="1"/>
    <x v="1"/>
  </r>
  <r>
    <x v="4"/>
    <x v="60"/>
    <n v="7961973380"/>
    <s v="2021-October-22"/>
    <s v="2021-November-21"/>
    <x v="1788"/>
    <x v="0"/>
    <x v="0"/>
    <s v="2021-October-24"/>
    <x v="54"/>
    <x v="1"/>
    <x v="1"/>
  </r>
  <r>
    <x v="0"/>
    <x v="64"/>
    <n v="6985831527"/>
    <s v="2021-October-22"/>
    <s v="2021-November-21"/>
    <x v="1997"/>
    <x v="0"/>
    <x v="0"/>
    <s v="2021-November-10"/>
    <x v="40"/>
    <x v="1"/>
    <x v="1"/>
  </r>
  <r>
    <x v="2"/>
    <x v="9"/>
    <n v="1388916055"/>
    <s v="2021-October-22"/>
    <s v="2021-November-21"/>
    <x v="1000"/>
    <x v="1"/>
    <x v="0"/>
    <s v="2021-November-13"/>
    <x v="20"/>
    <x v="1"/>
    <x v="1"/>
  </r>
  <r>
    <x v="2"/>
    <x v="82"/>
    <n v="5315380309"/>
    <s v="2021-October-23"/>
    <s v="2021-November-22"/>
    <x v="221"/>
    <x v="0"/>
    <x v="0"/>
    <s v="2021-November-05"/>
    <x v="47"/>
    <x v="1"/>
    <x v="1"/>
  </r>
  <r>
    <x v="3"/>
    <x v="81"/>
    <n v="4518177634"/>
    <s v="2021-October-23"/>
    <s v="2021-November-22"/>
    <x v="1293"/>
    <x v="0"/>
    <x v="0"/>
    <s v="2021-November-24"/>
    <x v="25"/>
    <x v="13"/>
    <x v="0"/>
  </r>
  <r>
    <x v="2"/>
    <x v="75"/>
    <n v="6732317450"/>
    <s v="2021-October-23"/>
    <s v="2021-November-22"/>
    <x v="1998"/>
    <x v="0"/>
    <x v="0"/>
    <s v="2021-December-06"/>
    <x v="2"/>
    <x v="2"/>
    <x v="0"/>
  </r>
  <r>
    <x v="3"/>
    <x v="55"/>
    <n v="371943035"/>
    <s v="2021-October-24"/>
    <s v="2021-November-23"/>
    <x v="1936"/>
    <x v="0"/>
    <x v="0"/>
    <s v="2021-November-15"/>
    <x v="20"/>
    <x v="1"/>
    <x v="1"/>
  </r>
  <r>
    <x v="0"/>
    <x v="0"/>
    <n v="7550415361"/>
    <s v="2021-October-24"/>
    <s v="2021-November-23"/>
    <x v="1999"/>
    <x v="0"/>
    <x v="0"/>
    <s v="2021-December-06"/>
    <x v="3"/>
    <x v="3"/>
    <x v="0"/>
  </r>
  <r>
    <x v="2"/>
    <x v="2"/>
    <n v="8111779828"/>
    <s v="2021-October-24"/>
    <s v="2021-November-23"/>
    <x v="937"/>
    <x v="0"/>
    <x v="0"/>
    <s v="2021-December-03"/>
    <x v="18"/>
    <x v="9"/>
    <x v="0"/>
  </r>
  <r>
    <x v="4"/>
    <x v="56"/>
    <n v="4033537104"/>
    <s v="2021-October-24"/>
    <s v="2021-November-23"/>
    <x v="2000"/>
    <x v="0"/>
    <x v="0"/>
    <s v="2021-December-01"/>
    <x v="26"/>
    <x v="14"/>
    <x v="0"/>
  </r>
  <r>
    <x v="1"/>
    <x v="18"/>
    <n v="2050809961"/>
    <s v="2021-October-25"/>
    <s v="2021-November-24"/>
    <x v="2001"/>
    <x v="1"/>
    <x v="0"/>
    <s v="2021-November-23"/>
    <x v="12"/>
    <x v="1"/>
    <x v="1"/>
  </r>
  <r>
    <x v="1"/>
    <x v="21"/>
    <n v="3839625778"/>
    <s v="2021-October-25"/>
    <s v="2021-November-24"/>
    <x v="751"/>
    <x v="1"/>
    <x v="1"/>
    <s v="2021-November-10"/>
    <x v="23"/>
    <x v="1"/>
    <x v="1"/>
  </r>
  <r>
    <x v="3"/>
    <x v="95"/>
    <n v="5032711986"/>
    <s v="2021-October-26"/>
    <s v="2021-November-25"/>
    <x v="557"/>
    <x v="0"/>
    <x v="0"/>
    <s v="2021-November-10"/>
    <x v="38"/>
    <x v="1"/>
    <x v="1"/>
  </r>
  <r>
    <x v="2"/>
    <x v="40"/>
    <n v="6481259640"/>
    <s v="2021-October-27"/>
    <s v="2021-November-26"/>
    <x v="925"/>
    <x v="0"/>
    <x v="0"/>
    <s v="2021-November-08"/>
    <x v="32"/>
    <x v="1"/>
    <x v="1"/>
  </r>
  <r>
    <x v="4"/>
    <x v="48"/>
    <n v="8564835935"/>
    <s v="2021-October-27"/>
    <s v="2021-November-26"/>
    <x v="2002"/>
    <x v="0"/>
    <x v="0"/>
    <s v="2021-November-01"/>
    <x v="55"/>
    <x v="1"/>
    <x v="1"/>
  </r>
  <r>
    <x v="3"/>
    <x v="20"/>
    <n v="9368067229"/>
    <s v="2021-October-27"/>
    <s v="2021-November-26"/>
    <x v="2003"/>
    <x v="0"/>
    <x v="0"/>
    <s v="2021-November-07"/>
    <x v="39"/>
    <x v="1"/>
    <x v="1"/>
  </r>
  <r>
    <x v="1"/>
    <x v="39"/>
    <n v="3563628885"/>
    <s v="2021-October-28"/>
    <s v="2021-November-27"/>
    <x v="2004"/>
    <x v="1"/>
    <x v="0"/>
    <s v="2021-November-22"/>
    <x v="29"/>
    <x v="1"/>
    <x v="1"/>
  </r>
  <r>
    <x v="2"/>
    <x v="88"/>
    <n v="2811916189"/>
    <s v="2021-October-28"/>
    <s v="2021-November-27"/>
    <x v="2005"/>
    <x v="0"/>
    <x v="0"/>
    <s v="2021-November-13"/>
    <x v="23"/>
    <x v="1"/>
    <x v="1"/>
  </r>
  <r>
    <x v="2"/>
    <x v="88"/>
    <n v="4072901129"/>
    <s v="2021-October-29"/>
    <s v="2021-November-28"/>
    <x v="32"/>
    <x v="0"/>
    <x v="0"/>
    <s v="2021-November-13"/>
    <x v="38"/>
    <x v="1"/>
    <x v="1"/>
  </r>
  <r>
    <x v="4"/>
    <x v="48"/>
    <n v="4735063899"/>
    <s v="2021-October-29"/>
    <s v="2021-November-28"/>
    <x v="2006"/>
    <x v="0"/>
    <x v="0"/>
    <s v="2021-November-06"/>
    <x v="56"/>
    <x v="1"/>
    <x v="1"/>
  </r>
  <r>
    <x v="4"/>
    <x v="60"/>
    <n v="2197465105"/>
    <s v="2021-October-29"/>
    <s v="2021-November-28"/>
    <x v="2007"/>
    <x v="1"/>
    <x v="0"/>
    <s v="2021-November-13"/>
    <x v="38"/>
    <x v="1"/>
    <x v="1"/>
  </r>
  <r>
    <x v="4"/>
    <x v="56"/>
    <n v="9188939939"/>
    <s v="2021-October-30"/>
    <s v="2021-November-29"/>
    <x v="2008"/>
    <x v="0"/>
    <x v="0"/>
    <s v="2021-December-05"/>
    <x v="49"/>
    <x v="26"/>
    <x v="0"/>
  </r>
  <r>
    <x v="3"/>
    <x v="4"/>
    <n v="1317885189"/>
    <s v="2021-October-30"/>
    <s v="2021-November-29"/>
    <x v="2009"/>
    <x v="0"/>
    <x v="0"/>
    <s v="2021-November-10"/>
    <x v="39"/>
    <x v="1"/>
    <x v="1"/>
  </r>
  <r>
    <x v="1"/>
    <x v="71"/>
    <n v="8427086210"/>
    <s v="2021-October-30"/>
    <s v="2021-November-29"/>
    <x v="2010"/>
    <x v="0"/>
    <x v="0"/>
    <s v="2021-December-05"/>
    <x v="49"/>
    <x v="26"/>
    <x v="0"/>
  </r>
  <r>
    <x v="1"/>
    <x v="57"/>
    <n v="5920658489"/>
    <s v="2021-October-30"/>
    <s v="2021-November-29"/>
    <x v="2011"/>
    <x v="0"/>
    <x v="0"/>
    <s v="2021-November-25"/>
    <x v="19"/>
    <x v="1"/>
    <x v="1"/>
  </r>
  <r>
    <x v="2"/>
    <x v="88"/>
    <n v="3944350713"/>
    <s v="2021-October-30"/>
    <s v="2021-November-29"/>
    <x v="1115"/>
    <x v="0"/>
    <x v="0"/>
    <s v="2021-November-19"/>
    <x v="4"/>
    <x v="1"/>
    <x v="1"/>
  </r>
  <r>
    <x v="4"/>
    <x v="72"/>
    <n v="3619199367"/>
    <s v="2021-October-30"/>
    <s v="2021-November-29"/>
    <x v="2012"/>
    <x v="0"/>
    <x v="0"/>
    <s v="2021-November-15"/>
    <x v="23"/>
    <x v="1"/>
    <x v="1"/>
  </r>
  <r>
    <x v="0"/>
    <x v="10"/>
    <n v="4220885855"/>
    <s v="2021-October-31"/>
    <s v="2021-November-30"/>
    <x v="2013"/>
    <x v="1"/>
    <x v="0"/>
    <s v="2021-December-05"/>
    <x v="15"/>
    <x v="8"/>
    <x v="0"/>
  </r>
  <r>
    <x v="3"/>
    <x v="4"/>
    <n v="8346126237"/>
    <s v="2021-October-31"/>
    <s v="2021-November-30"/>
    <x v="2014"/>
    <x v="0"/>
    <x v="0"/>
    <s v="2021-November-05"/>
    <x v="55"/>
    <x v="1"/>
    <x v="1"/>
  </r>
  <r>
    <x v="1"/>
    <x v="61"/>
    <n v="9882515146"/>
    <s v="2021-October-31"/>
    <s v="2021-November-30"/>
    <x v="2015"/>
    <x v="0"/>
    <x v="0"/>
    <s v="2021-November-12"/>
    <x v="32"/>
    <x v="1"/>
    <x v="1"/>
  </r>
  <r>
    <x v="0"/>
    <x v="36"/>
    <n v="2924198306"/>
    <s v="2021-October-31"/>
    <s v="2021-November-30"/>
    <x v="2016"/>
    <x v="0"/>
    <x v="0"/>
    <s v="2021-November-22"/>
    <x v="20"/>
    <x v="1"/>
    <x v="1"/>
  </r>
  <r>
    <x v="2"/>
    <x v="58"/>
    <n v="2529299296"/>
    <s v="2021-October-31"/>
    <s v="2021-November-30"/>
    <x v="2017"/>
    <x v="0"/>
    <x v="0"/>
    <s v="2021-November-14"/>
    <x v="8"/>
    <x v="1"/>
    <x v="1"/>
  </r>
  <r>
    <x v="0"/>
    <x v="98"/>
    <n v="3148320908"/>
    <s v="2021-October-31"/>
    <s v="2021-November-30"/>
    <x v="2018"/>
    <x v="0"/>
    <x v="0"/>
    <s v="2021-November-28"/>
    <x v="11"/>
    <x v="1"/>
    <x v="1"/>
  </r>
  <r>
    <x v="1"/>
    <x v="65"/>
    <n v="195093797"/>
    <s v="2021-November-02"/>
    <s v="2021-December-02"/>
    <x v="2019"/>
    <x v="1"/>
    <x v="1"/>
    <s v="2021-December-04"/>
    <x v="25"/>
    <x v="13"/>
    <x v="0"/>
  </r>
  <r>
    <x v="4"/>
    <x v="69"/>
    <n v="5991374516"/>
    <s v="2021-November-02"/>
    <s v="2021-December-02"/>
    <x v="2020"/>
    <x v="0"/>
    <x v="0"/>
    <s v="2021-November-10"/>
    <x v="56"/>
    <x v="1"/>
    <x v="1"/>
  </r>
  <r>
    <x v="3"/>
    <x v="29"/>
    <n v="4381512590"/>
    <s v="2021-November-02"/>
    <s v="2021-December-02"/>
    <x v="111"/>
    <x v="0"/>
    <x v="0"/>
    <s v="2021-December-06"/>
    <x v="13"/>
    <x v="6"/>
    <x v="0"/>
  </r>
  <r>
    <x v="0"/>
    <x v="3"/>
    <n v="649688883"/>
    <s v="2021-November-03"/>
    <s v="2021-December-03"/>
    <x v="1200"/>
    <x v="0"/>
    <x v="0"/>
    <s v="2021-November-28"/>
    <x v="29"/>
    <x v="1"/>
    <x v="1"/>
  </r>
  <r>
    <x v="0"/>
    <x v="64"/>
    <n v="6926621731"/>
    <s v="2021-November-03"/>
    <s v="2021-December-03"/>
    <x v="2021"/>
    <x v="0"/>
    <x v="0"/>
    <s v="2021-November-16"/>
    <x v="47"/>
    <x v="1"/>
    <x v="1"/>
  </r>
  <r>
    <x v="3"/>
    <x v="77"/>
    <n v="9912278044"/>
    <s v="2021-November-04"/>
    <s v="2021-December-04"/>
    <x v="2022"/>
    <x v="0"/>
    <x v="0"/>
    <s v="2021-November-19"/>
    <x v="38"/>
    <x v="1"/>
    <x v="1"/>
  </r>
  <r>
    <x v="1"/>
    <x v="50"/>
    <n v="4988118072"/>
    <s v="2021-November-04"/>
    <s v="2021-December-04"/>
    <x v="1411"/>
    <x v="0"/>
    <x v="0"/>
    <s v="2021-November-27"/>
    <x v="28"/>
    <x v="1"/>
    <x v="1"/>
  </r>
  <r>
    <x v="4"/>
    <x v="60"/>
    <n v="4369910958"/>
    <s v="2021-November-04"/>
    <s v="2021-December-04"/>
    <x v="2023"/>
    <x v="0"/>
    <x v="0"/>
    <s v="2021-November-05"/>
    <x v="60"/>
    <x v="1"/>
    <x v="1"/>
  </r>
  <r>
    <x v="0"/>
    <x v="25"/>
    <n v="6151783720"/>
    <s v="2021-November-04"/>
    <s v="2021-December-04"/>
    <x v="1021"/>
    <x v="1"/>
    <x v="0"/>
    <s v="2021-December-07"/>
    <x v="14"/>
    <x v="7"/>
    <x v="0"/>
  </r>
  <r>
    <x v="2"/>
    <x v="17"/>
    <n v="1553284771"/>
    <s v="2021-November-04"/>
    <s v="2021-December-04"/>
    <x v="2024"/>
    <x v="0"/>
    <x v="0"/>
    <s v="2021-November-26"/>
    <x v="20"/>
    <x v="1"/>
    <x v="1"/>
  </r>
  <r>
    <x v="4"/>
    <x v="14"/>
    <n v="6595838571"/>
    <s v="2021-November-04"/>
    <s v="2021-December-04"/>
    <x v="2025"/>
    <x v="0"/>
    <x v="0"/>
    <s v="2021-November-27"/>
    <x v="28"/>
    <x v="1"/>
    <x v="1"/>
  </r>
  <r>
    <x v="3"/>
    <x v="87"/>
    <n v="5539674578"/>
    <s v="2021-November-05"/>
    <s v="2021-December-05"/>
    <x v="2026"/>
    <x v="0"/>
    <x v="0"/>
    <s v="2021-December-02"/>
    <x v="1"/>
    <x v="1"/>
    <x v="1"/>
  </r>
  <r>
    <x v="3"/>
    <x v="99"/>
    <n v="2146884004"/>
    <s v="2021-November-05"/>
    <s v="2021-December-05"/>
    <x v="2027"/>
    <x v="0"/>
    <x v="0"/>
    <s v="2021-November-19"/>
    <x v="8"/>
    <x v="1"/>
    <x v="1"/>
  </r>
  <r>
    <x v="2"/>
    <x v="51"/>
    <n v="2867355070"/>
    <s v="2021-November-05"/>
    <s v="2021-December-05"/>
    <x v="1270"/>
    <x v="0"/>
    <x v="0"/>
    <s v="2021-November-22"/>
    <x v="53"/>
    <x v="1"/>
    <x v="1"/>
  </r>
  <r>
    <x v="3"/>
    <x v="96"/>
    <n v="6452306428"/>
    <s v="2021-November-06"/>
    <s v="2021-December-06"/>
    <x v="442"/>
    <x v="0"/>
    <x v="0"/>
    <s v="2021-December-06"/>
    <x v="33"/>
    <x v="1"/>
    <x v="1"/>
  </r>
  <r>
    <x v="1"/>
    <x v="43"/>
    <n v="1349854883"/>
    <s v="2021-November-06"/>
    <s v="2021-December-06"/>
    <x v="732"/>
    <x v="0"/>
    <x v="0"/>
    <s v="2021-November-07"/>
    <x v="60"/>
    <x v="1"/>
    <x v="1"/>
  </r>
  <r>
    <x v="3"/>
    <x v="90"/>
    <n v="2693687613"/>
    <s v="2021-November-06"/>
    <s v="2021-December-06"/>
    <x v="2028"/>
    <x v="0"/>
    <x v="0"/>
    <s v="2021-November-27"/>
    <x v="17"/>
    <x v="1"/>
    <x v="1"/>
  </r>
  <r>
    <x v="2"/>
    <x v="76"/>
    <n v="6579967070"/>
    <s v="2021-November-06"/>
    <s v="2021-December-06"/>
    <x v="328"/>
    <x v="0"/>
    <x v="0"/>
    <s v="2021-November-17"/>
    <x v="39"/>
    <x v="1"/>
    <x v="1"/>
  </r>
  <r>
    <x v="1"/>
    <x v="15"/>
    <n v="1056254354"/>
    <s v="2021-November-06"/>
    <s v="2021-December-06"/>
    <x v="2029"/>
    <x v="1"/>
    <x v="0"/>
    <s v="2021-December-06"/>
    <x v="33"/>
    <x v="1"/>
    <x v="1"/>
  </r>
  <r>
    <x v="3"/>
    <x v="66"/>
    <n v="5949242829"/>
    <s v="2021-November-06"/>
    <s v="2021-December-06"/>
    <x v="2030"/>
    <x v="1"/>
    <x v="0"/>
    <s v="2021-December-11"/>
    <x v="15"/>
    <x v="8"/>
    <x v="0"/>
  </r>
  <r>
    <x v="2"/>
    <x v="2"/>
    <n v="1474447710"/>
    <s v="2021-November-07"/>
    <s v="2021-December-07"/>
    <x v="66"/>
    <x v="0"/>
    <x v="0"/>
    <s v="2021-December-15"/>
    <x v="26"/>
    <x v="14"/>
    <x v="0"/>
  </r>
  <r>
    <x v="3"/>
    <x v="96"/>
    <n v="6878680146"/>
    <s v="2021-November-07"/>
    <s v="2021-December-07"/>
    <x v="2031"/>
    <x v="0"/>
    <x v="0"/>
    <s v="2021-November-30"/>
    <x v="28"/>
    <x v="1"/>
    <x v="1"/>
  </r>
  <r>
    <x v="2"/>
    <x v="82"/>
    <n v="1853646712"/>
    <s v="2021-November-08"/>
    <s v="2021-December-08"/>
    <x v="337"/>
    <x v="0"/>
    <x v="0"/>
    <s v="2021-November-20"/>
    <x v="32"/>
    <x v="1"/>
    <x v="1"/>
  </r>
  <r>
    <x v="1"/>
    <x v="23"/>
    <n v="1841884225"/>
    <s v="2021-November-08"/>
    <s v="2021-December-08"/>
    <x v="2032"/>
    <x v="0"/>
    <x v="0"/>
    <s v="2021-November-26"/>
    <x v="16"/>
    <x v="1"/>
    <x v="1"/>
  </r>
  <r>
    <x v="2"/>
    <x v="88"/>
    <n v="5118980474"/>
    <s v="2021-November-08"/>
    <s v="2021-December-08"/>
    <x v="1188"/>
    <x v="0"/>
    <x v="0"/>
    <s v="2021-November-21"/>
    <x v="47"/>
    <x v="1"/>
    <x v="1"/>
  </r>
  <r>
    <x v="3"/>
    <x v="99"/>
    <n v="5031169107"/>
    <s v="2021-November-08"/>
    <s v="2021-December-08"/>
    <x v="2033"/>
    <x v="0"/>
    <x v="0"/>
    <s v="2021-November-25"/>
    <x v="53"/>
    <x v="1"/>
    <x v="1"/>
  </r>
  <r>
    <x v="4"/>
    <x v="22"/>
    <n v="6393700803"/>
    <s v="2021-November-09"/>
    <s v="2021-December-09"/>
    <x v="1923"/>
    <x v="0"/>
    <x v="0"/>
    <s v="2021-November-30"/>
    <x v="17"/>
    <x v="1"/>
    <x v="1"/>
  </r>
  <r>
    <x v="4"/>
    <x v="89"/>
    <n v="7483571988"/>
    <s v="2021-November-09"/>
    <s v="2021-December-09"/>
    <x v="2034"/>
    <x v="0"/>
    <x v="0"/>
    <s v="2021-November-23"/>
    <x v="8"/>
    <x v="1"/>
    <x v="1"/>
  </r>
  <r>
    <x v="0"/>
    <x v="70"/>
    <n v="1829655163"/>
    <s v="2021-November-09"/>
    <s v="2021-December-09"/>
    <x v="2035"/>
    <x v="0"/>
    <x v="0"/>
    <s v="2021-November-11"/>
    <x v="54"/>
    <x v="1"/>
    <x v="1"/>
  </r>
  <r>
    <x v="4"/>
    <x v="60"/>
    <n v="1826457023"/>
    <s v="2021-November-09"/>
    <s v="2021-December-09"/>
    <x v="2036"/>
    <x v="1"/>
    <x v="0"/>
    <s v="2021-November-24"/>
    <x v="38"/>
    <x v="1"/>
    <x v="1"/>
  </r>
  <r>
    <x v="1"/>
    <x v="43"/>
    <n v="6412855977"/>
    <s v="2021-November-09"/>
    <s v="2021-December-09"/>
    <x v="2037"/>
    <x v="1"/>
    <x v="1"/>
    <s v="2021-November-28"/>
    <x v="40"/>
    <x v="1"/>
    <x v="1"/>
  </r>
  <r>
    <x v="0"/>
    <x v="47"/>
    <n v="333420180"/>
    <s v="2021-November-10"/>
    <s v="2021-December-10"/>
    <x v="2038"/>
    <x v="1"/>
    <x v="0"/>
    <s v="2021-December-12"/>
    <x v="25"/>
    <x v="13"/>
    <x v="0"/>
  </r>
  <r>
    <x v="1"/>
    <x v="1"/>
    <n v="2486669145"/>
    <s v="2021-November-10"/>
    <s v="2021-December-10"/>
    <x v="1333"/>
    <x v="0"/>
    <x v="0"/>
    <s v="2021-December-03"/>
    <x v="28"/>
    <x v="1"/>
    <x v="1"/>
  </r>
  <r>
    <x v="4"/>
    <x v="56"/>
    <n v="2634865247"/>
    <s v="2021-November-11"/>
    <s v="2021-December-11"/>
    <x v="2039"/>
    <x v="0"/>
    <x v="0"/>
    <s v="2021-December-18"/>
    <x v="41"/>
    <x v="21"/>
    <x v="0"/>
  </r>
  <r>
    <x v="2"/>
    <x v="97"/>
    <n v="5759027335"/>
    <s v="2021-November-11"/>
    <s v="2021-December-11"/>
    <x v="2040"/>
    <x v="1"/>
    <x v="0"/>
    <s v="2021-November-24"/>
    <x v="47"/>
    <x v="1"/>
    <x v="1"/>
  </r>
  <r>
    <x v="3"/>
    <x v="87"/>
    <n v="6052640963"/>
    <s v="2021-November-11"/>
    <s v="2021-December-11"/>
    <x v="488"/>
    <x v="0"/>
    <x v="0"/>
    <s v="2021-December-01"/>
    <x v="4"/>
    <x v="1"/>
    <x v="1"/>
  </r>
  <r>
    <x v="2"/>
    <x v="63"/>
    <n v="1393928750"/>
    <s v="2021-November-11"/>
    <s v="2021-December-11"/>
    <x v="368"/>
    <x v="0"/>
    <x v="0"/>
    <s v="2021-November-20"/>
    <x v="6"/>
    <x v="1"/>
    <x v="1"/>
  </r>
  <r>
    <x v="4"/>
    <x v="48"/>
    <n v="381841466"/>
    <s v="2021-November-12"/>
    <s v="2021-December-12"/>
    <x v="2041"/>
    <x v="0"/>
    <x v="0"/>
    <s v="2021-November-15"/>
    <x v="48"/>
    <x v="1"/>
    <x v="1"/>
  </r>
  <r>
    <x v="2"/>
    <x v="9"/>
    <n v="5144461624"/>
    <s v="2021-November-13"/>
    <s v="2021-December-13"/>
    <x v="2042"/>
    <x v="1"/>
    <x v="0"/>
    <s v="2021-December-16"/>
    <x v="14"/>
    <x v="7"/>
    <x v="0"/>
  </r>
  <r>
    <x v="4"/>
    <x v="14"/>
    <n v="4958732401"/>
    <s v="2021-November-13"/>
    <s v="2021-December-13"/>
    <x v="2043"/>
    <x v="0"/>
    <x v="0"/>
    <s v="2021-December-04"/>
    <x v="17"/>
    <x v="1"/>
    <x v="1"/>
  </r>
  <r>
    <x v="2"/>
    <x v="75"/>
    <n v="6178537152"/>
    <s v="2021-November-13"/>
    <s v="2021-December-13"/>
    <x v="2044"/>
    <x v="1"/>
    <x v="0"/>
    <s v="2022-January-03"/>
    <x v="44"/>
    <x v="24"/>
    <x v="0"/>
  </r>
  <r>
    <x v="2"/>
    <x v="34"/>
    <n v="1426850927"/>
    <s v="2021-November-13"/>
    <s v="2021-December-13"/>
    <x v="2045"/>
    <x v="0"/>
    <x v="0"/>
    <s v="2021-November-30"/>
    <x v="53"/>
    <x v="1"/>
    <x v="1"/>
  </r>
  <r>
    <x v="3"/>
    <x v="29"/>
    <n v="1839830620"/>
    <s v="2021-November-13"/>
    <s v="2021-December-13"/>
    <x v="2046"/>
    <x v="0"/>
    <x v="0"/>
    <s v="2021-December-16"/>
    <x v="14"/>
    <x v="7"/>
    <x v="0"/>
  </r>
  <r>
    <x v="3"/>
    <x v="5"/>
    <n v="9010084863"/>
    <s v="2021-November-13"/>
    <s v="2021-December-13"/>
    <x v="2047"/>
    <x v="0"/>
    <x v="0"/>
    <s v="2021-December-12"/>
    <x v="12"/>
    <x v="1"/>
    <x v="1"/>
  </r>
  <r>
    <x v="4"/>
    <x v="22"/>
    <n v="3424410029"/>
    <s v="2021-November-13"/>
    <s v="2021-December-13"/>
    <x v="2048"/>
    <x v="0"/>
    <x v="0"/>
    <s v="2021-November-19"/>
    <x v="51"/>
    <x v="1"/>
    <x v="1"/>
  </r>
  <r>
    <x v="2"/>
    <x v="44"/>
    <n v="1384963125"/>
    <s v="2021-November-14"/>
    <s v="2021-December-14"/>
    <x v="2049"/>
    <x v="0"/>
    <x v="0"/>
    <s v="2021-December-07"/>
    <x v="28"/>
    <x v="1"/>
    <x v="1"/>
  </r>
  <r>
    <x v="2"/>
    <x v="19"/>
    <n v="4767910867"/>
    <s v="2021-November-14"/>
    <s v="2021-December-14"/>
    <x v="2050"/>
    <x v="0"/>
    <x v="0"/>
    <s v="2021-November-25"/>
    <x v="39"/>
    <x v="1"/>
    <x v="1"/>
  </r>
  <r>
    <x v="1"/>
    <x v="39"/>
    <n v="9238366168"/>
    <s v="2021-November-14"/>
    <s v="2021-December-14"/>
    <x v="2051"/>
    <x v="0"/>
    <x v="0"/>
    <s v="2021-December-11"/>
    <x v="1"/>
    <x v="1"/>
    <x v="1"/>
  </r>
  <r>
    <x v="1"/>
    <x v="61"/>
    <n v="4695983239"/>
    <s v="2021-November-14"/>
    <s v="2021-December-14"/>
    <x v="2052"/>
    <x v="0"/>
    <x v="0"/>
    <s v="2021-December-01"/>
    <x v="53"/>
    <x v="1"/>
    <x v="1"/>
  </r>
  <r>
    <x v="2"/>
    <x v="86"/>
    <n v="7714500054"/>
    <s v="2021-November-14"/>
    <s v="2021-December-14"/>
    <x v="2053"/>
    <x v="0"/>
    <x v="0"/>
    <s v="2021-December-06"/>
    <x v="20"/>
    <x v="1"/>
    <x v="1"/>
  </r>
  <r>
    <x v="3"/>
    <x v="99"/>
    <n v="1867249429"/>
    <s v="2021-November-15"/>
    <s v="2021-December-15"/>
    <x v="2054"/>
    <x v="0"/>
    <x v="0"/>
    <s v="2021-December-08"/>
    <x v="28"/>
    <x v="1"/>
    <x v="1"/>
  </r>
  <r>
    <x v="1"/>
    <x v="74"/>
    <n v="2436471559"/>
    <s v="2021-November-15"/>
    <s v="2021-December-15"/>
    <x v="2055"/>
    <x v="1"/>
    <x v="1"/>
    <s v="2021-December-15"/>
    <x v="33"/>
    <x v="1"/>
    <x v="1"/>
  </r>
  <r>
    <x v="4"/>
    <x v="24"/>
    <n v="6254565489"/>
    <s v="2021-November-15"/>
    <s v="2021-December-15"/>
    <x v="2056"/>
    <x v="0"/>
    <x v="0"/>
    <s v="2022-January-05"/>
    <x v="44"/>
    <x v="24"/>
    <x v="0"/>
  </r>
  <r>
    <x v="0"/>
    <x v="85"/>
    <n v="7957903409"/>
    <s v="2021-November-15"/>
    <s v="2021-December-15"/>
    <x v="2057"/>
    <x v="0"/>
    <x v="0"/>
    <s v="2021-November-20"/>
    <x v="55"/>
    <x v="1"/>
    <x v="1"/>
  </r>
  <r>
    <x v="2"/>
    <x v="51"/>
    <n v="4905021101"/>
    <s v="2021-November-15"/>
    <s v="2021-December-15"/>
    <x v="2058"/>
    <x v="0"/>
    <x v="0"/>
    <s v="2021-November-23"/>
    <x v="56"/>
    <x v="1"/>
    <x v="1"/>
  </r>
  <r>
    <x v="3"/>
    <x v="66"/>
    <n v="3861006083"/>
    <s v="2021-November-15"/>
    <s v="2021-December-15"/>
    <x v="2059"/>
    <x v="1"/>
    <x v="0"/>
    <s v="2021-December-31"/>
    <x v="24"/>
    <x v="12"/>
    <x v="0"/>
  </r>
  <r>
    <x v="1"/>
    <x v="71"/>
    <n v="5750325838"/>
    <s v="2021-November-16"/>
    <s v="2021-December-16"/>
    <x v="2060"/>
    <x v="1"/>
    <x v="0"/>
    <s v="2021-December-17"/>
    <x v="5"/>
    <x v="4"/>
    <x v="0"/>
  </r>
  <r>
    <x v="1"/>
    <x v="41"/>
    <n v="6740833908"/>
    <s v="2021-November-16"/>
    <s v="2021-December-16"/>
    <x v="1174"/>
    <x v="1"/>
    <x v="0"/>
    <s v="2021-November-29"/>
    <x v="47"/>
    <x v="1"/>
    <x v="1"/>
  </r>
  <r>
    <x v="0"/>
    <x v="47"/>
    <n v="9823818682"/>
    <s v="2021-November-16"/>
    <s v="2021-December-16"/>
    <x v="2061"/>
    <x v="0"/>
    <x v="0"/>
    <s v="2021-December-23"/>
    <x v="41"/>
    <x v="21"/>
    <x v="0"/>
  </r>
  <r>
    <x v="2"/>
    <x v="86"/>
    <n v="1854927312"/>
    <s v="2021-November-16"/>
    <s v="2021-December-16"/>
    <x v="1430"/>
    <x v="0"/>
    <x v="0"/>
    <s v="2021-December-09"/>
    <x v="28"/>
    <x v="1"/>
    <x v="1"/>
  </r>
  <r>
    <x v="2"/>
    <x v="63"/>
    <n v="2129779702"/>
    <s v="2021-November-18"/>
    <s v="2021-December-18"/>
    <x v="550"/>
    <x v="0"/>
    <x v="0"/>
    <s v="2021-December-06"/>
    <x v="16"/>
    <x v="1"/>
    <x v="1"/>
  </r>
  <r>
    <x v="2"/>
    <x v="9"/>
    <n v="4701158835"/>
    <s v="2021-November-18"/>
    <s v="2021-December-18"/>
    <x v="2062"/>
    <x v="1"/>
    <x v="0"/>
    <s v="2021-December-23"/>
    <x v="15"/>
    <x v="8"/>
    <x v="0"/>
  </r>
  <r>
    <x v="0"/>
    <x v="59"/>
    <n v="4722543209"/>
    <s v="2021-November-18"/>
    <s v="2021-December-18"/>
    <x v="732"/>
    <x v="0"/>
    <x v="0"/>
    <s v="2021-November-28"/>
    <x v="10"/>
    <x v="1"/>
    <x v="1"/>
  </r>
  <r>
    <x v="3"/>
    <x v="95"/>
    <n v="7697000588"/>
    <s v="2021-November-18"/>
    <s v="2021-December-18"/>
    <x v="1001"/>
    <x v="0"/>
    <x v="0"/>
    <s v="2021-December-04"/>
    <x v="23"/>
    <x v="1"/>
    <x v="1"/>
  </r>
  <r>
    <x v="3"/>
    <x v="73"/>
    <n v="5959305622"/>
    <s v="2021-November-18"/>
    <s v="2021-December-18"/>
    <x v="40"/>
    <x v="0"/>
    <x v="0"/>
    <s v="2021-December-15"/>
    <x v="1"/>
    <x v="1"/>
    <x v="1"/>
  </r>
  <r>
    <x v="3"/>
    <x v="55"/>
    <n v="2511656905"/>
    <s v="2021-November-19"/>
    <s v="2021-December-19"/>
    <x v="2063"/>
    <x v="0"/>
    <x v="0"/>
    <s v="2021-December-03"/>
    <x v="8"/>
    <x v="1"/>
    <x v="1"/>
  </r>
  <r>
    <x v="2"/>
    <x v="67"/>
    <n v="1691604826"/>
    <s v="2021-November-20"/>
    <s v="2021-December-20"/>
    <x v="2064"/>
    <x v="0"/>
    <x v="0"/>
    <s v="2021-November-26"/>
    <x v="51"/>
    <x v="1"/>
    <x v="1"/>
  </r>
  <r>
    <x v="3"/>
    <x v="87"/>
    <n v="7203564937"/>
    <s v="2021-November-21"/>
    <s v="2021-December-21"/>
    <x v="2065"/>
    <x v="0"/>
    <x v="0"/>
    <s v="2021-December-12"/>
    <x v="17"/>
    <x v="1"/>
    <x v="1"/>
  </r>
  <r>
    <x v="4"/>
    <x v="72"/>
    <n v="2464264785"/>
    <s v="2021-November-21"/>
    <s v="2021-December-21"/>
    <x v="2066"/>
    <x v="1"/>
    <x v="0"/>
    <s v="2022-January-01"/>
    <x v="22"/>
    <x v="11"/>
    <x v="0"/>
  </r>
  <r>
    <x v="2"/>
    <x v="58"/>
    <n v="3345939091"/>
    <s v="2021-November-21"/>
    <s v="2021-December-21"/>
    <x v="2067"/>
    <x v="0"/>
    <x v="0"/>
    <s v="2021-November-28"/>
    <x v="27"/>
    <x v="1"/>
    <x v="1"/>
  </r>
  <r>
    <x v="0"/>
    <x v="36"/>
    <n v="1054254710"/>
    <s v="2021-November-21"/>
    <s v="2021-December-21"/>
    <x v="667"/>
    <x v="1"/>
    <x v="0"/>
    <s v="2021-December-23"/>
    <x v="25"/>
    <x v="13"/>
    <x v="0"/>
  </r>
  <r>
    <x v="0"/>
    <x v="12"/>
    <n v="6884520592"/>
    <s v="2021-November-22"/>
    <s v="2021-December-22"/>
    <x v="2068"/>
    <x v="0"/>
    <x v="0"/>
    <s v="2021-December-27"/>
    <x v="15"/>
    <x v="8"/>
    <x v="0"/>
  </r>
  <r>
    <x v="2"/>
    <x v="82"/>
    <n v="3652831331"/>
    <s v="2021-November-22"/>
    <s v="2021-December-22"/>
    <x v="787"/>
    <x v="0"/>
    <x v="0"/>
    <s v="2021-December-04"/>
    <x v="32"/>
    <x v="1"/>
    <x v="1"/>
  </r>
  <r>
    <x v="3"/>
    <x v="32"/>
    <n v="7115348997"/>
    <s v="2021-November-23"/>
    <s v="2021-December-23"/>
    <x v="2069"/>
    <x v="0"/>
    <x v="0"/>
    <s v="2021-December-12"/>
    <x v="40"/>
    <x v="1"/>
    <x v="1"/>
  </r>
  <r>
    <x v="0"/>
    <x v="59"/>
    <n v="4671698071"/>
    <s v="2021-November-23"/>
    <s v="2021-December-23"/>
    <x v="2070"/>
    <x v="1"/>
    <x v="0"/>
    <s v="2021-December-22"/>
    <x v="12"/>
    <x v="1"/>
    <x v="1"/>
  </r>
  <r>
    <x v="3"/>
    <x v="42"/>
    <n v="6303890920"/>
    <s v="2021-November-23"/>
    <s v="2021-December-23"/>
    <x v="2071"/>
    <x v="1"/>
    <x v="0"/>
    <s v="2021-December-15"/>
    <x v="20"/>
    <x v="1"/>
    <x v="1"/>
  </r>
  <r>
    <x v="2"/>
    <x v="86"/>
    <n v="8675080549"/>
    <s v="2021-November-24"/>
    <s v="2021-December-24"/>
    <x v="2072"/>
    <x v="0"/>
    <x v="0"/>
    <s v="2021-December-18"/>
    <x v="7"/>
    <x v="1"/>
    <x v="1"/>
  </r>
  <r>
    <x v="2"/>
    <x v="83"/>
    <n v="2879905746"/>
    <s v="2021-November-24"/>
    <s v="2021-December-24"/>
    <x v="2073"/>
    <x v="0"/>
    <x v="0"/>
    <s v="2021-December-24"/>
    <x v="33"/>
    <x v="1"/>
    <x v="1"/>
  </r>
  <r>
    <x v="4"/>
    <x v="24"/>
    <n v="1436424010"/>
    <s v="2021-November-24"/>
    <s v="2021-December-24"/>
    <x v="2074"/>
    <x v="0"/>
    <x v="0"/>
    <s v="2022-January-08"/>
    <x v="34"/>
    <x v="17"/>
    <x v="0"/>
  </r>
  <r>
    <x v="2"/>
    <x v="2"/>
    <n v="839756390"/>
    <s v="2021-November-25"/>
    <s v="2021-December-25"/>
    <x v="1891"/>
    <x v="0"/>
    <x v="0"/>
    <s v="2021-December-31"/>
    <x v="49"/>
    <x v="26"/>
    <x v="0"/>
  </r>
  <r>
    <x v="1"/>
    <x v="57"/>
    <n v="3523951475"/>
    <s v="2021-November-25"/>
    <s v="2021-December-25"/>
    <x v="608"/>
    <x v="0"/>
    <x v="0"/>
    <s v="2021-December-27"/>
    <x v="25"/>
    <x v="13"/>
    <x v="0"/>
  </r>
  <r>
    <x v="3"/>
    <x v="5"/>
    <n v="6128855877"/>
    <s v="2021-November-25"/>
    <s v="2021-December-25"/>
    <x v="1226"/>
    <x v="0"/>
    <x v="0"/>
    <s v="2021-December-23"/>
    <x v="11"/>
    <x v="1"/>
    <x v="1"/>
  </r>
  <r>
    <x v="4"/>
    <x v="78"/>
    <n v="7127477711"/>
    <s v="2021-November-25"/>
    <s v="2021-December-25"/>
    <x v="1100"/>
    <x v="0"/>
    <x v="0"/>
    <s v="2022-January-02"/>
    <x v="26"/>
    <x v="14"/>
    <x v="0"/>
  </r>
  <r>
    <x v="2"/>
    <x v="97"/>
    <n v="6279951505"/>
    <s v="2021-November-25"/>
    <s v="2021-December-25"/>
    <x v="527"/>
    <x v="1"/>
    <x v="0"/>
    <s v="2021-December-12"/>
    <x v="53"/>
    <x v="1"/>
    <x v="1"/>
  </r>
  <r>
    <x v="4"/>
    <x v="33"/>
    <n v="1319645642"/>
    <s v="2021-November-26"/>
    <s v="2021-December-26"/>
    <x v="2075"/>
    <x v="0"/>
    <x v="0"/>
    <s v="2021-December-31"/>
    <x v="15"/>
    <x v="8"/>
    <x v="0"/>
  </r>
  <r>
    <x v="3"/>
    <x v="66"/>
    <n v="1653708883"/>
    <s v="2021-November-26"/>
    <s v="2021-December-26"/>
    <x v="2076"/>
    <x v="0"/>
    <x v="0"/>
    <s v="2021-December-21"/>
    <x v="29"/>
    <x v="1"/>
    <x v="1"/>
  </r>
  <r>
    <x v="3"/>
    <x v="99"/>
    <n v="8553422918"/>
    <s v="2021-November-26"/>
    <s v="2021-December-26"/>
    <x v="2077"/>
    <x v="0"/>
    <x v="0"/>
    <s v="2021-December-18"/>
    <x v="20"/>
    <x v="1"/>
    <x v="1"/>
  </r>
  <r>
    <x v="2"/>
    <x v="27"/>
    <n v="5375281177"/>
    <s v="2021-November-26"/>
    <s v="2021-December-26"/>
    <x v="2078"/>
    <x v="0"/>
    <x v="0"/>
    <s v="2021-December-07"/>
    <x v="39"/>
    <x v="1"/>
    <x v="1"/>
  </r>
  <r>
    <x v="3"/>
    <x v="29"/>
    <n v="9766114576"/>
    <s v="2021-November-26"/>
    <s v="2021-December-26"/>
    <x v="2079"/>
    <x v="0"/>
    <x v="0"/>
    <s v="2021-December-24"/>
    <x v="11"/>
    <x v="1"/>
    <x v="1"/>
  </r>
  <r>
    <x v="4"/>
    <x v="60"/>
    <n v="1166745208"/>
    <s v="2021-November-27"/>
    <s v="2021-December-27"/>
    <x v="2080"/>
    <x v="1"/>
    <x v="0"/>
    <s v="2021-December-07"/>
    <x v="10"/>
    <x v="1"/>
    <x v="1"/>
  </r>
  <r>
    <x v="2"/>
    <x v="86"/>
    <n v="8052943053"/>
    <s v="2021-November-27"/>
    <s v="2021-December-27"/>
    <x v="498"/>
    <x v="0"/>
    <x v="0"/>
    <s v="2021-December-18"/>
    <x v="17"/>
    <x v="1"/>
    <x v="1"/>
  </r>
  <r>
    <x v="2"/>
    <x v="83"/>
    <n v="6179146246"/>
    <s v="2021-November-28"/>
    <s v="2021-December-28"/>
    <x v="2081"/>
    <x v="0"/>
    <x v="0"/>
    <s v="2021-December-26"/>
    <x v="11"/>
    <x v="1"/>
    <x v="1"/>
  </r>
  <r>
    <x v="1"/>
    <x v="41"/>
    <n v="9866145537"/>
    <s v="2021-November-28"/>
    <s v="2021-December-28"/>
    <x v="2082"/>
    <x v="1"/>
    <x v="1"/>
    <s v="2021-December-24"/>
    <x v="19"/>
    <x v="1"/>
    <x v="1"/>
  </r>
  <r>
    <x v="3"/>
    <x v="99"/>
    <n v="3250840107"/>
    <s v="2021-November-28"/>
    <s v="2021-December-28"/>
    <x v="2083"/>
    <x v="0"/>
    <x v="0"/>
    <s v="2021-December-23"/>
    <x v="29"/>
    <x v="1"/>
    <x v="1"/>
  </r>
  <r>
    <x v="0"/>
    <x v="91"/>
    <n v="4218477720"/>
    <s v="2021-November-28"/>
    <s v="2021-December-28"/>
    <x v="2084"/>
    <x v="0"/>
    <x v="0"/>
    <s v="2021-December-08"/>
    <x v="10"/>
    <x v="1"/>
    <x v="1"/>
  </r>
  <r>
    <x v="3"/>
    <x v="92"/>
    <n v="3910002517"/>
    <s v="2021-November-28"/>
    <s v="2021-December-28"/>
    <x v="2085"/>
    <x v="0"/>
    <x v="0"/>
    <s v="2021-December-26"/>
    <x v="11"/>
    <x v="1"/>
    <x v="1"/>
  </r>
  <r>
    <x v="3"/>
    <x v="29"/>
    <n v="4025313129"/>
    <s v="2021-November-29"/>
    <s v="2021-December-29"/>
    <x v="1972"/>
    <x v="0"/>
    <x v="0"/>
    <s v="2022-January-09"/>
    <x v="22"/>
    <x v="11"/>
    <x v="0"/>
  </r>
  <r>
    <x v="3"/>
    <x v="13"/>
    <n v="3581281649"/>
    <s v="2021-November-29"/>
    <s v="2021-December-29"/>
    <x v="2086"/>
    <x v="0"/>
    <x v="0"/>
    <s v="2021-December-26"/>
    <x v="1"/>
    <x v="1"/>
    <x v="1"/>
  </r>
  <r>
    <x v="4"/>
    <x v="69"/>
    <n v="299012002"/>
    <s v="2021-November-29"/>
    <s v="2021-December-29"/>
    <x v="2087"/>
    <x v="0"/>
    <x v="0"/>
    <s v="2021-December-13"/>
    <x v="8"/>
    <x v="1"/>
    <x v="1"/>
  </r>
  <r>
    <x v="4"/>
    <x v="48"/>
    <n v="6342800937"/>
    <s v="2021-November-29"/>
    <s v="2021-December-29"/>
    <x v="2088"/>
    <x v="0"/>
    <x v="0"/>
    <s v="2021-December-03"/>
    <x v="45"/>
    <x v="1"/>
    <x v="1"/>
  </r>
  <r>
    <x v="3"/>
    <x v="99"/>
    <n v="6381931555"/>
    <s v="2021-November-30"/>
    <s v="2021-December-30"/>
    <x v="2089"/>
    <x v="0"/>
    <x v="0"/>
    <s v="2021-December-20"/>
    <x v="4"/>
    <x v="1"/>
    <x v="1"/>
  </r>
  <r>
    <x v="3"/>
    <x v="77"/>
    <n v="300108731"/>
    <s v="2021-November-30"/>
    <s v="2021-December-30"/>
    <x v="560"/>
    <x v="1"/>
    <x v="0"/>
    <s v="2022-January-06"/>
    <x v="41"/>
    <x v="21"/>
    <x v="0"/>
  </r>
  <r>
    <x v="4"/>
    <x v="56"/>
    <n v="2238411112"/>
    <s v="2021-November-30"/>
    <s v="2021-December-30"/>
    <x v="157"/>
    <x v="0"/>
    <x v="0"/>
    <s v="2022-January-02"/>
    <x v="14"/>
    <x v="7"/>
    <x v="0"/>
  </r>
  <r>
    <x v="1"/>
    <x v="57"/>
    <n v="3362601597"/>
    <s v="2021-November-30"/>
    <s v="2021-December-30"/>
    <x v="2090"/>
    <x v="0"/>
    <x v="0"/>
    <s v="2022-January-05"/>
    <x v="49"/>
    <x v="26"/>
    <x v="0"/>
  </r>
  <r>
    <x v="1"/>
    <x v="45"/>
    <n v="8502171486"/>
    <s v="2021-November-30"/>
    <s v="2021-December-30"/>
    <x v="619"/>
    <x v="1"/>
    <x v="1"/>
    <s v="2022-January-07"/>
    <x v="26"/>
    <x v="14"/>
    <x v="0"/>
  </r>
  <r>
    <x v="1"/>
    <x v="45"/>
    <n v="208940420"/>
    <s v="2021-December-01"/>
    <s v="2021-December-31"/>
    <x v="126"/>
    <x v="1"/>
    <x v="0"/>
    <s v="2022-January-04"/>
    <x v="13"/>
    <x v="6"/>
    <x v="0"/>
  </r>
  <r>
    <x v="4"/>
    <x v="22"/>
    <n v="2267584907"/>
    <s v="2021-December-01"/>
    <s v="2021-December-31"/>
    <x v="2091"/>
    <x v="0"/>
    <x v="0"/>
    <s v="2021-December-15"/>
    <x v="8"/>
    <x v="1"/>
    <x v="1"/>
  </r>
  <r>
    <x v="3"/>
    <x v="16"/>
    <n v="6440354171"/>
    <s v="2021-December-01"/>
    <s v="2021-December-31"/>
    <x v="2092"/>
    <x v="0"/>
    <x v="0"/>
    <s v="2021-December-19"/>
    <x v="16"/>
    <x v="1"/>
    <x v="1"/>
  </r>
  <r>
    <x v="3"/>
    <x v="73"/>
    <n v="9914585915"/>
    <s v="2021-December-01"/>
    <s v="2021-December-31"/>
    <x v="2093"/>
    <x v="0"/>
    <x v="0"/>
    <s v="2022-January-04"/>
    <x v="13"/>
    <x v="6"/>
    <x v="0"/>
  </r>
  <r>
    <x v="4"/>
    <x v="72"/>
    <n v="9366628825"/>
    <s v="2021-December-02"/>
    <s v="2022-January-01"/>
    <x v="2094"/>
    <x v="0"/>
    <x v="0"/>
    <s v="2021-December-13"/>
    <x v="39"/>
    <x v="1"/>
    <x v="1"/>
  </r>
  <r>
    <x v="2"/>
    <x v="44"/>
    <n v="2189582262"/>
    <s v="2021-December-02"/>
    <s v="2022-January-01"/>
    <x v="2095"/>
    <x v="0"/>
    <x v="0"/>
    <s v="2021-December-28"/>
    <x v="19"/>
    <x v="1"/>
    <x v="1"/>
  </r>
  <r>
    <x v="3"/>
    <x v="99"/>
    <n v="8249581875"/>
    <s v="2021-December-02"/>
    <s v="2022-January-01"/>
    <x v="2096"/>
    <x v="0"/>
    <x v="0"/>
    <s v="2021-December-16"/>
    <x v="8"/>
    <x v="1"/>
    <x v="1"/>
  </r>
  <r>
    <x v="0"/>
    <x v="3"/>
    <n v="2455126326"/>
    <s v="2021-December-02"/>
    <s v="2022-January-01"/>
    <x v="1177"/>
    <x v="0"/>
    <x v="0"/>
    <s v="2022-January-07"/>
    <x v="49"/>
    <x v="26"/>
    <x v="0"/>
  </r>
  <r>
    <x v="4"/>
    <x v="72"/>
    <n v="9835528694"/>
    <s v="2021-December-02"/>
    <s v="2022-January-01"/>
    <x v="2097"/>
    <x v="1"/>
    <x v="0"/>
    <s v="2021-December-30"/>
    <x v="1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ettlement">
  <location ref="B114:E121" firstHeaderRow="1" firstDataRow="2" firstDataCol="1"/>
  <pivotFields count="12">
    <pivotField axis="axisRow" showAll="0">
      <items count="6">
        <item x="2"/>
        <item x="1"/>
        <item x="0"/>
        <item x="4"/>
        <item x="3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Total" fld="1" subtotal="count" baseField="11" baseItem="0"/>
  </dataFields>
  <formats count="12">
    <format dxfId="96">
      <pivotArea type="all" dataOnly="0" outline="0" fieldPosition="0"/>
    </format>
    <format dxfId="95">
      <pivotArea field="7" type="button" dataOnly="0" labelOnly="1" outline="0"/>
    </format>
    <format dxfId="94">
      <pivotArea field="7" type="button" dataOnly="0" labelOnly="1" outline="0"/>
    </format>
    <format dxfId="93">
      <pivotArea outline="0" collapsedLevelsAreSubtotals="1" fieldPosition="0"/>
    </format>
    <format dxfId="92">
      <pivotArea dataOnly="0" labelOnly="1" outline="0" axis="axisValues" fieldPosition="0"/>
    </format>
    <format dxfId="91">
      <pivotArea dataOnly="0" labelOnly="1" outline="0" axis="axisValues" fieldPosition="0"/>
    </format>
    <format dxfId="90">
      <pivotArea field="0" type="button" dataOnly="0" labelOnly="1" outline="0" axis="axisRow" fieldPosition="0"/>
    </format>
    <format dxfId="89">
      <pivotArea dataOnly="0" labelOnly="1" fieldPosition="0">
        <references count="1">
          <reference field="11" count="0"/>
        </references>
      </pivotArea>
    </format>
    <format dxfId="88">
      <pivotArea dataOnly="0" labelOnly="1" grandCol="1" outline="0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11" count="0"/>
        </references>
      </pivotArea>
    </format>
    <format dxfId="8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B5" firstHeaderRow="1" firstDataRow="1" firstDataCol="0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invoices" fld="1" subtotal="count" baseField="0" baseItem="64"/>
  </dataFields>
  <formats count="1">
    <format dxfId="164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y">
  <location ref="B38:C44" firstHeaderRow="1" firstDataRow="1" firstDataCol="1" rowPageCount="1" colPageCount="1"/>
  <pivotFields count="12"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item="0" hier="-1"/>
  </pageFields>
  <dataFields count="1">
    <dataField name="Average (Days)" fld="9" subtotal="average" baseField="0" baseItem="1" numFmtId="1"/>
  </dataFields>
  <formats count="6">
    <format dxfId="170">
      <pivotArea type="all" dataOnly="0" outline="0" fieldPosition="0"/>
    </format>
    <format dxfId="169">
      <pivotArea field="7" type="button" dataOnly="0" labelOnly="1" outline="0"/>
    </format>
    <format dxfId="168">
      <pivotArea dataOnly="0" labelOnly="1" outline="0" axis="axisValues" fieldPosition="0"/>
    </format>
    <format dxfId="167">
      <pivotArea field="7" type="button" dataOnly="0" labelOnly="1" outline="0"/>
    </format>
    <format dxfId="166">
      <pivotArea dataOnly="0" labelOnly="1" outline="0" axis="axisValues" fieldPosition="0"/>
    </format>
    <format dxfId="165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y">
  <location ref="B89:E96" firstHeaderRow="1" firstDataRow="2" firstDataCol="1" rowPageCount="1" colPageCount="1"/>
  <pivotFields count="12">
    <pivotField axis="axisRow" showAll="0">
      <items count="6">
        <item x="2"/>
        <item x="1"/>
        <item x="0"/>
        <item x="4"/>
        <item x="3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6" item="0" hier="-1"/>
  </pageFields>
  <dataFields count="1">
    <dataField name="Total Disputes" fld="1" subtotal="count" baseField="0" baseItem="0"/>
  </dataFields>
  <formats count="12">
    <format dxfId="182">
      <pivotArea type="all" dataOnly="0" outline="0" fieldPosition="0"/>
    </format>
    <format dxfId="181">
      <pivotArea field="7" type="button" dataOnly="0" labelOnly="1" outline="0" axis="axisCol" fieldPosition="0"/>
    </format>
    <format dxfId="180">
      <pivotArea field="7" type="button" dataOnly="0" labelOnly="1" outline="0" axis="axisCol" fieldPosition="0"/>
    </format>
    <format dxfId="179">
      <pivotArea outline="0" collapsedLevelsAreSubtotals="1" fieldPosition="0"/>
    </format>
    <format dxfId="178">
      <pivotArea dataOnly="0" labelOnly="1" outline="0" axis="axisValues" fieldPosition="0"/>
    </format>
    <format dxfId="177">
      <pivotArea dataOnly="0" labelOnly="1" outline="0" axis="axisValues" fieldPosition="0"/>
    </format>
    <format dxfId="176">
      <pivotArea field="0" type="button" dataOnly="0" labelOnly="1" outline="0" axis="axisRow" fieldPosition="0"/>
    </format>
    <format dxfId="175">
      <pivotArea dataOnly="0" labelOnly="1" fieldPosition="0">
        <references count="1">
          <reference field="7" count="0"/>
        </references>
      </pivotArea>
    </format>
    <format dxfId="174">
      <pivotArea dataOnly="0" labelOnly="1" grandCol="1" outline="0" fieldPosition="0"/>
    </format>
    <format dxfId="173">
      <pivotArea field="0" type="button" dataOnly="0" labelOnly="1" outline="0" axis="axisRow" fieldPosition="0"/>
    </format>
    <format dxfId="172">
      <pivotArea dataOnly="0" labelOnly="1" fieldPosition="0">
        <references count="1">
          <reference field="7" count="0"/>
        </references>
      </pivotArea>
    </format>
    <format dxfId="17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ase">
  <location ref="B18:C21" firstHeaderRow="1" firstDataRow="1" firstDataCol="1" rowPageCount="1" colPageCount="1"/>
  <pivotFields count="12">
    <pivotField showAll="0"/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Total invoices" fld="1" subtotal="count" baseField="0" baseItem="64"/>
  </dataFields>
  <formats count="5">
    <format dxfId="187">
      <pivotArea type="all" dataOnly="0" outline="0" fieldPosition="0"/>
    </format>
    <format dxfId="186">
      <pivotArea field="7" type="button" dataOnly="0" labelOnly="1" outline="0" axis="axisRow" fieldPosition="0"/>
    </format>
    <format dxfId="185">
      <pivotArea dataOnly="0" labelOnly="1" outline="0" axis="axisValues" fieldPosition="0"/>
    </format>
    <format dxfId="184">
      <pivotArea field="7" type="button" dataOnly="0" labelOnly="1" outline="0" axis="axisRow" fieldPosition="0"/>
    </format>
    <format dxfId="183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 rowHeaderCaption="Settlement">
  <location ref="B114:E121" firstHeaderRow="1" firstDataRow="2" firstDataCol="1"/>
  <pivotFields count="12">
    <pivotField axis="axisRow" showAll="0" sortType="de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1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 v="1"/>
    </i>
    <i>
      <x v="4"/>
    </i>
    <i>
      <x v="2"/>
    </i>
    <i>
      <x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Total" fld="1" subtotal="count" baseField="11" baseItem="0"/>
  </dataFields>
  <formats count="10">
    <format dxfId="26">
      <pivotArea type="all" dataOnly="0" outline="0" fieldPosition="0"/>
    </format>
    <format dxfId="25">
      <pivotArea field="7" type="button" dataOnly="0" labelOnly="1" outline="0"/>
    </format>
    <format dxfId="24">
      <pivotArea field="7" type="button" dataOnly="0" labelOnly="1" outline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field="0" type="button" dataOnly="0" labelOnly="1" outline="0" axis="axisRow" fieldPosition="0"/>
    </format>
    <format dxfId="19">
      <pivotArea dataOnly="0" labelOnly="1" grandCol="1" outline="0" fieldPosition="0"/>
    </format>
    <format dxfId="18">
      <pivotArea field="0" type="button" dataOnly="0" labelOnly="1" outline="0" axis="axisRow" fieldPosition="0"/>
    </format>
    <format dxfId="17">
      <pivotArea dataOnly="0" labelOnly="1" grandCol="1" outline="0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1" count="1" selected="0">
            <x v="1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1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1" count="1" selected="0">
            <x v="1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1" count="1" selected="0">
            <x v="1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1" count="1" selected="0">
            <x v="1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1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1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1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1" count="1" selected="0">
            <x v="0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1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Settlement">
  <location ref="B99:C102" firstHeaderRow="1" firstDataRow="1" firstDataCol="1"/>
  <pivotFields count="12">
    <pivotField showAll="0">
      <items count="6">
        <item x="2"/>
        <item x="1"/>
        <item x="0"/>
        <item x="4"/>
        <item x="3"/>
        <item t="default"/>
      </items>
    </pivotField>
    <pivotField dataField="1" showAll="0">
      <items count="101">
        <item x="97"/>
        <item x="76"/>
        <item x="5"/>
        <item x="87"/>
        <item x="24"/>
        <item x="92"/>
        <item x="83"/>
        <item x="15"/>
        <item x="9"/>
        <item x="89"/>
        <item x="78"/>
        <item x="71"/>
        <item x="0"/>
        <item x="20"/>
        <item x="75"/>
        <item x="52"/>
        <item x="95"/>
        <item x="26"/>
        <item x="40"/>
        <item x="42"/>
        <item x="67"/>
        <item x="64"/>
        <item x="70"/>
        <item x="68"/>
        <item x="30"/>
        <item x="85"/>
        <item x="54"/>
        <item x="51"/>
        <item x="33"/>
        <item x="73"/>
        <item x="4"/>
        <item x="6"/>
        <item x="96"/>
        <item x="80"/>
        <item x="23"/>
        <item x="18"/>
        <item x="36"/>
        <item x="1"/>
        <item x="88"/>
        <item x="28"/>
        <item x="94"/>
        <item x="39"/>
        <item x="66"/>
        <item x="47"/>
        <item x="25"/>
        <item x="82"/>
        <item x="59"/>
        <item x="91"/>
        <item x="43"/>
        <item x="16"/>
        <item x="27"/>
        <item x="69"/>
        <item x="93"/>
        <item x="72"/>
        <item x="12"/>
        <item x="58"/>
        <item x="2"/>
        <item x="32"/>
        <item x="21"/>
        <item x="55"/>
        <item x="44"/>
        <item x="46"/>
        <item x="7"/>
        <item x="90"/>
        <item x="19"/>
        <item x="22"/>
        <item x="74"/>
        <item x="62"/>
        <item x="79"/>
        <item x="81"/>
        <item x="63"/>
        <item x="77"/>
        <item x="35"/>
        <item x="98"/>
        <item x="49"/>
        <item x="38"/>
        <item x="10"/>
        <item x="45"/>
        <item x="56"/>
        <item x="11"/>
        <item x="3"/>
        <item x="48"/>
        <item x="31"/>
        <item x="37"/>
        <item x="50"/>
        <item x="99"/>
        <item x="86"/>
        <item x="53"/>
        <item x="34"/>
        <item x="84"/>
        <item x="60"/>
        <item x="57"/>
        <item x="29"/>
        <item x="8"/>
        <item x="65"/>
        <item x="61"/>
        <item x="41"/>
        <item x="17"/>
        <item x="14"/>
        <item x="13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Total" fld="1" subtotal="count" baseField="11" baseItem="0"/>
  </dataFields>
  <formats count="10">
    <format dxfId="36">
      <pivotArea type="all" dataOnly="0" outline="0" fieldPosition="0"/>
    </format>
    <format dxfId="35">
      <pivotArea field="7" type="button" dataOnly="0" labelOnly="1" outline="0"/>
    </format>
    <format dxfId="34">
      <pivotArea field="7" type="button" dataOnly="0" labelOnly="1" outline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dataOnly="0" labelOnly="1" outline="0" axis="axisValues" fieldPosition="0"/>
    </format>
    <format dxfId="30">
      <pivotArea field="0" type="button" dataOnly="0" labelOnly="1" outline="0"/>
    </format>
    <format dxfId="29">
      <pivotArea dataOnly="0" labelOnly="1" grandCol="1" outline="0" fieldPosition="0"/>
    </format>
    <format dxfId="28">
      <pivotArea field="0" type="button" dataOnly="0" labelOnly="1" outline="0"/>
    </format>
    <format dxfId="27">
      <pivotArea dataOnly="0" labelOnly="1" grandCol="1" outline="0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Case ">
  <location ref="B84:C87" firstHeaderRow="1" firstDataRow="1" firstDataCol="1"/>
  <pivotFields count="12"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Revenue" fld="5" baseField="0" baseItem="0"/>
  </dataFields>
  <formats count="10">
    <format dxfId="46">
      <pivotArea type="all" dataOnly="0" outline="0" fieldPosition="0"/>
    </format>
    <format dxfId="45">
      <pivotArea field="7" type="button" dataOnly="0" labelOnly="1" outline="0" axis="axisRow" fieldPosition="0"/>
    </format>
    <format dxfId="44">
      <pivotArea field="7" type="button" dataOnly="0" labelOnly="1" outline="0" axis="axisRow" fieldPosition="0"/>
    </format>
    <format dxfId="43">
      <pivotArea outline="0" collapsedLevelsAreSubtotals="1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field="0" type="button" dataOnly="0" labelOnly="1" outline="0"/>
    </format>
    <format dxfId="39">
      <pivotArea dataOnly="0" labelOnly="1" grandCol="1" outline="0" fieldPosition="0"/>
    </format>
    <format dxfId="38">
      <pivotArea field="0" type="button" dataOnly="0" labelOnly="1" outline="0"/>
    </format>
    <format dxfId="37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 rowHeaderCaption="Country">
  <location ref="B59:E66" firstHeaderRow="1" firstDataRow="2" firstDataCol="1" rowPageCount="1" colPageCount="1"/>
  <pivotFields count="12">
    <pivotField axis="axisRow" showAll="0" sortType="de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 v="1"/>
    </i>
    <i>
      <x v="2"/>
    </i>
    <i>
      <x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6" item="0" hier="-1"/>
  </pageFields>
  <dataFields count="1">
    <dataField name="Total Disputes" fld="1" subtotal="count" baseField="0" baseItem="0"/>
  </dataFields>
  <formats count="12">
    <format dxfId="58">
      <pivotArea type="all" dataOnly="0" outline="0" fieldPosition="0"/>
    </format>
    <format dxfId="57">
      <pivotArea field="7" type="button" dataOnly="0" labelOnly="1" outline="0" axis="axisCol" fieldPosition="0"/>
    </format>
    <format dxfId="56">
      <pivotArea field="7" type="button" dataOnly="0" labelOnly="1" outline="0" axis="axisCol" fieldPosition="0"/>
    </format>
    <format dxfId="55">
      <pivotArea outline="0" collapsedLevelsAreSubtotals="1" fieldPosition="0"/>
    </format>
    <format dxfId="54">
      <pivotArea dataOnly="0" labelOnly="1" outline="0" axis="axisValues" fieldPosition="0"/>
    </format>
    <format dxfId="53">
      <pivotArea dataOnly="0" labelOnly="1" outline="0" axis="axisValues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7" count="0"/>
        </references>
      </pivotArea>
    </format>
    <format dxfId="50">
      <pivotArea dataOnly="0" labelOnly="1" grandCol="1" outline="0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7" count="0"/>
        </references>
      </pivotArea>
    </format>
    <format dxfId="47">
      <pivotArea dataOnly="0" labelOnly="1" grandCol="1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2" rowHeaderCaption="Country">
  <location ref="B37:C43" firstHeaderRow="1" firstDataRow="1" firstDataCol="1" rowPageCount="1" colPageCount="1"/>
  <pivotFields count="12"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 v="3"/>
    </i>
    <i>
      <x/>
    </i>
    <i>
      <x v="4"/>
    </i>
    <i>
      <x v="2"/>
    </i>
    <i>
      <x v="1"/>
    </i>
    <i t="grand">
      <x/>
    </i>
  </rowItems>
  <colItems count="1">
    <i/>
  </colItems>
  <pageFields count="1">
    <pageField fld="6" item="0" hier="-1"/>
  </pageFields>
  <dataFields count="1">
    <dataField name="Total Disputes" fld="1" subtotal="count" baseField="0" baseItem="0"/>
  </dataFields>
  <formats count="8">
    <format dxfId="66">
      <pivotArea type="all" dataOnly="0" outline="0" fieldPosition="0"/>
    </format>
    <format dxfId="65">
      <pivotArea field="7" type="button" dataOnly="0" labelOnly="1" outline="0"/>
    </format>
    <format dxfId="64">
      <pivotArea field="7" type="button" dataOnly="0" labelOnly="1" outline="0"/>
    </format>
    <format dxfId="63">
      <pivotArea outline="0" collapsedLevelsAreSubtotals="1" fieldPosition="0"/>
    </format>
    <format dxfId="62">
      <pivotArea field="0" type="button" dataOnly="0" labelOnly="1" outline="0" axis="axisRow" fieldPosition="0"/>
    </format>
    <format dxfId="61">
      <pivotArea dataOnly="0" labelOnly="1" outline="0" axis="axisValues" fieldPosition="0"/>
    </format>
    <format dxfId="60">
      <pivotArea field="0" type="button" dataOnly="0" labelOnly="1" outline="0" axis="axisRow" fieldPosition="0"/>
    </format>
    <format dxfId="59">
      <pivotArea dataOnly="0" labelOnly="1" outline="0" axis="axisValues" fieldPosition="0"/>
    </format>
  </formats>
  <chartFormats count="6">
    <chartFormat chart="2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Category">
  <location ref="B2:C5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Total" fld="1" subtotal="count" baseField="0" baseItem="64"/>
  </dataFields>
  <formats count="3">
    <format dxfId="69">
      <pivotArea type="all" dataOnly="0" outline="0" fieldPosition="0"/>
    </format>
    <format dxfId="68">
      <pivotArea dataOnly="0" labelOnly="1" outline="0" axis="axisValues" fieldPosition="0"/>
    </format>
    <format dxfId="67">
      <pivotArea field="6" type="button" dataOnly="0" labelOnly="1" outline="0" axis="axisRow" fieldPosition="0"/>
    </format>
  </format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y">
  <location ref="B26:C32" firstHeaderRow="1" firstDataRow="1" firstDataCol="1"/>
  <pivotFields count="12"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(Days)" fld="9" subtotal="average" baseField="0" baseItem="1" numFmtId="1"/>
  </dataFields>
  <formats count="6">
    <format dxfId="102">
      <pivotArea type="all" dataOnly="0" outline="0" fieldPosition="0"/>
    </format>
    <format dxfId="101">
      <pivotArea field="7" type="button" dataOnly="0" labelOnly="1" outline="0"/>
    </format>
    <format dxfId="100">
      <pivotArea dataOnly="0" labelOnly="1" outline="0" axis="axisValues" fieldPosition="0"/>
    </format>
    <format dxfId="99">
      <pivotArea field="7" type="button" dataOnly="0" labelOnly="1" outline="0"/>
    </format>
    <format dxfId="98">
      <pivotArea dataOnly="0" labelOnly="1" outline="0" axis="axisValues" fieldPosition="0"/>
    </format>
    <format dxfId="9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ategory">
  <location ref="B9:C12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Total" fld="1" subtotal="count" baseField="0" baseItem="64"/>
  </dataFields>
  <formats count="3">
    <format dxfId="105">
      <pivotArea type="all" dataOnly="0" outline="0" fieldPosition="0"/>
    </format>
    <format dxfId="104">
      <pivotArea dataOnly="0" labelOnly="1" outline="0" axis="axisValues" fieldPosition="0"/>
    </format>
    <format dxfId="103">
      <pivotArea field="6" type="button" dataOnly="0" labelOnly="1" outline="0" axis="axisRow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y">
  <location ref="B64:C70" firstHeaderRow="1" firstDataRow="1" firstDataCol="1" rowPageCount="1" colPageCount="1"/>
  <pivotFields count="12"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item="0" hier="-1"/>
  </pageFields>
  <dataFields count="1">
    <dataField name="Revenue Lost" fld="5" baseField="0" baseItem="0"/>
  </dataFields>
  <formats count="8">
    <format dxfId="113">
      <pivotArea type="all" dataOnly="0" outline="0" fieldPosition="0"/>
    </format>
    <format dxfId="112">
      <pivotArea field="7" type="button" dataOnly="0" labelOnly="1" outline="0" axis="axisPage" fieldPosition="0"/>
    </format>
    <format dxfId="111">
      <pivotArea field="7" type="button" dataOnly="0" labelOnly="1" outline="0" axis="axisPage" fieldPosition="0"/>
    </format>
    <format dxfId="110">
      <pivotArea outline="0" collapsedLevelsAreSubtotals="1" fieldPosition="0"/>
    </format>
    <format dxfId="109">
      <pivotArea field="0" type="button" dataOnly="0" labelOnly="1" outline="0" axis="axisRow" fieldPosition="0"/>
    </format>
    <format dxfId="108">
      <pivotArea dataOnly="0" labelOnly="1" outline="0" axis="axisValues" fieldPosition="0"/>
    </format>
    <format dxfId="107">
      <pivotArea field="0" type="button" dataOnly="0" labelOnly="1" outline="0" axis="axisRow" fieldPosition="0"/>
    </format>
    <format dxfId="106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ustomer ID">
  <location ref="B144:H180" firstHeaderRow="1" firstDataRow="2" firstDataCol="1" rowPageCount="1" colPageCount="1"/>
  <pivotFields count="12">
    <pivotField axis="axisCol" showAll="0">
      <items count="6">
        <item x="2"/>
        <item x="1"/>
        <item x="0"/>
        <item x="4"/>
        <item x="3"/>
        <item t="default"/>
      </items>
    </pivotField>
    <pivotField axis="axisRow" dataField="1" showAll="0">
      <items count="101">
        <item x="97"/>
        <item x="76"/>
        <item x="5"/>
        <item x="87"/>
        <item x="24"/>
        <item x="92"/>
        <item x="83"/>
        <item x="15"/>
        <item x="9"/>
        <item x="89"/>
        <item x="78"/>
        <item x="71"/>
        <item x="0"/>
        <item x="20"/>
        <item x="75"/>
        <item x="52"/>
        <item x="95"/>
        <item x="26"/>
        <item x="40"/>
        <item x="42"/>
        <item x="67"/>
        <item x="64"/>
        <item x="70"/>
        <item x="68"/>
        <item x="30"/>
        <item x="85"/>
        <item x="54"/>
        <item x="51"/>
        <item x="33"/>
        <item x="73"/>
        <item x="4"/>
        <item x="6"/>
        <item x="96"/>
        <item x="80"/>
        <item x="23"/>
        <item x="18"/>
        <item x="36"/>
        <item x="1"/>
        <item x="88"/>
        <item x="28"/>
        <item x="94"/>
        <item x="39"/>
        <item x="66"/>
        <item x="47"/>
        <item x="25"/>
        <item x="82"/>
        <item x="59"/>
        <item x="91"/>
        <item x="43"/>
        <item x="16"/>
        <item x="27"/>
        <item x="69"/>
        <item x="93"/>
        <item x="72"/>
        <item x="12"/>
        <item x="58"/>
        <item x="2"/>
        <item x="32"/>
        <item x="21"/>
        <item x="55"/>
        <item x="44"/>
        <item x="46"/>
        <item x="7"/>
        <item x="90"/>
        <item x="19"/>
        <item x="22"/>
        <item x="74"/>
        <item x="62"/>
        <item x="79"/>
        <item x="81"/>
        <item x="63"/>
        <item x="77"/>
        <item x="35"/>
        <item x="98"/>
        <item x="49"/>
        <item x="38"/>
        <item x="10"/>
        <item x="45"/>
        <item x="56"/>
        <item x="11"/>
        <item x="3"/>
        <item x="48"/>
        <item x="31"/>
        <item x="37"/>
        <item x="50"/>
        <item x="99"/>
        <item x="86"/>
        <item x="53"/>
        <item x="34"/>
        <item x="84"/>
        <item x="60"/>
        <item x="57"/>
        <item x="29"/>
        <item x="8"/>
        <item x="65"/>
        <item x="61"/>
        <item x="41"/>
        <item x="17"/>
        <item x="14"/>
        <item x="13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1"/>
  </rowFields>
  <rowItems count="35">
    <i>
      <x v="1"/>
    </i>
    <i>
      <x v="6"/>
    </i>
    <i>
      <x v="7"/>
    </i>
    <i>
      <x v="8"/>
    </i>
    <i>
      <x v="10"/>
    </i>
    <i>
      <x v="11"/>
    </i>
    <i>
      <x v="13"/>
    </i>
    <i>
      <x v="24"/>
    </i>
    <i>
      <x v="25"/>
    </i>
    <i>
      <x v="26"/>
    </i>
    <i>
      <x v="31"/>
    </i>
    <i>
      <x v="33"/>
    </i>
    <i>
      <x v="34"/>
    </i>
    <i>
      <x v="36"/>
    </i>
    <i>
      <x v="37"/>
    </i>
    <i>
      <x v="39"/>
    </i>
    <i>
      <x v="41"/>
    </i>
    <i>
      <x v="43"/>
    </i>
    <i>
      <x v="46"/>
    </i>
    <i>
      <x v="48"/>
    </i>
    <i>
      <x v="51"/>
    </i>
    <i>
      <x v="52"/>
    </i>
    <i>
      <x v="54"/>
    </i>
    <i>
      <x v="58"/>
    </i>
    <i>
      <x v="61"/>
    </i>
    <i>
      <x v="66"/>
    </i>
    <i>
      <x v="69"/>
    </i>
    <i>
      <x v="74"/>
    </i>
    <i>
      <x v="77"/>
    </i>
    <i>
      <x v="80"/>
    </i>
    <i>
      <x v="84"/>
    </i>
    <i>
      <x v="94"/>
    </i>
    <i>
      <x v="96"/>
    </i>
    <i>
      <x v="9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item="0" hier="-1"/>
  </pageFields>
  <dataFields count="1">
    <dataField name="Lost Cases" fld="1" subtotal="count" baseField="0" baseItem="0"/>
  </dataFields>
  <formats count="10">
    <format dxfId="123">
      <pivotArea type="all" dataOnly="0" outline="0" fieldPosition="0"/>
    </format>
    <format dxfId="122">
      <pivotArea field="7" type="button" dataOnly="0" labelOnly="1" outline="0" axis="axisPage" fieldPosition="0"/>
    </format>
    <format dxfId="121">
      <pivotArea field="7" type="button" dataOnly="0" labelOnly="1" outline="0" axis="axisPage" fieldPosition="0"/>
    </format>
    <format dxfId="120">
      <pivotArea outline="0" collapsedLevelsAreSubtotals="1" fieldPosition="0"/>
    </format>
    <format dxfId="119">
      <pivotArea dataOnly="0" labelOnly="1" outline="0" axis="axisValues" fieldPosition="0"/>
    </format>
    <format dxfId="118">
      <pivotArea dataOnly="0" labelOnly="1" outline="0" axis="axisValues" fieldPosition="0"/>
    </format>
    <format dxfId="117">
      <pivotArea field="0" type="button" dataOnly="0" labelOnly="1" outline="0" axis="axisCol" fieldPosition="0"/>
    </format>
    <format dxfId="116">
      <pivotArea dataOnly="0" labelOnly="1" grandCol="1" outline="0" fieldPosition="0"/>
    </format>
    <format dxfId="115">
      <pivotArea field="0" type="button" dataOnly="0" labelOnly="1" outline="0" axis="axisCol" fieldPosition="0"/>
    </format>
    <format dxfId="1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y">
  <location ref="B77:C83" firstHeaderRow="1" firstDataRow="1" firstDataCol="1" rowPageCount="1" colPageCount="1"/>
  <pivotFields count="12">
    <pivotField axis="axisRow" showAll="0">
      <items count="6">
        <item x="2"/>
        <item x="1"/>
        <item x="0"/>
        <item x="4"/>
        <item x="3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item="0" hier="-1"/>
  </pageFields>
  <dataFields count="1">
    <dataField name="Total Disputes" fld="1" subtotal="count" baseField="0" baseItem="0"/>
  </dataFields>
  <formats count="8">
    <format dxfId="131">
      <pivotArea type="all" dataOnly="0" outline="0" fieldPosition="0"/>
    </format>
    <format dxfId="130">
      <pivotArea field="7" type="button" dataOnly="0" labelOnly="1" outline="0"/>
    </format>
    <format dxfId="129">
      <pivotArea field="7" type="button" dataOnly="0" labelOnly="1" outline="0"/>
    </format>
    <format dxfId="128">
      <pivotArea outline="0" collapsedLevelsAreSubtotals="1" fieldPosition="0"/>
    </format>
    <format dxfId="127">
      <pivotArea field="0" type="button" dataOnly="0" labelOnly="1" outline="0" axis="axisRow" fieldPosition="0"/>
    </format>
    <format dxfId="126">
      <pivotArea dataOnly="0" labelOnly="1" outline="0" axis="axisValues" fieldPosition="0"/>
    </format>
    <format dxfId="125">
      <pivotArea field="0" type="button" dataOnly="0" labelOnly="1" outline="0" axis="axisRow" fieldPosition="0"/>
    </format>
    <format dxfId="12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y">
  <location ref="B50:D57" firstHeaderRow="1" firstDataRow="2" firstDataCol="1" rowPageCount="1" colPageCount="1"/>
  <pivotFields count="12">
    <pivotField axis="axisRow" showAll="0">
      <items count="6">
        <item x="2"/>
        <item x="1"/>
        <item x="0"/>
        <item x="4"/>
        <item x="3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2">
    <i>
      <x/>
    </i>
    <i t="grand">
      <x/>
    </i>
  </colItems>
  <pageFields count="1">
    <pageField fld="6" item="0" hier="-1"/>
  </pageFields>
  <dataFields count="1">
    <dataField name="Total disputes lost" fld="1" subtotal="count" baseField="0" baseItem="0"/>
  </dataFields>
  <formats count="12">
    <format dxfId="143">
      <pivotArea type="all" dataOnly="0" outline="0" fieldPosition="0"/>
    </format>
    <format dxfId="142">
      <pivotArea field="7" type="button" dataOnly="0" labelOnly="1" outline="0" axis="axisCol" fieldPosition="0"/>
    </format>
    <format dxfId="141">
      <pivotArea dataOnly="0" labelOnly="1" outline="0" axis="axisValues" fieldPosition="0"/>
    </format>
    <format dxfId="140">
      <pivotArea field="7" type="button" dataOnly="0" labelOnly="1" outline="0" axis="axisCol" fieldPosition="0"/>
    </format>
    <format dxfId="139">
      <pivotArea dataOnly="0" labelOnly="1" outline="0" axis="axisValues" fieldPosition="0"/>
    </format>
    <format dxfId="138">
      <pivotArea outline="0" collapsedLevelsAreSubtotals="1" fieldPosition="0"/>
    </format>
    <format dxfId="137">
      <pivotArea field="0" type="button" dataOnly="0" labelOnly="1" outline="0" axis="axisRow" fieldPosition="0"/>
    </format>
    <format dxfId="136">
      <pivotArea dataOnly="0" labelOnly="1" fieldPosition="0">
        <references count="1">
          <reference field="7" count="0"/>
        </references>
      </pivotArea>
    </format>
    <format dxfId="135">
      <pivotArea dataOnly="0" labelOnly="1" grandCol="1" outline="0" fieldPosition="0"/>
    </format>
    <format dxfId="134">
      <pivotArea field="0" type="button" dataOnly="0" labelOnly="1" outline="0" axis="axisRow" fieldPosition="0"/>
    </format>
    <format dxfId="133">
      <pivotArea dataOnly="0" labelOnly="1" fieldPosition="0">
        <references count="1">
          <reference field="7" count="0"/>
        </references>
      </pivotArea>
    </format>
    <format dxfId="13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ettlement">
  <location ref="B107:C110" firstHeaderRow="1" firstDataRow="1" firstDataCol="1"/>
  <pivotFields count="12">
    <pivotField showAll="0">
      <items count="6">
        <item x="2"/>
        <item x="1"/>
        <item x="0"/>
        <item x="4"/>
        <item x="3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Total" fld="1" subtotal="count" baseField="11" baseItem="0"/>
  </dataFields>
  <formats count="10">
    <format dxfId="153">
      <pivotArea type="all" dataOnly="0" outline="0" fieldPosition="0"/>
    </format>
    <format dxfId="152">
      <pivotArea field="7" type="button" dataOnly="0" labelOnly="1" outline="0"/>
    </format>
    <format dxfId="151">
      <pivotArea field="7" type="button" dataOnly="0" labelOnly="1" outline="0"/>
    </format>
    <format dxfId="150">
      <pivotArea outline="0" collapsedLevelsAreSubtotals="1" fieldPosition="0"/>
    </format>
    <format dxfId="149">
      <pivotArea dataOnly="0" labelOnly="1" outline="0" axis="axisValues" fieldPosition="0"/>
    </format>
    <format dxfId="148">
      <pivotArea dataOnly="0" labelOnly="1" outline="0" axis="axisValues" fieldPosition="0"/>
    </format>
    <format dxfId="147">
      <pivotArea field="0" type="button" dataOnly="0" labelOnly="1" outline="0"/>
    </format>
    <format dxfId="146">
      <pivotArea dataOnly="0" labelOnly="1" grandCol="1" outline="0" fieldPosition="0"/>
    </format>
    <format dxfId="145">
      <pivotArea field="0" type="button" dataOnly="0" labelOnly="1" outline="0"/>
    </format>
    <format dxfId="14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ase ">
  <location ref="B100:C103" firstHeaderRow="1" firstDataRow="1" firstDataCol="1"/>
  <pivotFields count="12"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Revenue" fld="5" baseField="0" baseItem="0"/>
  </dataFields>
  <formats count="10">
    <format dxfId="163">
      <pivotArea type="all" dataOnly="0" outline="0" fieldPosition="0"/>
    </format>
    <format dxfId="162">
      <pivotArea field="7" type="button" dataOnly="0" labelOnly="1" outline="0" axis="axisRow" fieldPosition="0"/>
    </format>
    <format dxfId="161">
      <pivotArea field="7" type="button" dataOnly="0" labelOnly="1" outline="0" axis="axisRow" fieldPosition="0"/>
    </format>
    <format dxfId="160">
      <pivotArea outline="0" collapsedLevelsAreSubtotals="1" fieldPosition="0"/>
    </format>
    <format dxfId="159">
      <pivotArea dataOnly="0" labelOnly="1" outline="0" axis="axisValues" fieldPosition="0"/>
    </format>
    <format dxfId="158">
      <pivotArea dataOnly="0" labelOnly="1" outline="0" axis="axisValues" fieldPosition="0"/>
    </format>
    <format dxfId="157">
      <pivotArea field="0" type="button" dataOnly="0" labelOnly="1" outline="0"/>
    </format>
    <format dxfId="156">
      <pivotArea dataOnly="0" labelOnly="1" grandCol="1" outline="0" fieldPosition="0"/>
    </format>
    <format dxfId="155">
      <pivotArea field="0" type="button" dataOnly="0" labelOnly="1" outline="0"/>
    </format>
    <format dxfId="15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6" displayName="Table6" ref="A1:L2467" totalsRowShown="0">
  <autoFilter ref="A1:L2467"/>
  <tableColumns count="12">
    <tableColumn id="1" name="country"/>
    <tableColumn id="2" name="customer_id"/>
    <tableColumn id="3" name="invoice_number"/>
    <tableColumn id="4" name="invoice_date"/>
    <tableColumn id="5" name="due_date"/>
    <tableColumn id="6" name="invoice_amount"/>
    <tableColumn id="7" name="disputed"/>
    <tableColumn id="8" name="dispute_case"/>
    <tableColumn id="9" name="settled_date"/>
    <tableColumn id="10" name="days_settled"/>
    <tableColumn id="11" name="days_late"/>
    <tableColumn id="12" name="settl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125:B126" totalsRowShown="0" headerRowDxfId="84" dataDxfId="83" tableBorderDxfId="82">
  <autoFilter ref="B125:B126"/>
  <tableColumns count="1">
    <tableColumn id="1" name="Total Customers" dataDxfId="8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8" displayName="Table18" ref="B130:D132" totalsRowShown="0" headerRowDxfId="80">
  <autoFilter ref="B130:D132"/>
  <tableColumns count="3">
    <tableColumn id="1" name="Category" dataDxfId="79"/>
    <tableColumn id="2" name="Total" dataDxfId="78"/>
    <tableColumn id="3" name="(%)" dataDxfId="77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136:D138" totalsRowShown="0" headerRowDxfId="76" headerRowBorderDxfId="75" tableBorderDxfId="74" totalsRowBorderDxfId="73">
  <autoFilter ref="B136:D138"/>
  <tableColumns count="3">
    <tableColumn id="1" name="Cases" dataDxfId="72"/>
    <tableColumn id="2" name="Total" dataDxfId="71"/>
    <tableColumn id="3" name="(%)" dataDxfId="70" dataCellStyle="Percent">
      <calculatedColumnFormula>Table8[[#This Row],[Total]]/$C$131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17:D21" totalsRowShown="0" headerRowDxfId="16" dataDxfId="15" tableBorderDxfId="14">
  <autoFilter ref="B17:D21"/>
  <tableColumns count="3">
    <tableColumn id="1" name="Category" dataDxfId="13"/>
    <tableColumn id="2" name="Total" dataDxfId="12"/>
    <tableColumn id="3" name="(%)" dataDxfId="11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B139:D141" totalsRowShown="0" headerRowDxfId="10">
  <autoFilter ref="B139:D141"/>
  <tableColumns count="3">
    <tableColumn id="1" name="Category" dataDxfId="9"/>
    <tableColumn id="2" name="Total" dataDxfId="8"/>
    <tableColumn id="3" name="(%)" dataDxfId="7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810" displayName="Table810" ref="B153:D155" totalsRowShown="0" headerRowDxfId="6" headerRowBorderDxfId="5" tableBorderDxfId="4" totalsRowBorderDxfId="3">
  <autoFilter ref="B153:D155"/>
  <tableColumns count="3">
    <tableColumn id="1" name="Cases" dataDxfId="2"/>
    <tableColumn id="2" name="Total" dataDxfId="1"/>
    <tableColumn id="3" name="(%)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2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16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11" Type="http://schemas.openxmlformats.org/officeDocument/2006/relationships/table" Target="../tables/table7.xml"/><Relationship Id="rId5" Type="http://schemas.openxmlformats.org/officeDocument/2006/relationships/pivotTable" Target="../pivotTables/pivotTable18.xml"/><Relationship Id="rId10" Type="http://schemas.openxmlformats.org/officeDocument/2006/relationships/table" Target="../tables/table6.xml"/><Relationship Id="rId4" Type="http://schemas.openxmlformats.org/officeDocument/2006/relationships/pivotTable" Target="../pivotTables/pivotTable17.xml"/><Relationship Id="rId9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7"/>
  <sheetViews>
    <sheetView topLeftCell="A2" zoomScale="85" zoomScaleNormal="85" workbookViewId="0">
      <selection activeCell="D34" sqref="D34"/>
    </sheetView>
  </sheetViews>
  <sheetFormatPr defaultRowHeight="15" x14ac:dyDescent="0.25"/>
  <cols>
    <col min="1" max="1" width="13.7109375" bestFit="1" customWidth="1"/>
    <col min="2" max="2" width="14.28515625" bestFit="1" customWidth="1"/>
    <col min="3" max="3" width="17.85546875" bestFit="1" customWidth="1"/>
    <col min="4" max="5" width="18.85546875" bestFit="1" customWidth="1"/>
    <col min="6" max="6" width="17.7109375" bestFit="1" customWidth="1"/>
    <col min="7" max="7" width="13.42578125" bestFit="1" customWidth="1"/>
    <col min="8" max="8" width="14.85546875" bestFit="1" customWidth="1"/>
    <col min="9" max="9" width="18.85546875" bestFit="1" customWidth="1"/>
    <col min="10" max="10" width="14.5703125" bestFit="1" customWidth="1"/>
    <col min="11" max="11" width="11.85546875" bestFit="1" customWidth="1"/>
    <col min="12" max="12" width="13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757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758</v>
      </c>
      <c r="C2">
        <v>5928070131</v>
      </c>
      <c r="D2" t="s">
        <v>623</v>
      </c>
      <c r="E2" t="s">
        <v>614</v>
      </c>
      <c r="F2">
        <v>9760</v>
      </c>
      <c r="G2" t="s">
        <v>759</v>
      </c>
      <c r="H2" t="s">
        <v>13</v>
      </c>
      <c r="I2" t="s">
        <v>340</v>
      </c>
      <c r="J2">
        <v>53</v>
      </c>
      <c r="K2">
        <v>23</v>
      </c>
      <c r="L2" t="s">
        <v>14</v>
      </c>
    </row>
    <row r="3" spans="1:12" x14ac:dyDescent="0.25">
      <c r="A3" t="s">
        <v>18</v>
      </c>
      <c r="B3" t="s">
        <v>49</v>
      </c>
      <c r="C3">
        <v>6393629835</v>
      </c>
      <c r="D3" t="s">
        <v>623</v>
      </c>
      <c r="E3" t="s">
        <v>614</v>
      </c>
      <c r="F3">
        <v>7133</v>
      </c>
      <c r="G3" t="s">
        <v>759</v>
      </c>
      <c r="H3" t="s">
        <v>13</v>
      </c>
      <c r="I3" t="s">
        <v>566</v>
      </c>
      <c r="J3">
        <v>27</v>
      </c>
      <c r="K3">
        <v>0</v>
      </c>
      <c r="L3" t="s">
        <v>15</v>
      </c>
    </row>
    <row r="4" spans="1:12" x14ac:dyDescent="0.25">
      <c r="A4" t="s">
        <v>17</v>
      </c>
      <c r="B4" t="s">
        <v>760</v>
      </c>
      <c r="C4">
        <v>5133177585</v>
      </c>
      <c r="D4" t="s">
        <v>623</v>
      </c>
      <c r="E4" t="s">
        <v>614</v>
      </c>
      <c r="F4">
        <v>5537</v>
      </c>
      <c r="G4" t="s">
        <v>759</v>
      </c>
      <c r="H4" t="s">
        <v>13</v>
      </c>
      <c r="I4" t="s">
        <v>195</v>
      </c>
      <c r="J4">
        <v>44</v>
      </c>
      <c r="K4">
        <v>14</v>
      </c>
      <c r="L4" t="s">
        <v>14</v>
      </c>
    </row>
    <row r="5" spans="1:12" x14ac:dyDescent="0.25">
      <c r="A5" t="s">
        <v>11</v>
      </c>
      <c r="B5" t="s">
        <v>54</v>
      </c>
      <c r="C5">
        <v>6050714721</v>
      </c>
      <c r="D5" t="s">
        <v>623</v>
      </c>
      <c r="E5" t="s">
        <v>614</v>
      </c>
      <c r="F5">
        <v>1599</v>
      </c>
      <c r="G5" t="s">
        <v>761</v>
      </c>
      <c r="H5" t="s">
        <v>13</v>
      </c>
      <c r="I5" t="s">
        <v>538</v>
      </c>
      <c r="J5">
        <v>43</v>
      </c>
      <c r="K5">
        <v>13</v>
      </c>
      <c r="L5" t="s">
        <v>14</v>
      </c>
    </row>
    <row r="6" spans="1:12" x14ac:dyDescent="0.25">
      <c r="A6" t="s">
        <v>16</v>
      </c>
      <c r="B6" t="s">
        <v>122</v>
      </c>
      <c r="C6">
        <v>280670965</v>
      </c>
      <c r="D6" t="s">
        <v>623</v>
      </c>
      <c r="E6" t="s">
        <v>614</v>
      </c>
      <c r="F6">
        <v>5039</v>
      </c>
      <c r="G6" t="s">
        <v>759</v>
      </c>
      <c r="H6" t="s">
        <v>13</v>
      </c>
      <c r="I6" t="s">
        <v>762</v>
      </c>
      <c r="J6">
        <v>20</v>
      </c>
      <c r="K6">
        <v>0</v>
      </c>
      <c r="L6" t="s">
        <v>15</v>
      </c>
    </row>
    <row r="7" spans="1:12" x14ac:dyDescent="0.25">
      <c r="A7" t="s">
        <v>16</v>
      </c>
      <c r="B7" t="s">
        <v>44</v>
      </c>
      <c r="C7">
        <v>4566394525</v>
      </c>
      <c r="D7" t="s">
        <v>763</v>
      </c>
      <c r="E7" t="s">
        <v>628</v>
      </c>
      <c r="F7">
        <v>5591</v>
      </c>
      <c r="G7" t="s">
        <v>759</v>
      </c>
      <c r="H7" t="s">
        <v>13</v>
      </c>
      <c r="I7" t="s">
        <v>625</v>
      </c>
      <c r="J7">
        <v>31</v>
      </c>
      <c r="K7">
        <v>1</v>
      </c>
      <c r="L7" t="s">
        <v>14</v>
      </c>
    </row>
    <row r="8" spans="1:12" x14ac:dyDescent="0.25">
      <c r="A8" t="s">
        <v>18</v>
      </c>
      <c r="B8" t="s">
        <v>60</v>
      </c>
      <c r="C8">
        <v>8483378519</v>
      </c>
      <c r="D8" t="s">
        <v>763</v>
      </c>
      <c r="E8" t="s">
        <v>628</v>
      </c>
      <c r="F8">
        <v>7521</v>
      </c>
      <c r="G8" t="s">
        <v>759</v>
      </c>
      <c r="H8" t="s">
        <v>13</v>
      </c>
      <c r="I8" t="s">
        <v>506</v>
      </c>
      <c r="J8">
        <v>9</v>
      </c>
      <c r="K8">
        <v>0</v>
      </c>
      <c r="L8" t="s">
        <v>15</v>
      </c>
    </row>
    <row r="9" spans="1:12" x14ac:dyDescent="0.25">
      <c r="A9" t="s">
        <v>18</v>
      </c>
      <c r="B9" t="s">
        <v>764</v>
      </c>
      <c r="C9">
        <v>2923296215</v>
      </c>
      <c r="D9" t="s">
        <v>763</v>
      </c>
      <c r="E9" t="s">
        <v>628</v>
      </c>
      <c r="F9">
        <v>6771</v>
      </c>
      <c r="G9" t="s">
        <v>759</v>
      </c>
      <c r="H9" t="s">
        <v>13</v>
      </c>
      <c r="I9" t="s">
        <v>765</v>
      </c>
      <c r="J9">
        <v>24</v>
      </c>
      <c r="K9">
        <v>0</v>
      </c>
      <c r="L9" t="s">
        <v>15</v>
      </c>
    </row>
    <row r="10" spans="1:12" x14ac:dyDescent="0.25">
      <c r="A10" t="s">
        <v>23</v>
      </c>
      <c r="B10" t="s">
        <v>766</v>
      </c>
      <c r="C10">
        <v>2947790220</v>
      </c>
      <c r="D10" t="s">
        <v>624</v>
      </c>
      <c r="E10" t="s">
        <v>625</v>
      </c>
      <c r="F10">
        <v>3228</v>
      </c>
      <c r="G10" t="s">
        <v>759</v>
      </c>
      <c r="H10" t="s">
        <v>13</v>
      </c>
      <c r="I10" t="s">
        <v>767</v>
      </c>
      <c r="J10">
        <v>14</v>
      </c>
      <c r="K10">
        <v>0</v>
      </c>
      <c r="L10" t="s">
        <v>15</v>
      </c>
    </row>
    <row r="11" spans="1:12" x14ac:dyDescent="0.25">
      <c r="A11" t="s">
        <v>17</v>
      </c>
      <c r="B11" t="s">
        <v>68</v>
      </c>
      <c r="C11">
        <v>915652542</v>
      </c>
      <c r="D11" t="s">
        <v>624</v>
      </c>
      <c r="E11" t="s">
        <v>625</v>
      </c>
      <c r="F11">
        <v>7829</v>
      </c>
      <c r="G11" t="s">
        <v>761</v>
      </c>
      <c r="H11" t="s">
        <v>13</v>
      </c>
      <c r="I11" t="s">
        <v>211</v>
      </c>
      <c r="J11">
        <v>39</v>
      </c>
      <c r="K11">
        <v>9</v>
      </c>
      <c r="L11" t="s">
        <v>14</v>
      </c>
    </row>
    <row r="12" spans="1:12" x14ac:dyDescent="0.25">
      <c r="A12" t="s">
        <v>11</v>
      </c>
      <c r="B12" t="s">
        <v>71</v>
      </c>
      <c r="C12">
        <v>9611156539</v>
      </c>
      <c r="D12" t="s">
        <v>626</v>
      </c>
      <c r="E12" t="s">
        <v>627</v>
      </c>
      <c r="F12">
        <v>7034</v>
      </c>
      <c r="G12" t="s">
        <v>759</v>
      </c>
      <c r="H12" t="s">
        <v>13</v>
      </c>
      <c r="I12" t="s">
        <v>616</v>
      </c>
      <c r="J12">
        <v>31</v>
      </c>
      <c r="K12">
        <v>1</v>
      </c>
      <c r="L12" t="s">
        <v>14</v>
      </c>
    </row>
    <row r="13" spans="1:12" x14ac:dyDescent="0.25">
      <c r="A13" t="s">
        <v>17</v>
      </c>
      <c r="B13" t="s">
        <v>768</v>
      </c>
      <c r="C13">
        <v>8081319512</v>
      </c>
      <c r="D13" t="s">
        <v>626</v>
      </c>
      <c r="E13" t="s">
        <v>627</v>
      </c>
      <c r="F13">
        <v>7805</v>
      </c>
      <c r="G13" t="s">
        <v>759</v>
      </c>
      <c r="H13" t="s">
        <v>13</v>
      </c>
      <c r="I13" t="s">
        <v>769</v>
      </c>
      <c r="J13">
        <v>10</v>
      </c>
      <c r="K13">
        <v>0</v>
      </c>
      <c r="L13" t="s">
        <v>15</v>
      </c>
    </row>
    <row r="14" spans="1:12" x14ac:dyDescent="0.25">
      <c r="A14" t="s">
        <v>11</v>
      </c>
      <c r="B14" t="s">
        <v>63</v>
      </c>
      <c r="C14">
        <v>2195380883</v>
      </c>
      <c r="D14" t="s">
        <v>626</v>
      </c>
      <c r="E14" t="s">
        <v>627</v>
      </c>
      <c r="F14">
        <v>4707</v>
      </c>
      <c r="G14" t="s">
        <v>761</v>
      </c>
      <c r="H14" t="s">
        <v>13</v>
      </c>
      <c r="I14" t="s">
        <v>628</v>
      </c>
      <c r="J14">
        <v>28</v>
      </c>
      <c r="K14">
        <v>0</v>
      </c>
      <c r="L14" t="s">
        <v>15</v>
      </c>
    </row>
    <row r="15" spans="1:12" x14ac:dyDescent="0.25">
      <c r="A15" t="s">
        <v>16</v>
      </c>
      <c r="B15" t="s">
        <v>59</v>
      </c>
      <c r="C15">
        <v>4915855065</v>
      </c>
      <c r="D15" t="s">
        <v>629</v>
      </c>
      <c r="E15" t="s">
        <v>616</v>
      </c>
      <c r="F15">
        <v>7892</v>
      </c>
      <c r="G15" t="s">
        <v>759</v>
      </c>
      <c r="H15" t="s">
        <v>13</v>
      </c>
      <c r="I15" t="s">
        <v>627</v>
      </c>
      <c r="J15">
        <v>29</v>
      </c>
      <c r="K15">
        <v>0</v>
      </c>
      <c r="L15" t="s">
        <v>15</v>
      </c>
    </row>
    <row r="16" spans="1:12" x14ac:dyDescent="0.25">
      <c r="A16" t="s">
        <v>23</v>
      </c>
      <c r="B16" t="s">
        <v>47</v>
      </c>
      <c r="C16">
        <v>1789438475</v>
      </c>
      <c r="D16" t="s">
        <v>629</v>
      </c>
      <c r="E16" t="s">
        <v>616</v>
      </c>
      <c r="F16">
        <v>4633</v>
      </c>
      <c r="G16" t="s">
        <v>761</v>
      </c>
      <c r="H16" t="s">
        <v>13</v>
      </c>
      <c r="I16" t="s">
        <v>491</v>
      </c>
      <c r="J16">
        <v>34</v>
      </c>
      <c r="K16">
        <v>4</v>
      </c>
      <c r="L16" t="s">
        <v>14</v>
      </c>
    </row>
    <row r="17" spans="1:12" x14ac:dyDescent="0.25">
      <c r="A17" t="s">
        <v>18</v>
      </c>
      <c r="B17" t="s">
        <v>95</v>
      </c>
      <c r="C17">
        <v>6805978922</v>
      </c>
      <c r="D17" t="s">
        <v>770</v>
      </c>
      <c r="E17" t="s">
        <v>618</v>
      </c>
      <c r="F17">
        <v>6392</v>
      </c>
      <c r="G17" t="s">
        <v>759</v>
      </c>
      <c r="H17" t="s">
        <v>13</v>
      </c>
      <c r="I17" t="s">
        <v>267</v>
      </c>
      <c r="J17">
        <v>43</v>
      </c>
      <c r="K17">
        <v>13</v>
      </c>
      <c r="L17" t="s">
        <v>14</v>
      </c>
    </row>
    <row r="18" spans="1:12" x14ac:dyDescent="0.25">
      <c r="A18" t="s">
        <v>16</v>
      </c>
      <c r="B18" t="s">
        <v>27</v>
      </c>
      <c r="C18">
        <v>3314980148</v>
      </c>
      <c r="D18" t="s">
        <v>770</v>
      </c>
      <c r="E18" t="s">
        <v>618</v>
      </c>
      <c r="F18">
        <v>2884</v>
      </c>
      <c r="G18" t="s">
        <v>759</v>
      </c>
      <c r="H18" t="s">
        <v>13</v>
      </c>
      <c r="I18" t="s">
        <v>611</v>
      </c>
      <c r="J18">
        <v>24</v>
      </c>
      <c r="K18">
        <v>0</v>
      </c>
      <c r="L18" t="s">
        <v>15</v>
      </c>
    </row>
    <row r="19" spans="1:12" x14ac:dyDescent="0.25">
      <c r="A19" t="s">
        <v>17</v>
      </c>
      <c r="B19" t="s">
        <v>771</v>
      </c>
      <c r="C19">
        <v>1633220775</v>
      </c>
      <c r="D19" t="s">
        <v>772</v>
      </c>
      <c r="E19" t="s">
        <v>620</v>
      </c>
      <c r="F19">
        <v>4199</v>
      </c>
      <c r="G19" t="s">
        <v>759</v>
      </c>
      <c r="H19" t="s">
        <v>13</v>
      </c>
      <c r="I19" t="s">
        <v>616</v>
      </c>
      <c r="J19">
        <v>28</v>
      </c>
      <c r="K19">
        <v>0</v>
      </c>
      <c r="L19" t="s">
        <v>15</v>
      </c>
    </row>
    <row r="20" spans="1:12" x14ac:dyDescent="0.25">
      <c r="A20" t="s">
        <v>18</v>
      </c>
      <c r="B20" t="s">
        <v>33</v>
      </c>
      <c r="C20">
        <v>8701747713</v>
      </c>
      <c r="D20" t="s">
        <v>772</v>
      </c>
      <c r="E20" t="s">
        <v>620</v>
      </c>
      <c r="F20">
        <v>10032</v>
      </c>
      <c r="G20" t="s">
        <v>759</v>
      </c>
      <c r="H20" t="s">
        <v>13</v>
      </c>
      <c r="I20" t="s">
        <v>184</v>
      </c>
      <c r="J20">
        <v>33</v>
      </c>
      <c r="K20">
        <v>3</v>
      </c>
      <c r="L20" t="s">
        <v>14</v>
      </c>
    </row>
    <row r="21" spans="1:12" x14ac:dyDescent="0.25">
      <c r="A21" t="s">
        <v>16</v>
      </c>
      <c r="B21" t="s">
        <v>44</v>
      </c>
      <c r="C21">
        <v>7839294116</v>
      </c>
      <c r="D21" t="s">
        <v>772</v>
      </c>
      <c r="E21" t="s">
        <v>620</v>
      </c>
      <c r="F21">
        <v>4022</v>
      </c>
      <c r="G21" t="s">
        <v>759</v>
      </c>
      <c r="H21" t="s">
        <v>13</v>
      </c>
      <c r="I21" t="s">
        <v>211</v>
      </c>
      <c r="J21">
        <v>35</v>
      </c>
      <c r="K21">
        <v>5</v>
      </c>
      <c r="L21" t="s">
        <v>14</v>
      </c>
    </row>
    <row r="22" spans="1:12" x14ac:dyDescent="0.25">
      <c r="A22" t="s">
        <v>17</v>
      </c>
      <c r="B22" t="s">
        <v>773</v>
      </c>
      <c r="C22">
        <v>7097948653</v>
      </c>
      <c r="D22" t="s">
        <v>772</v>
      </c>
      <c r="E22" t="s">
        <v>620</v>
      </c>
      <c r="F22">
        <v>5686</v>
      </c>
      <c r="G22" t="s">
        <v>759</v>
      </c>
      <c r="H22" t="s">
        <v>13</v>
      </c>
      <c r="I22" t="s">
        <v>364</v>
      </c>
      <c r="J22">
        <v>18</v>
      </c>
      <c r="K22">
        <v>0</v>
      </c>
      <c r="L22" t="s">
        <v>15</v>
      </c>
    </row>
    <row r="23" spans="1:12" x14ac:dyDescent="0.25">
      <c r="A23" t="s">
        <v>16</v>
      </c>
      <c r="B23" t="s">
        <v>77</v>
      </c>
      <c r="C23">
        <v>8057232722</v>
      </c>
      <c r="D23" t="s">
        <v>772</v>
      </c>
      <c r="E23" t="s">
        <v>620</v>
      </c>
      <c r="F23">
        <v>8312</v>
      </c>
      <c r="G23" t="s">
        <v>759</v>
      </c>
      <c r="H23" t="s">
        <v>13</v>
      </c>
      <c r="I23" t="s">
        <v>566</v>
      </c>
      <c r="J23">
        <v>21</v>
      </c>
      <c r="K23">
        <v>0</v>
      </c>
      <c r="L23" t="s">
        <v>15</v>
      </c>
    </row>
    <row r="24" spans="1:12" x14ac:dyDescent="0.25">
      <c r="A24" t="s">
        <v>18</v>
      </c>
      <c r="B24" t="s">
        <v>103</v>
      </c>
      <c r="C24">
        <v>5844695758</v>
      </c>
      <c r="D24" t="s">
        <v>774</v>
      </c>
      <c r="E24" t="s">
        <v>775</v>
      </c>
      <c r="F24">
        <v>7166</v>
      </c>
      <c r="G24" t="s">
        <v>759</v>
      </c>
      <c r="H24" t="s">
        <v>13</v>
      </c>
      <c r="I24" t="s">
        <v>491</v>
      </c>
      <c r="J24">
        <v>31</v>
      </c>
      <c r="K24">
        <v>1</v>
      </c>
      <c r="L24" t="s">
        <v>14</v>
      </c>
    </row>
    <row r="25" spans="1:12" x14ac:dyDescent="0.25">
      <c r="A25" t="s">
        <v>11</v>
      </c>
      <c r="B25" t="s">
        <v>54</v>
      </c>
      <c r="C25">
        <v>4978138927</v>
      </c>
      <c r="D25" t="s">
        <v>774</v>
      </c>
      <c r="E25" t="s">
        <v>775</v>
      </c>
      <c r="F25">
        <v>745</v>
      </c>
      <c r="G25" t="s">
        <v>759</v>
      </c>
      <c r="H25" t="s">
        <v>13</v>
      </c>
      <c r="I25" t="s">
        <v>240</v>
      </c>
      <c r="J25">
        <v>40</v>
      </c>
      <c r="K25">
        <v>10</v>
      </c>
      <c r="L25" t="s">
        <v>14</v>
      </c>
    </row>
    <row r="26" spans="1:12" x14ac:dyDescent="0.25">
      <c r="A26" t="s">
        <v>23</v>
      </c>
      <c r="B26" t="s">
        <v>110</v>
      </c>
      <c r="C26">
        <v>5215762025</v>
      </c>
      <c r="D26" t="s">
        <v>774</v>
      </c>
      <c r="E26" t="s">
        <v>775</v>
      </c>
      <c r="F26">
        <v>4775</v>
      </c>
      <c r="G26" t="s">
        <v>759</v>
      </c>
      <c r="H26" t="s">
        <v>13</v>
      </c>
      <c r="I26" t="s">
        <v>628</v>
      </c>
      <c r="J26">
        <v>24</v>
      </c>
      <c r="K26">
        <v>0</v>
      </c>
      <c r="L26" t="s">
        <v>15</v>
      </c>
    </row>
    <row r="27" spans="1:12" x14ac:dyDescent="0.25">
      <c r="A27" t="s">
        <v>17</v>
      </c>
      <c r="B27" t="s">
        <v>68</v>
      </c>
      <c r="C27">
        <v>4336863090</v>
      </c>
      <c r="D27" t="s">
        <v>560</v>
      </c>
      <c r="E27" t="s">
        <v>491</v>
      </c>
      <c r="F27">
        <v>7306</v>
      </c>
      <c r="G27" t="s">
        <v>761</v>
      </c>
      <c r="H27" t="s">
        <v>13</v>
      </c>
      <c r="I27" t="s">
        <v>616</v>
      </c>
      <c r="J27">
        <v>26</v>
      </c>
      <c r="K27">
        <v>0</v>
      </c>
      <c r="L27" t="s">
        <v>15</v>
      </c>
    </row>
    <row r="28" spans="1:12" x14ac:dyDescent="0.25">
      <c r="A28" t="s">
        <v>18</v>
      </c>
      <c r="B28" t="s">
        <v>56</v>
      </c>
      <c r="C28">
        <v>3714896459</v>
      </c>
      <c r="D28" t="s">
        <v>560</v>
      </c>
      <c r="E28" t="s">
        <v>491</v>
      </c>
      <c r="F28">
        <v>8442</v>
      </c>
      <c r="G28" t="s">
        <v>759</v>
      </c>
      <c r="H28" t="s">
        <v>13</v>
      </c>
      <c r="I28" t="s">
        <v>620</v>
      </c>
      <c r="J28">
        <v>28</v>
      </c>
      <c r="K28">
        <v>0</v>
      </c>
      <c r="L28" t="s">
        <v>15</v>
      </c>
    </row>
    <row r="29" spans="1:12" x14ac:dyDescent="0.25">
      <c r="A29" t="s">
        <v>23</v>
      </c>
      <c r="B29" t="s">
        <v>57</v>
      </c>
      <c r="C29">
        <v>8528877072</v>
      </c>
      <c r="D29" t="s">
        <v>776</v>
      </c>
      <c r="E29" t="s">
        <v>184</v>
      </c>
      <c r="F29">
        <v>6419</v>
      </c>
      <c r="G29" t="s">
        <v>759</v>
      </c>
      <c r="H29" t="s">
        <v>13</v>
      </c>
      <c r="I29" t="s">
        <v>503</v>
      </c>
      <c r="J29">
        <v>43</v>
      </c>
      <c r="K29">
        <v>13</v>
      </c>
      <c r="L29" t="s">
        <v>14</v>
      </c>
    </row>
    <row r="30" spans="1:12" x14ac:dyDescent="0.25">
      <c r="A30" t="s">
        <v>11</v>
      </c>
      <c r="B30" t="s">
        <v>55</v>
      </c>
      <c r="C30">
        <v>1929017575</v>
      </c>
      <c r="D30" t="s">
        <v>506</v>
      </c>
      <c r="E30" t="s">
        <v>507</v>
      </c>
      <c r="F30">
        <v>8789</v>
      </c>
      <c r="G30" t="s">
        <v>759</v>
      </c>
      <c r="H30" t="s">
        <v>13</v>
      </c>
      <c r="I30" t="s">
        <v>625</v>
      </c>
      <c r="J30">
        <v>22</v>
      </c>
      <c r="K30">
        <v>0</v>
      </c>
      <c r="L30" t="s">
        <v>15</v>
      </c>
    </row>
    <row r="31" spans="1:12" x14ac:dyDescent="0.25">
      <c r="A31" t="s">
        <v>18</v>
      </c>
      <c r="B31" t="s">
        <v>52</v>
      </c>
      <c r="C31">
        <v>6482427308</v>
      </c>
      <c r="D31" t="s">
        <v>506</v>
      </c>
      <c r="E31" t="s">
        <v>507</v>
      </c>
      <c r="F31">
        <v>8099</v>
      </c>
      <c r="G31" t="s">
        <v>761</v>
      </c>
      <c r="H31" t="s">
        <v>13</v>
      </c>
      <c r="I31" t="s">
        <v>212</v>
      </c>
      <c r="J31">
        <v>61</v>
      </c>
      <c r="K31">
        <v>31</v>
      </c>
      <c r="L31" t="s">
        <v>14</v>
      </c>
    </row>
    <row r="32" spans="1:12" x14ac:dyDescent="0.25">
      <c r="A32" t="s">
        <v>17</v>
      </c>
      <c r="B32" t="s">
        <v>777</v>
      </c>
      <c r="C32">
        <v>104628267</v>
      </c>
      <c r="D32" t="s">
        <v>506</v>
      </c>
      <c r="E32" t="s">
        <v>507</v>
      </c>
      <c r="F32">
        <v>7272</v>
      </c>
      <c r="G32" t="s">
        <v>759</v>
      </c>
      <c r="H32" t="s">
        <v>13</v>
      </c>
      <c r="I32" t="s">
        <v>625</v>
      </c>
      <c r="J32">
        <v>22</v>
      </c>
      <c r="K32">
        <v>0</v>
      </c>
      <c r="L32" t="s">
        <v>15</v>
      </c>
    </row>
    <row r="33" spans="1:12" x14ac:dyDescent="0.25">
      <c r="A33" t="s">
        <v>18</v>
      </c>
      <c r="B33" t="s">
        <v>32</v>
      </c>
      <c r="C33">
        <v>204757285</v>
      </c>
      <c r="D33" t="s">
        <v>506</v>
      </c>
      <c r="E33" t="s">
        <v>507</v>
      </c>
      <c r="F33">
        <v>5444</v>
      </c>
      <c r="G33" t="s">
        <v>759</v>
      </c>
      <c r="H33" t="s">
        <v>13</v>
      </c>
      <c r="I33" t="s">
        <v>364</v>
      </c>
      <c r="J33">
        <v>14</v>
      </c>
      <c r="K33">
        <v>0</v>
      </c>
      <c r="L33" t="s">
        <v>15</v>
      </c>
    </row>
    <row r="34" spans="1:12" x14ac:dyDescent="0.25">
      <c r="A34" t="s">
        <v>16</v>
      </c>
      <c r="B34" t="s">
        <v>111</v>
      </c>
      <c r="C34">
        <v>9779194561</v>
      </c>
      <c r="D34" t="s">
        <v>506</v>
      </c>
      <c r="E34" t="s">
        <v>507</v>
      </c>
      <c r="F34">
        <v>7849</v>
      </c>
      <c r="G34" t="s">
        <v>759</v>
      </c>
      <c r="H34" t="s">
        <v>13</v>
      </c>
      <c r="I34" t="s">
        <v>183</v>
      </c>
      <c r="J34">
        <v>41</v>
      </c>
      <c r="K34">
        <v>11</v>
      </c>
      <c r="L34" t="s">
        <v>14</v>
      </c>
    </row>
    <row r="35" spans="1:12" x14ac:dyDescent="0.25">
      <c r="A35" t="s">
        <v>23</v>
      </c>
      <c r="B35" t="s">
        <v>766</v>
      </c>
      <c r="C35">
        <v>8009169493</v>
      </c>
      <c r="D35" t="s">
        <v>778</v>
      </c>
      <c r="E35" t="s">
        <v>211</v>
      </c>
      <c r="F35">
        <v>6590</v>
      </c>
      <c r="G35" t="s">
        <v>759</v>
      </c>
      <c r="H35" t="s">
        <v>13</v>
      </c>
      <c r="I35" t="s">
        <v>628</v>
      </c>
      <c r="J35">
        <v>20</v>
      </c>
      <c r="K35">
        <v>0</v>
      </c>
      <c r="L35" t="s">
        <v>15</v>
      </c>
    </row>
    <row r="36" spans="1:12" x14ac:dyDescent="0.25">
      <c r="A36" t="s">
        <v>16</v>
      </c>
      <c r="B36" t="s">
        <v>77</v>
      </c>
      <c r="C36">
        <v>4730761138</v>
      </c>
      <c r="D36" t="s">
        <v>778</v>
      </c>
      <c r="E36" t="s">
        <v>211</v>
      </c>
      <c r="F36">
        <v>4541</v>
      </c>
      <c r="G36" t="s">
        <v>759</v>
      </c>
      <c r="H36" t="s">
        <v>13</v>
      </c>
      <c r="I36" t="s">
        <v>566</v>
      </c>
      <c r="J36">
        <v>16</v>
      </c>
      <c r="K36">
        <v>0</v>
      </c>
      <c r="L36" t="s">
        <v>15</v>
      </c>
    </row>
    <row r="37" spans="1:12" x14ac:dyDescent="0.25">
      <c r="A37" t="s">
        <v>16</v>
      </c>
      <c r="B37" t="s">
        <v>111</v>
      </c>
      <c r="C37">
        <v>1228800351</v>
      </c>
      <c r="D37" t="s">
        <v>778</v>
      </c>
      <c r="E37" t="s">
        <v>211</v>
      </c>
      <c r="F37">
        <v>4748</v>
      </c>
      <c r="G37" t="s">
        <v>759</v>
      </c>
      <c r="H37" t="s">
        <v>13</v>
      </c>
      <c r="I37" t="s">
        <v>401</v>
      </c>
      <c r="J37">
        <v>46</v>
      </c>
      <c r="K37">
        <v>16</v>
      </c>
      <c r="L37" t="s">
        <v>14</v>
      </c>
    </row>
    <row r="38" spans="1:12" x14ac:dyDescent="0.25">
      <c r="A38" t="s">
        <v>18</v>
      </c>
      <c r="B38" t="s">
        <v>41</v>
      </c>
      <c r="C38">
        <v>1297791719</v>
      </c>
      <c r="D38" t="s">
        <v>554</v>
      </c>
      <c r="E38" t="s">
        <v>555</v>
      </c>
      <c r="F38">
        <v>4864</v>
      </c>
      <c r="G38" t="s">
        <v>761</v>
      </c>
      <c r="H38" t="s">
        <v>13</v>
      </c>
      <c r="I38" t="s">
        <v>195</v>
      </c>
      <c r="J38">
        <v>32</v>
      </c>
      <c r="K38">
        <v>2</v>
      </c>
      <c r="L38" t="s">
        <v>14</v>
      </c>
    </row>
    <row r="39" spans="1:12" x14ac:dyDescent="0.25">
      <c r="A39" t="s">
        <v>18</v>
      </c>
      <c r="B39" t="s">
        <v>106</v>
      </c>
      <c r="C39">
        <v>3267864290</v>
      </c>
      <c r="D39" t="s">
        <v>554</v>
      </c>
      <c r="E39" t="s">
        <v>555</v>
      </c>
      <c r="F39">
        <v>5755</v>
      </c>
      <c r="G39" t="s">
        <v>759</v>
      </c>
      <c r="H39" t="s">
        <v>13</v>
      </c>
      <c r="I39" t="s">
        <v>538</v>
      </c>
      <c r="J39">
        <v>31</v>
      </c>
      <c r="K39">
        <v>1</v>
      </c>
      <c r="L39" t="s">
        <v>14</v>
      </c>
    </row>
    <row r="40" spans="1:12" x14ac:dyDescent="0.25">
      <c r="A40" t="s">
        <v>16</v>
      </c>
      <c r="B40" t="s">
        <v>37</v>
      </c>
      <c r="C40">
        <v>3961690887</v>
      </c>
      <c r="D40" t="s">
        <v>554</v>
      </c>
      <c r="E40" t="s">
        <v>555</v>
      </c>
      <c r="F40">
        <v>4628</v>
      </c>
      <c r="G40" t="s">
        <v>759</v>
      </c>
      <c r="H40" t="s">
        <v>13</v>
      </c>
      <c r="I40" t="s">
        <v>211</v>
      </c>
      <c r="J40">
        <v>29</v>
      </c>
      <c r="K40">
        <v>0</v>
      </c>
      <c r="L40" t="s">
        <v>15</v>
      </c>
    </row>
    <row r="41" spans="1:12" x14ac:dyDescent="0.25">
      <c r="A41" t="s">
        <v>23</v>
      </c>
      <c r="B41" t="s">
        <v>119</v>
      </c>
      <c r="C41">
        <v>9938923133</v>
      </c>
      <c r="D41" t="s">
        <v>554</v>
      </c>
      <c r="E41" t="s">
        <v>555</v>
      </c>
      <c r="F41">
        <v>4806</v>
      </c>
      <c r="G41" t="s">
        <v>759</v>
      </c>
      <c r="H41" t="s">
        <v>13</v>
      </c>
      <c r="I41" t="s">
        <v>168</v>
      </c>
      <c r="J41">
        <v>38</v>
      </c>
      <c r="K41">
        <v>8</v>
      </c>
      <c r="L41" t="s">
        <v>14</v>
      </c>
    </row>
    <row r="42" spans="1:12" x14ac:dyDescent="0.25">
      <c r="A42" t="s">
        <v>17</v>
      </c>
      <c r="B42" t="s">
        <v>768</v>
      </c>
      <c r="C42">
        <v>6895927608</v>
      </c>
      <c r="D42" t="s">
        <v>769</v>
      </c>
      <c r="E42" t="s">
        <v>538</v>
      </c>
      <c r="F42">
        <v>7837</v>
      </c>
      <c r="G42" t="s">
        <v>759</v>
      </c>
      <c r="H42" t="s">
        <v>13</v>
      </c>
      <c r="I42" t="s">
        <v>762</v>
      </c>
      <c r="J42">
        <v>7</v>
      </c>
      <c r="K42">
        <v>0</v>
      </c>
      <c r="L42" t="s">
        <v>15</v>
      </c>
    </row>
    <row r="43" spans="1:12" x14ac:dyDescent="0.25">
      <c r="A43" t="s">
        <v>17</v>
      </c>
      <c r="B43" t="s">
        <v>39</v>
      </c>
      <c r="C43">
        <v>9010843366</v>
      </c>
      <c r="D43" t="s">
        <v>769</v>
      </c>
      <c r="E43" t="s">
        <v>538</v>
      </c>
      <c r="F43">
        <v>4925</v>
      </c>
      <c r="G43" t="s">
        <v>759</v>
      </c>
      <c r="H43" t="s">
        <v>13</v>
      </c>
      <c r="I43" t="s">
        <v>620</v>
      </c>
      <c r="J43">
        <v>23</v>
      </c>
      <c r="K43">
        <v>0</v>
      </c>
      <c r="L43" t="s">
        <v>15</v>
      </c>
    </row>
    <row r="44" spans="1:12" x14ac:dyDescent="0.25">
      <c r="A44" t="s">
        <v>18</v>
      </c>
      <c r="B44" t="s">
        <v>64</v>
      </c>
      <c r="C44">
        <v>2794370654</v>
      </c>
      <c r="D44" t="s">
        <v>769</v>
      </c>
      <c r="E44" t="s">
        <v>538</v>
      </c>
      <c r="F44">
        <v>8778</v>
      </c>
      <c r="G44" t="s">
        <v>759</v>
      </c>
      <c r="H44" t="s">
        <v>13</v>
      </c>
      <c r="I44" t="s">
        <v>267</v>
      </c>
      <c r="J44">
        <v>35</v>
      </c>
      <c r="K44">
        <v>5</v>
      </c>
      <c r="L44" t="s">
        <v>14</v>
      </c>
    </row>
    <row r="45" spans="1:12" x14ac:dyDescent="0.25">
      <c r="A45" t="s">
        <v>16</v>
      </c>
      <c r="B45" t="s">
        <v>37</v>
      </c>
      <c r="C45">
        <v>8765324049</v>
      </c>
      <c r="D45" t="s">
        <v>769</v>
      </c>
      <c r="E45" t="s">
        <v>538</v>
      </c>
      <c r="F45">
        <v>6284</v>
      </c>
      <c r="G45" t="s">
        <v>759</v>
      </c>
      <c r="H45" t="s">
        <v>13</v>
      </c>
      <c r="I45" t="s">
        <v>491</v>
      </c>
      <c r="J45">
        <v>25</v>
      </c>
      <c r="K45">
        <v>0</v>
      </c>
      <c r="L45" t="s">
        <v>15</v>
      </c>
    </row>
    <row r="46" spans="1:12" x14ac:dyDescent="0.25">
      <c r="A46" t="s">
        <v>11</v>
      </c>
      <c r="B46" t="s">
        <v>109</v>
      </c>
      <c r="C46">
        <v>7867318195</v>
      </c>
      <c r="D46" t="s">
        <v>769</v>
      </c>
      <c r="E46" t="s">
        <v>538</v>
      </c>
      <c r="F46">
        <v>7401</v>
      </c>
      <c r="G46" t="s">
        <v>759</v>
      </c>
      <c r="H46" t="s">
        <v>13</v>
      </c>
      <c r="I46" t="s">
        <v>611</v>
      </c>
      <c r="J46">
        <v>16</v>
      </c>
      <c r="K46">
        <v>0</v>
      </c>
      <c r="L46" t="s">
        <v>15</v>
      </c>
    </row>
    <row r="47" spans="1:12" x14ac:dyDescent="0.25">
      <c r="A47" t="s">
        <v>17</v>
      </c>
      <c r="B47" t="s">
        <v>779</v>
      </c>
      <c r="C47">
        <v>3102041998</v>
      </c>
      <c r="D47" t="s">
        <v>780</v>
      </c>
      <c r="E47" t="s">
        <v>195</v>
      </c>
      <c r="F47">
        <v>6999</v>
      </c>
      <c r="G47" t="s">
        <v>759</v>
      </c>
      <c r="H47" t="s">
        <v>13</v>
      </c>
      <c r="I47" t="s">
        <v>538</v>
      </c>
      <c r="J47">
        <v>29</v>
      </c>
      <c r="K47">
        <v>0</v>
      </c>
      <c r="L47" t="s">
        <v>15</v>
      </c>
    </row>
    <row r="48" spans="1:12" x14ac:dyDescent="0.25">
      <c r="A48" t="s">
        <v>17</v>
      </c>
      <c r="B48" t="s">
        <v>781</v>
      </c>
      <c r="C48">
        <v>9236280634</v>
      </c>
      <c r="D48" t="s">
        <v>780</v>
      </c>
      <c r="E48" t="s">
        <v>195</v>
      </c>
      <c r="F48">
        <v>6715</v>
      </c>
      <c r="G48" t="s">
        <v>759</v>
      </c>
      <c r="H48" t="s">
        <v>13</v>
      </c>
      <c r="I48" t="s">
        <v>401</v>
      </c>
      <c r="J48">
        <v>43</v>
      </c>
      <c r="K48">
        <v>13</v>
      </c>
      <c r="L48" t="s">
        <v>14</v>
      </c>
    </row>
    <row r="49" spans="1:12" x14ac:dyDescent="0.25">
      <c r="A49" t="s">
        <v>23</v>
      </c>
      <c r="B49" t="s">
        <v>57</v>
      </c>
      <c r="C49">
        <v>8493182849</v>
      </c>
      <c r="D49" t="s">
        <v>569</v>
      </c>
      <c r="E49" t="s">
        <v>382</v>
      </c>
      <c r="F49">
        <v>1803</v>
      </c>
      <c r="G49" t="s">
        <v>759</v>
      </c>
      <c r="H49" t="s">
        <v>13</v>
      </c>
      <c r="I49" t="s">
        <v>263</v>
      </c>
      <c r="J49">
        <v>64</v>
      </c>
      <c r="K49">
        <v>34</v>
      </c>
      <c r="L49" t="s">
        <v>14</v>
      </c>
    </row>
    <row r="50" spans="1:12" x14ac:dyDescent="0.25">
      <c r="A50" t="s">
        <v>16</v>
      </c>
      <c r="B50" t="s">
        <v>111</v>
      </c>
      <c r="C50">
        <v>8568370573</v>
      </c>
      <c r="D50" t="s">
        <v>569</v>
      </c>
      <c r="E50" t="s">
        <v>382</v>
      </c>
      <c r="F50">
        <v>5655</v>
      </c>
      <c r="G50" t="s">
        <v>761</v>
      </c>
      <c r="H50" t="s">
        <v>13</v>
      </c>
      <c r="I50" t="s">
        <v>501</v>
      </c>
      <c r="J50">
        <v>54</v>
      </c>
      <c r="K50">
        <v>24</v>
      </c>
      <c r="L50" t="s">
        <v>14</v>
      </c>
    </row>
    <row r="51" spans="1:12" x14ac:dyDescent="0.25">
      <c r="A51" t="s">
        <v>17</v>
      </c>
      <c r="B51" t="s">
        <v>777</v>
      </c>
      <c r="C51">
        <v>8731613770</v>
      </c>
      <c r="D51" t="s">
        <v>569</v>
      </c>
      <c r="E51" t="s">
        <v>382</v>
      </c>
      <c r="F51">
        <v>7744</v>
      </c>
      <c r="G51" t="s">
        <v>759</v>
      </c>
      <c r="H51" t="s">
        <v>13</v>
      </c>
      <c r="I51" t="s">
        <v>184</v>
      </c>
      <c r="J51">
        <v>24</v>
      </c>
      <c r="K51">
        <v>0</v>
      </c>
      <c r="L51" t="s">
        <v>15</v>
      </c>
    </row>
    <row r="52" spans="1:12" x14ac:dyDescent="0.25">
      <c r="A52" t="s">
        <v>18</v>
      </c>
      <c r="B52" t="s">
        <v>64</v>
      </c>
      <c r="C52">
        <v>5570997637</v>
      </c>
      <c r="D52" t="s">
        <v>767</v>
      </c>
      <c r="E52" t="s">
        <v>198</v>
      </c>
      <c r="F52">
        <v>4377</v>
      </c>
      <c r="G52" t="s">
        <v>759</v>
      </c>
      <c r="H52" t="s">
        <v>13</v>
      </c>
      <c r="I52" t="s">
        <v>401</v>
      </c>
      <c r="J52">
        <v>41</v>
      </c>
      <c r="K52">
        <v>11</v>
      </c>
      <c r="L52" t="s">
        <v>14</v>
      </c>
    </row>
    <row r="53" spans="1:12" x14ac:dyDescent="0.25">
      <c r="A53" t="s">
        <v>11</v>
      </c>
      <c r="B53" t="s">
        <v>63</v>
      </c>
      <c r="C53">
        <v>3205321485</v>
      </c>
      <c r="D53" t="s">
        <v>549</v>
      </c>
      <c r="E53" t="s">
        <v>240</v>
      </c>
      <c r="F53">
        <v>6052</v>
      </c>
      <c r="G53" t="s">
        <v>759</v>
      </c>
      <c r="H53" t="s">
        <v>13</v>
      </c>
      <c r="I53" t="s">
        <v>184</v>
      </c>
      <c r="J53">
        <v>22</v>
      </c>
      <c r="K53">
        <v>0</v>
      </c>
      <c r="L53" t="s">
        <v>15</v>
      </c>
    </row>
    <row r="54" spans="1:12" x14ac:dyDescent="0.25">
      <c r="A54" t="s">
        <v>18</v>
      </c>
      <c r="B54" t="s">
        <v>48</v>
      </c>
      <c r="C54">
        <v>8391971820</v>
      </c>
      <c r="D54" t="s">
        <v>549</v>
      </c>
      <c r="E54" t="s">
        <v>240</v>
      </c>
      <c r="F54">
        <v>7091</v>
      </c>
      <c r="G54" t="s">
        <v>759</v>
      </c>
      <c r="H54" t="s">
        <v>13</v>
      </c>
      <c r="I54" t="s">
        <v>183</v>
      </c>
      <c r="J54">
        <v>34</v>
      </c>
      <c r="K54">
        <v>4</v>
      </c>
      <c r="L54" t="s">
        <v>14</v>
      </c>
    </row>
    <row r="55" spans="1:12" x14ac:dyDescent="0.25">
      <c r="A55" t="s">
        <v>17</v>
      </c>
      <c r="B55" t="s">
        <v>51</v>
      </c>
      <c r="C55">
        <v>4732348996</v>
      </c>
      <c r="D55" t="s">
        <v>549</v>
      </c>
      <c r="E55" t="s">
        <v>240</v>
      </c>
      <c r="F55">
        <v>7809</v>
      </c>
      <c r="G55" t="s">
        <v>759</v>
      </c>
      <c r="H55" t="s">
        <v>13</v>
      </c>
      <c r="I55" t="s">
        <v>491</v>
      </c>
      <c r="J55">
        <v>21</v>
      </c>
      <c r="K55">
        <v>0</v>
      </c>
      <c r="L55" t="s">
        <v>15</v>
      </c>
    </row>
    <row r="56" spans="1:12" x14ac:dyDescent="0.25">
      <c r="A56" t="s">
        <v>18</v>
      </c>
      <c r="B56" t="s">
        <v>126</v>
      </c>
      <c r="C56">
        <v>1920990033</v>
      </c>
      <c r="D56" t="s">
        <v>549</v>
      </c>
      <c r="E56" t="s">
        <v>240</v>
      </c>
      <c r="F56">
        <v>5651</v>
      </c>
      <c r="G56" t="s">
        <v>761</v>
      </c>
      <c r="H56" t="s">
        <v>13</v>
      </c>
      <c r="I56" t="s">
        <v>538</v>
      </c>
      <c r="J56">
        <v>26</v>
      </c>
      <c r="K56">
        <v>0</v>
      </c>
      <c r="L56" t="s">
        <v>15</v>
      </c>
    </row>
    <row r="57" spans="1:12" x14ac:dyDescent="0.25">
      <c r="A57" t="s">
        <v>17</v>
      </c>
      <c r="B57" t="s">
        <v>760</v>
      </c>
      <c r="C57">
        <v>8738019739</v>
      </c>
      <c r="D57" t="s">
        <v>782</v>
      </c>
      <c r="E57" t="s">
        <v>267</v>
      </c>
      <c r="F57">
        <v>9219</v>
      </c>
      <c r="G57" t="s">
        <v>759</v>
      </c>
      <c r="H57" t="s">
        <v>13</v>
      </c>
      <c r="I57" t="s">
        <v>240</v>
      </c>
      <c r="J57">
        <v>29</v>
      </c>
      <c r="K57">
        <v>0</v>
      </c>
      <c r="L57" t="s">
        <v>15</v>
      </c>
    </row>
    <row r="58" spans="1:12" x14ac:dyDescent="0.25">
      <c r="A58" t="s">
        <v>16</v>
      </c>
      <c r="B58" t="s">
        <v>38</v>
      </c>
      <c r="C58">
        <v>5831823402</v>
      </c>
      <c r="D58" t="s">
        <v>782</v>
      </c>
      <c r="E58" t="s">
        <v>267</v>
      </c>
      <c r="F58">
        <v>3278</v>
      </c>
      <c r="G58" t="s">
        <v>759</v>
      </c>
      <c r="H58" t="s">
        <v>13</v>
      </c>
      <c r="I58" t="s">
        <v>614</v>
      </c>
      <c r="J58">
        <v>12</v>
      </c>
      <c r="K58">
        <v>0</v>
      </c>
      <c r="L58" t="s">
        <v>15</v>
      </c>
    </row>
    <row r="59" spans="1:12" x14ac:dyDescent="0.25">
      <c r="A59" t="s">
        <v>18</v>
      </c>
      <c r="B59" t="s">
        <v>80</v>
      </c>
      <c r="C59">
        <v>7867299622</v>
      </c>
      <c r="D59" t="s">
        <v>782</v>
      </c>
      <c r="E59" t="s">
        <v>267</v>
      </c>
      <c r="F59">
        <v>7206</v>
      </c>
      <c r="G59" t="s">
        <v>759</v>
      </c>
      <c r="H59" t="s">
        <v>13</v>
      </c>
      <c r="I59" t="s">
        <v>783</v>
      </c>
      <c r="J59">
        <v>10</v>
      </c>
      <c r="K59">
        <v>0</v>
      </c>
      <c r="L59" t="s">
        <v>15</v>
      </c>
    </row>
    <row r="60" spans="1:12" x14ac:dyDescent="0.25">
      <c r="A60" t="s">
        <v>17</v>
      </c>
      <c r="B60" t="s">
        <v>784</v>
      </c>
      <c r="C60">
        <v>5916379112</v>
      </c>
      <c r="D60" t="s">
        <v>782</v>
      </c>
      <c r="E60" t="s">
        <v>267</v>
      </c>
      <c r="F60">
        <v>8190</v>
      </c>
      <c r="G60" t="s">
        <v>759</v>
      </c>
      <c r="H60" t="s">
        <v>13</v>
      </c>
      <c r="I60" t="s">
        <v>195</v>
      </c>
      <c r="J60">
        <v>26</v>
      </c>
      <c r="K60">
        <v>0</v>
      </c>
      <c r="L60" t="s">
        <v>15</v>
      </c>
    </row>
    <row r="61" spans="1:12" x14ac:dyDescent="0.25">
      <c r="A61" t="s">
        <v>18</v>
      </c>
      <c r="B61" t="s">
        <v>53</v>
      </c>
      <c r="C61">
        <v>287254498</v>
      </c>
      <c r="D61" t="s">
        <v>785</v>
      </c>
      <c r="E61" t="s">
        <v>262</v>
      </c>
      <c r="F61">
        <v>7249</v>
      </c>
      <c r="G61" t="s">
        <v>759</v>
      </c>
      <c r="H61" t="s">
        <v>13</v>
      </c>
      <c r="I61" t="s">
        <v>262</v>
      </c>
      <c r="J61">
        <v>30</v>
      </c>
      <c r="K61">
        <v>0</v>
      </c>
      <c r="L61" t="s">
        <v>15</v>
      </c>
    </row>
    <row r="62" spans="1:12" x14ac:dyDescent="0.25">
      <c r="A62" t="s">
        <v>18</v>
      </c>
      <c r="B62" t="s">
        <v>103</v>
      </c>
      <c r="C62">
        <v>9676303588</v>
      </c>
      <c r="D62" t="s">
        <v>762</v>
      </c>
      <c r="E62" t="s">
        <v>168</v>
      </c>
      <c r="F62">
        <v>7833</v>
      </c>
      <c r="G62" t="s">
        <v>759</v>
      </c>
      <c r="H62" t="s">
        <v>13</v>
      </c>
      <c r="I62" t="s">
        <v>365</v>
      </c>
      <c r="J62">
        <v>34</v>
      </c>
      <c r="K62">
        <v>4</v>
      </c>
      <c r="L62" t="s">
        <v>14</v>
      </c>
    </row>
    <row r="63" spans="1:12" x14ac:dyDescent="0.25">
      <c r="A63" t="s">
        <v>16</v>
      </c>
      <c r="B63" t="s">
        <v>46</v>
      </c>
      <c r="C63">
        <v>5307752603</v>
      </c>
      <c r="D63" t="s">
        <v>762</v>
      </c>
      <c r="E63" t="s">
        <v>168</v>
      </c>
      <c r="F63">
        <v>8710</v>
      </c>
      <c r="G63" t="s">
        <v>759</v>
      </c>
      <c r="H63" t="s">
        <v>13</v>
      </c>
      <c r="I63" t="s">
        <v>619</v>
      </c>
      <c r="J63">
        <v>45</v>
      </c>
      <c r="K63">
        <v>15</v>
      </c>
      <c r="L63" t="s">
        <v>14</v>
      </c>
    </row>
    <row r="64" spans="1:12" x14ac:dyDescent="0.25">
      <c r="A64" t="s">
        <v>11</v>
      </c>
      <c r="B64" t="s">
        <v>12</v>
      </c>
      <c r="C64">
        <v>4984149604</v>
      </c>
      <c r="D64" t="s">
        <v>182</v>
      </c>
      <c r="E64" t="s">
        <v>183</v>
      </c>
      <c r="F64">
        <v>4962</v>
      </c>
      <c r="G64" t="s">
        <v>761</v>
      </c>
      <c r="H64" t="s">
        <v>13</v>
      </c>
      <c r="I64" t="s">
        <v>268</v>
      </c>
      <c r="J64">
        <v>57</v>
      </c>
      <c r="K64">
        <v>27</v>
      </c>
      <c r="L64" t="s">
        <v>14</v>
      </c>
    </row>
    <row r="65" spans="1:12" x14ac:dyDescent="0.25">
      <c r="A65" t="s">
        <v>17</v>
      </c>
      <c r="B65" t="s">
        <v>781</v>
      </c>
      <c r="C65">
        <v>81932735</v>
      </c>
      <c r="D65" t="s">
        <v>182</v>
      </c>
      <c r="E65" t="s">
        <v>183</v>
      </c>
      <c r="F65">
        <v>7270</v>
      </c>
      <c r="G65" t="s">
        <v>759</v>
      </c>
      <c r="H65" t="s">
        <v>13</v>
      </c>
      <c r="I65" t="s">
        <v>615</v>
      </c>
      <c r="J65">
        <v>39</v>
      </c>
      <c r="K65">
        <v>9</v>
      </c>
      <c r="L65" t="s">
        <v>14</v>
      </c>
    </row>
    <row r="66" spans="1:12" x14ac:dyDescent="0.25">
      <c r="A66" t="s">
        <v>17</v>
      </c>
      <c r="B66" t="s">
        <v>773</v>
      </c>
      <c r="C66">
        <v>4847248435</v>
      </c>
      <c r="D66" t="s">
        <v>182</v>
      </c>
      <c r="E66" t="s">
        <v>183</v>
      </c>
      <c r="F66">
        <v>8071</v>
      </c>
      <c r="G66" t="s">
        <v>759</v>
      </c>
      <c r="H66" t="s">
        <v>13</v>
      </c>
      <c r="I66" t="s">
        <v>184</v>
      </c>
      <c r="J66">
        <v>18</v>
      </c>
      <c r="K66">
        <v>0</v>
      </c>
      <c r="L66" t="s">
        <v>15</v>
      </c>
    </row>
    <row r="67" spans="1:12" x14ac:dyDescent="0.25">
      <c r="A67" t="s">
        <v>23</v>
      </c>
      <c r="B67" t="s">
        <v>26</v>
      </c>
      <c r="C67">
        <v>1901766579</v>
      </c>
      <c r="D67" t="s">
        <v>502</v>
      </c>
      <c r="E67" t="s">
        <v>503</v>
      </c>
      <c r="F67">
        <v>755</v>
      </c>
      <c r="G67" t="s">
        <v>761</v>
      </c>
      <c r="H67" t="s">
        <v>13</v>
      </c>
      <c r="I67" t="s">
        <v>267</v>
      </c>
      <c r="J67">
        <v>26</v>
      </c>
      <c r="K67">
        <v>0</v>
      </c>
      <c r="L67" t="s">
        <v>15</v>
      </c>
    </row>
    <row r="68" spans="1:12" x14ac:dyDescent="0.25">
      <c r="A68" t="s">
        <v>11</v>
      </c>
      <c r="B68" t="s">
        <v>72</v>
      </c>
      <c r="C68">
        <v>6922423741</v>
      </c>
      <c r="D68" t="s">
        <v>502</v>
      </c>
      <c r="E68" t="s">
        <v>503</v>
      </c>
      <c r="F68">
        <v>6692</v>
      </c>
      <c r="G68" t="s">
        <v>761</v>
      </c>
      <c r="H68" t="s">
        <v>13</v>
      </c>
      <c r="I68" t="s">
        <v>501</v>
      </c>
      <c r="J68">
        <v>47</v>
      </c>
      <c r="K68">
        <v>17</v>
      </c>
      <c r="L68" t="s">
        <v>14</v>
      </c>
    </row>
    <row r="69" spans="1:12" x14ac:dyDescent="0.25">
      <c r="A69" t="s">
        <v>18</v>
      </c>
      <c r="B69" t="s">
        <v>89</v>
      </c>
      <c r="C69">
        <v>2110258079</v>
      </c>
      <c r="D69" t="s">
        <v>502</v>
      </c>
      <c r="E69" t="s">
        <v>503</v>
      </c>
      <c r="F69">
        <v>2209</v>
      </c>
      <c r="G69" t="s">
        <v>759</v>
      </c>
      <c r="H69" t="s">
        <v>13</v>
      </c>
      <c r="I69" t="s">
        <v>786</v>
      </c>
      <c r="J69">
        <v>41</v>
      </c>
      <c r="K69">
        <v>11</v>
      </c>
      <c r="L69" t="s">
        <v>14</v>
      </c>
    </row>
    <row r="70" spans="1:12" x14ac:dyDescent="0.25">
      <c r="A70" t="s">
        <v>17</v>
      </c>
      <c r="B70" t="s">
        <v>787</v>
      </c>
      <c r="C70">
        <v>8645315959</v>
      </c>
      <c r="D70" t="s">
        <v>570</v>
      </c>
      <c r="E70" t="s">
        <v>340</v>
      </c>
      <c r="F70">
        <v>4702</v>
      </c>
      <c r="G70" t="s">
        <v>759</v>
      </c>
      <c r="H70" t="s">
        <v>13</v>
      </c>
      <c r="I70" t="s">
        <v>775</v>
      </c>
      <c r="J70">
        <v>14</v>
      </c>
      <c r="K70">
        <v>0</v>
      </c>
      <c r="L70" t="s">
        <v>15</v>
      </c>
    </row>
    <row r="71" spans="1:12" x14ac:dyDescent="0.25">
      <c r="A71" t="s">
        <v>18</v>
      </c>
      <c r="B71" t="s">
        <v>48</v>
      </c>
      <c r="C71">
        <v>9247964767</v>
      </c>
      <c r="D71" t="s">
        <v>570</v>
      </c>
      <c r="E71" t="s">
        <v>340</v>
      </c>
      <c r="F71">
        <v>9851</v>
      </c>
      <c r="G71" t="s">
        <v>761</v>
      </c>
      <c r="H71" t="s">
        <v>20</v>
      </c>
      <c r="I71" t="s">
        <v>455</v>
      </c>
      <c r="J71">
        <v>49</v>
      </c>
      <c r="K71">
        <v>19</v>
      </c>
      <c r="L71" t="s">
        <v>14</v>
      </c>
    </row>
    <row r="72" spans="1:12" x14ac:dyDescent="0.25">
      <c r="A72" t="s">
        <v>17</v>
      </c>
      <c r="B72" t="s">
        <v>117</v>
      </c>
      <c r="C72">
        <v>5600941018</v>
      </c>
      <c r="D72" t="s">
        <v>364</v>
      </c>
      <c r="E72" t="s">
        <v>365</v>
      </c>
      <c r="F72">
        <v>5373</v>
      </c>
      <c r="G72" t="s">
        <v>759</v>
      </c>
      <c r="H72" t="s">
        <v>13</v>
      </c>
      <c r="I72" t="s">
        <v>642</v>
      </c>
      <c r="J72">
        <v>38</v>
      </c>
      <c r="K72">
        <v>8</v>
      </c>
      <c r="L72" t="s">
        <v>14</v>
      </c>
    </row>
    <row r="73" spans="1:12" x14ac:dyDescent="0.25">
      <c r="A73" t="s">
        <v>11</v>
      </c>
      <c r="B73" t="s">
        <v>78</v>
      </c>
      <c r="C73">
        <v>986187012</v>
      </c>
      <c r="D73" t="s">
        <v>364</v>
      </c>
      <c r="E73" t="s">
        <v>365</v>
      </c>
      <c r="F73">
        <v>8692</v>
      </c>
      <c r="G73" t="s">
        <v>761</v>
      </c>
      <c r="H73" t="s">
        <v>13</v>
      </c>
      <c r="I73" t="s">
        <v>619</v>
      </c>
      <c r="J73">
        <v>41</v>
      </c>
      <c r="K73">
        <v>11</v>
      </c>
      <c r="L73" t="s">
        <v>14</v>
      </c>
    </row>
    <row r="74" spans="1:12" x14ac:dyDescent="0.25">
      <c r="A74" t="s">
        <v>11</v>
      </c>
      <c r="B74" t="s">
        <v>109</v>
      </c>
      <c r="C74">
        <v>18104516</v>
      </c>
      <c r="D74" t="s">
        <v>364</v>
      </c>
      <c r="E74" t="s">
        <v>365</v>
      </c>
      <c r="F74">
        <v>9400</v>
      </c>
      <c r="G74" t="s">
        <v>761</v>
      </c>
      <c r="H74" t="s">
        <v>13</v>
      </c>
      <c r="I74" t="s">
        <v>168</v>
      </c>
      <c r="J74">
        <v>26</v>
      </c>
      <c r="K74">
        <v>0</v>
      </c>
      <c r="L74" t="s">
        <v>15</v>
      </c>
    </row>
    <row r="75" spans="1:12" x14ac:dyDescent="0.25">
      <c r="A75" t="s">
        <v>17</v>
      </c>
      <c r="B75" t="s">
        <v>104</v>
      </c>
      <c r="C75">
        <v>1148330280</v>
      </c>
      <c r="D75" t="s">
        <v>364</v>
      </c>
      <c r="E75" t="s">
        <v>365</v>
      </c>
      <c r="F75">
        <v>5871</v>
      </c>
      <c r="G75" t="s">
        <v>761</v>
      </c>
      <c r="H75" t="s">
        <v>13</v>
      </c>
      <c r="I75" t="s">
        <v>401</v>
      </c>
      <c r="J75">
        <v>33</v>
      </c>
      <c r="K75">
        <v>3</v>
      </c>
      <c r="L75" t="s">
        <v>14</v>
      </c>
    </row>
    <row r="76" spans="1:12" x14ac:dyDescent="0.25">
      <c r="A76" t="s">
        <v>18</v>
      </c>
      <c r="B76" t="s">
        <v>32</v>
      </c>
      <c r="C76">
        <v>8615012107</v>
      </c>
      <c r="D76" t="s">
        <v>364</v>
      </c>
      <c r="E76" t="s">
        <v>365</v>
      </c>
      <c r="F76">
        <v>5381</v>
      </c>
      <c r="G76" t="s">
        <v>759</v>
      </c>
      <c r="H76" t="s">
        <v>13</v>
      </c>
      <c r="I76" t="s">
        <v>184</v>
      </c>
      <c r="J76">
        <v>15</v>
      </c>
      <c r="K76">
        <v>0</v>
      </c>
      <c r="L76" t="s">
        <v>15</v>
      </c>
    </row>
    <row r="77" spans="1:12" x14ac:dyDescent="0.25">
      <c r="A77" t="s">
        <v>16</v>
      </c>
      <c r="B77" t="s">
        <v>38</v>
      </c>
      <c r="C77">
        <v>7298116315</v>
      </c>
      <c r="D77" t="s">
        <v>765</v>
      </c>
      <c r="E77" t="s">
        <v>224</v>
      </c>
      <c r="F77">
        <v>6017</v>
      </c>
      <c r="G77" t="s">
        <v>759</v>
      </c>
      <c r="H77" t="s">
        <v>13</v>
      </c>
      <c r="I77" t="s">
        <v>620</v>
      </c>
      <c r="J77">
        <v>11</v>
      </c>
      <c r="K77">
        <v>0</v>
      </c>
      <c r="L77" t="s">
        <v>15</v>
      </c>
    </row>
    <row r="78" spans="1:12" x14ac:dyDescent="0.25">
      <c r="A78" t="s">
        <v>17</v>
      </c>
      <c r="B78" t="s">
        <v>39</v>
      </c>
      <c r="C78">
        <v>2824604487</v>
      </c>
      <c r="D78" t="s">
        <v>765</v>
      </c>
      <c r="E78" t="s">
        <v>224</v>
      </c>
      <c r="F78">
        <v>7425</v>
      </c>
      <c r="G78" t="s">
        <v>759</v>
      </c>
      <c r="H78" t="s">
        <v>13</v>
      </c>
      <c r="I78" t="s">
        <v>211</v>
      </c>
      <c r="J78">
        <v>16</v>
      </c>
      <c r="K78">
        <v>0</v>
      </c>
      <c r="L78" t="s">
        <v>15</v>
      </c>
    </row>
    <row r="79" spans="1:12" x14ac:dyDescent="0.25">
      <c r="A79" t="s">
        <v>16</v>
      </c>
      <c r="B79" t="s">
        <v>21</v>
      </c>
      <c r="C79">
        <v>5865665884</v>
      </c>
      <c r="D79" t="s">
        <v>765</v>
      </c>
      <c r="E79" t="s">
        <v>224</v>
      </c>
      <c r="F79">
        <v>6489</v>
      </c>
      <c r="G79" t="s">
        <v>759</v>
      </c>
      <c r="H79" t="s">
        <v>13</v>
      </c>
      <c r="I79" t="s">
        <v>195</v>
      </c>
      <c r="J79">
        <v>19</v>
      </c>
      <c r="K79">
        <v>0</v>
      </c>
      <c r="L79" t="s">
        <v>15</v>
      </c>
    </row>
    <row r="80" spans="1:12" x14ac:dyDescent="0.25">
      <c r="A80" t="s">
        <v>23</v>
      </c>
      <c r="B80" t="s">
        <v>84</v>
      </c>
      <c r="C80">
        <v>8146803755</v>
      </c>
      <c r="D80" t="s">
        <v>474</v>
      </c>
      <c r="E80" t="s">
        <v>475</v>
      </c>
      <c r="F80">
        <v>4983</v>
      </c>
      <c r="G80" t="s">
        <v>759</v>
      </c>
      <c r="H80" t="s">
        <v>13</v>
      </c>
      <c r="I80" t="s">
        <v>786</v>
      </c>
      <c r="J80">
        <v>37</v>
      </c>
      <c r="K80">
        <v>7</v>
      </c>
      <c r="L80" t="s">
        <v>14</v>
      </c>
    </row>
    <row r="81" spans="1:12" x14ac:dyDescent="0.25">
      <c r="A81" t="s">
        <v>18</v>
      </c>
      <c r="B81" t="s">
        <v>788</v>
      </c>
      <c r="C81">
        <v>9482778673</v>
      </c>
      <c r="D81" t="s">
        <v>474</v>
      </c>
      <c r="E81" t="s">
        <v>475</v>
      </c>
      <c r="F81">
        <v>9602</v>
      </c>
      <c r="G81" t="s">
        <v>759</v>
      </c>
      <c r="H81" t="s">
        <v>13</v>
      </c>
      <c r="I81" t="s">
        <v>381</v>
      </c>
      <c r="J81">
        <v>49</v>
      </c>
      <c r="K81">
        <v>19</v>
      </c>
      <c r="L81" t="s">
        <v>14</v>
      </c>
    </row>
    <row r="82" spans="1:12" x14ac:dyDescent="0.25">
      <c r="A82" t="s">
        <v>17</v>
      </c>
      <c r="B82" t="s">
        <v>789</v>
      </c>
      <c r="C82">
        <v>8273477766</v>
      </c>
      <c r="D82" t="s">
        <v>474</v>
      </c>
      <c r="E82" t="s">
        <v>475</v>
      </c>
      <c r="F82">
        <v>5113</v>
      </c>
      <c r="G82" t="s">
        <v>759</v>
      </c>
      <c r="H82" t="s">
        <v>13</v>
      </c>
      <c r="I82" t="s">
        <v>262</v>
      </c>
      <c r="J82">
        <v>23</v>
      </c>
      <c r="K82">
        <v>0</v>
      </c>
      <c r="L82" t="s">
        <v>15</v>
      </c>
    </row>
    <row r="83" spans="1:12" x14ac:dyDescent="0.25">
      <c r="A83" t="s">
        <v>16</v>
      </c>
      <c r="B83" t="s">
        <v>46</v>
      </c>
      <c r="C83">
        <v>1657046645</v>
      </c>
      <c r="D83" t="s">
        <v>474</v>
      </c>
      <c r="E83" t="s">
        <v>475</v>
      </c>
      <c r="F83">
        <v>2763</v>
      </c>
      <c r="G83" t="s">
        <v>759</v>
      </c>
      <c r="H83" t="s">
        <v>13</v>
      </c>
      <c r="I83" t="s">
        <v>268</v>
      </c>
      <c r="J83">
        <v>52</v>
      </c>
      <c r="K83">
        <v>22</v>
      </c>
      <c r="L83" t="s">
        <v>14</v>
      </c>
    </row>
    <row r="84" spans="1:12" x14ac:dyDescent="0.25">
      <c r="A84" t="s">
        <v>11</v>
      </c>
      <c r="B84" t="s">
        <v>78</v>
      </c>
      <c r="C84">
        <v>7948353278</v>
      </c>
      <c r="D84" t="s">
        <v>474</v>
      </c>
      <c r="E84" t="s">
        <v>475</v>
      </c>
      <c r="F84">
        <v>5908</v>
      </c>
      <c r="G84" t="s">
        <v>761</v>
      </c>
      <c r="H84" t="s">
        <v>13</v>
      </c>
      <c r="I84" t="s">
        <v>199</v>
      </c>
      <c r="J84">
        <v>50</v>
      </c>
      <c r="K84">
        <v>20</v>
      </c>
      <c r="L84" t="s">
        <v>14</v>
      </c>
    </row>
    <row r="85" spans="1:12" x14ac:dyDescent="0.25">
      <c r="A85" t="s">
        <v>17</v>
      </c>
      <c r="B85" t="s">
        <v>787</v>
      </c>
      <c r="C85">
        <v>360452276</v>
      </c>
      <c r="D85" t="s">
        <v>566</v>
      </c>
      <c r="E85" t="s">
        <v>401</v>
      </c>
      <c r="F85">
        <v>5637</v>
      </c>
      <c r="G85" t="s">
        <v>759</v>
      </c>
      <c r="H85" t="s">
        <v>13</v>
      </c>
      <c r="I85" t="s">
        <v>267</v>
      </c>
      <c r="J85">
        <v>21</v>
      </c>
      <c r="K85">
        <v>0</v>
      </c>
      <c r="L85" t="s">
        <v>15</v>
      </c>
    </row>
    <row r="86" spans="1:12" x14ac:dyDescent="0.25">
      <c r="A86" t="s">
        <v>11</v>
      </c>
      <c r="B86" t="s">
        <v>75</v>
      </c>
      <c r="C86">
        <v>6224002160</v>
      </c>
      <c r="D86" t="s">
        <v>566</v>
      </c>
      <c r="E86" t="s">
        <v>401</v>
      </c>
      <c r="F86">
        <v>7210</v>
      </c>
      <c r="G86" t="s">
        <v>759</v>
      </c>
      <c r="H86" t="s">
        <v>13</v>
      </c>
      <c r="I86" t="s">
        <v>183</v>
      </c>
      <c r="J86">
        <v>24</v>
      </c>
      <c r="K86">
        <v>0</v>
      </c>
      <c r="L86" t="s">
        <v>15</v>
      </c>
    </row>
    <row r="87" spans="1:12" x14ac:dyDescent="0.25">
      <c r="A87" t="s">
        <v>16</v>
      </c>
      <c r="B87" t="s">
        <v>44</v>
      </c>
      <c r="C87">
        <v>5519301828</v>
      </c>
      <c r="D87" t="s">
        <v>566</v>
      </c>
      <c r="E87" t="s">
        <v>401</v>
      </c>
      <c r="F87">
        <v>5934</v>
      </c>
      <c r="G87" t="s">
        <v>761</v>
      </c>
      <c r="H87" t="s">
        <v>13</v>
      </c>
      <c r="I87" t="s">
        <v>268</v>
      </c>
      <c r="J87">
        <v>51</v>
      </c>
      <c r="K87">
        <v>21</v>
      </c>
      <c r="L87" t="s">
        <v>14</v>
      </c>
    </row>
    <row r="88" spans="1:12" x14ac:dyDescent="0.25">
      <c r="A88" t="s">
        <v>18</v>
      </c>
      <c r="B88" t="s">
        <v>41</v>
      </c>
      <c r="C88">
        <v>5267406931</v>
      </c>
      <c r="D88" t="s">
        <v>566</v>
      </c>
      <c r="E88" t="s">
        <v>401</v>
      </c>
      <c r="F88">
        <v>8522</v>
      </c>
      <c r="G88" t="s">
        <v>761</v>
      </c>
      <c r="H88" t="s">
        <v>13</v>
      </c>
      <c r="I88" t="s">
        <v>330</v>
      </c>
      <c r="J88">
        <v>41</v>
      </c>
      <c r="K88">
        <v>11</v>
      </c>
      <c r="L88" t="s">
        <v>14</v>
      </c>
    </row>
    <row r="89" spans="1:12" x14ac:dyDescent="0.25">
      <c r="A89" t="s">
        <v>17</v>
      </c>
      <c r="B89" t="s">
        <v>779</v>
      </c>
      <c r="C89">
        <v>7303916505</v>
      </c>
      <c r="D89" t="s">
        <v>783</v>
      </c>
      <c r="E89" t="s">
        <v>621</v>
      </c>
      <c r="F89">
        <v>6955</v>
      </c>
      <c r="G89" t="s">
        <v>759</v>
      </c>
      <c r="H89" t="s">
        <v>13</v>
      </c>
      <c r="I89" t="s">
        <v>475</v>
      </c>
      <c r="J89">
        <v>28</v>
      </c>
      <c r="K89">
        <v>0</v>
      </c>
      <c r="L89" t="s">
        <v>15</v>
      </c>
    </row>
    <row r="90" spans="1:12" x14ac:dyDescent="0.25">
      <c r="A90" t="s">
        <v>23</v>
      </c>
      <c r="B90" t="s">
        <v>114</v>
      </c>
      <c r="C90">
        <v>5231639672</v>
      </c>
      <c r="D90" t="s">
        <v>783</v>
      </c>
      <c r="E90" t="s">
        <v>621</v>
      </c>
      <c r="F90">
        <v>7332</v>
      </c>
      <c r="G90" t="s">
        <v>759</v>
      </c>
      <c r="H90" t="s">
        <v>13</v>
      </c>
      <c r="I90" t="s">
        <v>625</v>
      </c>
      <c r="J90">
        <v>4</v>
      </c>
      <c r="K90">
        <v>0</v>
      </c>
      <c r="L90" t="s">
        <v>15</v>
      </c>
    </row>
    <row r="91" spans="1:12" x14ac:dyDescent="0.25">
      <c r="A91" t="s">
        <v>18</v>
      </c>
      <c r="B91" t="s">
        <v>92</v>
      </c>
      <c r="C91">
        <v>8166776603</v>
      </c>
      <c r="D91" t="s">
        <v>783</v>
      </c>
      <c r="E91" t="s">
        <v>621</v>
      </c>
      <c r="F91">
        <v>8113</v>
      </c>
      <c r="G91" t="s">
        <v>759</v>
      </c>
      <c r="H91" t="s">
        <v>13</v>
      </c>
      <c r="I91" t="s">
        <v>267</v>
      </c>
      <c r="J91">
        <v>20</v>
      </c>
      <c r="K91">
        <v>0</v>
      </c>
      <c r="L91" t="s">
        <v>15</v>
      </c>
    </row>
    <row r="92" spans="1:12" x14ac:dyDescent="0.25">
      <c r="A92" t="s">
        <v>23</v>
      </c>
      <c r="B92" t="s">
        <v>790</v>
      </c>
      <c r="C92">
        <v>9769799106</v>
      </c>
      <c r="D92" t="s">
        <v>611</v>
      </c>
      <c r="E92" t="s">
        <v>612</v>
      </c>
      <c r="F92">
        <v>2047</v>
      </c>
      <c r="G92" t="s">
        <v>759</v>
      </c>
      <c r="H92" t="s">
        <v>13</v>
      </c>
      <c r="I92" t="s">
        <v>328</v>
      </c>
      <c r="J92">
        <v>38</v>
      </c>
      <c r="K92">
        <v>8</v>
      </c>
      <c r="L92" t="s">
        <v>14</v>
      </c>
    </row>
    <row r="93" spans="1:12" x14ac:dyDescent="0.25">
      <c r="A93" t="s">
        <v>17</v>
      </c>
      <c r="B93" t="s">
        <v>70</v>
      </c>
      <c r="C93">
        <v>5213055907</v>
      </c>
      <c r="D93" t="s">
        <v>611</v>
      </c>
      <c r="E93" t="s">
        <v>612</v>
      </c>
      <c r="F93">
        <v>5620</v>
      </c>
      <c r="G93" t="s">
        <v>761</v>
      </c>
      <c r="H93" t="s">
        <v>13</v>
      </c>
      <c r="I93" t="s">
        <v>613</v>
      </c>
      <c r="J93">
        <v>37</v>
      </c>
      <c r="K93">
        <v>7</v>
      </c>
      <c r="L93" t="s">
        <v>14</v>
      </c>
    </row>
    <row r="94" spans="1:12" x14ac:dyDescent="0.25">
      <c r="A94" t="s">
        <v>17</v>
      </c>
      <c r="B94" t="s">
        <v>760</v>
      </c>
      <c r="C94">
        <v>1321403149</v>
      </c>
      <c r="D94" t="s">
        <v>611</v>
      </c>
      <c r="E94" t="s">
        <v>612</v>
      </c>
      <c r="F94">
        <v>8031</v>
      </c>
      <c r="G94" t="s">
        <v>759</v>
      </c>
      <c r="H94" t="s">
        <v>13</v>
      </c>
      <c r="I94" t="s">
        <v>212</v>
      </c>
      <c r="J94">
        <v>42</v>
      </c>
      <c r="K94">
        <v>12</v>
      </c>
      <c r="L94" t="s">
        <v>14</v>
      </c>
    </row>
    <row r="95" spans="1:12" x14ac:dyDescent="0.25">
      <c r="A95" t="s">
        <v>17</v>
      </c>
      <c r="B95" t="s">
        <v>787</v>
      </c>
      <c r="C95">
        <v>6610467625</v>
      </c>
      <c r="D95" t="s">
        <v>611</v>
      </c>
      <c r="E95" t="s">
        <v>612</v>
      </c>
      <c r="F95">
        <v>8413</v>
      </c>
      <c r="G95" t="s">
        <v>759</v>
      </c>
      <c r="H95" t="s">
        <v>13</v>
      </c>
      <c r="I95" t="s">
        <v>240</v>
      </c>
      <c r="J95">
        <v>18</v>
      </c>
      <c r="K95">
        <v>0</v>
      </c>
      <c r="L95" t="s">
        <v>15</v>
      </c>
    </row>
    <row r="96" spans="1:12" x14ac:dyDescent="0.25">
      <c r="A96" t="s">
        <v>18</v>
      </c>
      <c r="B96" t="s">
        <v>788</v>
      </c>
      <c r="C96">
        <v>7885181731</v>
      </c>
      <c r="D96" t="s">
        <v>611</v>
      </c>
      <c r="E96" t="s">
        <v>612</v>
      </c>
      <c r="F96">
        <v>8713</v>
      </c>
      <c r="G96" t="s">
        <v>759</v>
      </c>
      <c r="H96" t="s">
        <v>13</v>
      </c>
      <c r="I96" t="s">
        <v>455</v>
      </c>
      <c r="J96">
        <v>43</v>
      </c>
      <c r="K96">
        <v>13</v>
      </c>
      <c r="L96" t="s">
        <v>14</v>
      </c>
    </row>
    <row r="97" spans="1:12" x14ac:dyDescent="0.25">
      <c r="A97" t="s">
        <v>11</v>
      </c>
      <c r="B97" t="s">
        <v>120</v>
      </c>
      <c r="C97">
        <v>5211032490</v>
      </c>
      <c r="D97" t="s">
        <v>614</v>
      </c>
      <c r="E97" t="s">
        <v>615</v>
      </c>
      <c r="F97">
        <v>7047</v>
      </c>
      <c r="G97" t="s">
        <v>759</v>
      </c>
      <c r="H97" t="s">
        <v>13</v>
      </c>
      <c r="I97" t="s">
        <v>615</v>
      </c>
      <c r="J97">
        <v>30</v>
      </c>
      <c r="K97">
        <v>0</v>
      </c>
      <c r="L97" t="s">
        <v>15</v>
      </c>
    </row>
    <row r="98" spans="1:12" x14ac:dyDescent="0.25">
      <c r="A98" t="s">
        <v>18</v>
      </c>
      <c r="B98" t="s">
        <v>94</v>
      </c>
      <c r="C98">
        <v>6864971541</v>
      </c>
      <c r="D98" t="s">
        <v>614</v>
      </c>
      <c r="E98" t="s">
        <v>615</v>
      </c>
      <c r="F98">
        <v>7382</v>
      </c>
      <c r="G98" t="s">
        <v>761</v>
      </c>
      <c r="H98" t="s">
        <v>13</v>
      </c>
      <c r="I98" t="s">
        <v>475</v>
      </c>
      <c r="J98">
        <v>26</v>
      </c>
      <c r="K98">
        <v>0</v>
      </c>
      <c r="L98" t="s">
        <v>15</v>
      </c>
    </row>
    <row r="99" spans="1:12" x14ac:dyDescent="0.25">
      <c r="A99" t="s">
        <v>16</v>
      </c>
      <c r="B99" t="s">
        <v>86</v>
      </c>
      <c r="C99">
        <v>6791929008</v>
      </c>
      <c r="D99" t="s">
        <v>614</v>
      </c>
      <c r="E99" t="s">
        <v>615</v>
      </c>
      <c r="F99">
        <v>4492</v>
      </c>
      <c r="G99" t="s">
        <v>759</v>
      </c>
      <c r="H99" t="s">
        <v>13</v>
      </c>
      <c r="I99" t="s">
        <v>328</v>
      </c>
      <c r="J99">
        <v>37</v>
      </c>
      <c r="K99">
        <v>7</v>
      </c>
      <c r="L99" t="s">
        <v>14</v>
      </c>
    </row>
    <row r="100" spans="1:12" x14ac:dyDescent="0.25">
      <c r="A100" t="s">
        <v>17</v>
      </c>
      <c r="B100" t="s">
        <v>791</v>
      </c>
      <c r="C100">
        <v>5120935092</v>
      </c>
      <c r="D100" t="s">
        <v>628</v>
      </c>
      <c r="E100" t="s">
        <v>641</v>
      </c>
      <c r="F100">
        <v>8315</v>
      </c>
      <c r="G100" t="s">
        <v>759</v>
      </c>
      <c r="H100" t="s">
        <v>13</v>
      </c>
      <c r="I100" t="s">
        <v>507</v>
      </c>
      <c r="J100">
        <v>9</v>
      </c>
      <c r="K100">
        <v>0</v>
      </c>
      <c r="L100" t="s">
        <v>15</v>
      </c>
    </row>
    <row r="101" spans="1:12" x14ac:dyDescent="0.25">
      <c r="A101" t="s">
        <v>17</v>
      </c>
      <c r="B101" t="s">
        <v>779</v>
      </c>
      <c r="C101">
        <v>7237340902</v>
      </c>
      <c r="D101" t="s">
        <v>628</v>
      </c>
      <c r="E101" t="s">
        <v>641</v>
      </c>
      <c r="F101">
        <v>6848</v>
      </c>
      <c r="G101" t="s">
        <v>759</v>
      </c>
      <c r="H101" t="s">
        <v>13</v>
      </c>
      <c r="I101" t="s">
        <v>642</v>
      </c>
      <c r="J101">
        <v>31</v>
      </c>
      <c r="K101">
        <v>1</v>
      </c>
      <c r="L101" t="s">
        <v>14</v>
      </c>
    </row>
    <row r="102" spans="1:12" x14ac:dyDescent="0.25">
      <c r="A102" t="s">
        <v>23</v>
      </c>
      <c r="B102" t="s">
        <v>83</v>
      </c>
      <c r="C102">
        <v>8412636726</v>
      </c>
      <c r="D102" t="s">
        <v>625</v>
      </c>
      <c r="E102" t="s">
        <v>642</v>
      </c>
      <c r="F102">
        <v>4329</v>
      </c>
      <c r="G102" t="s">
        <v>759</v>
      </c>
      <c r="H102" t="s">
        <v>13</v>
      </c>
      <c r="I102" t="s">
        <v>475</v>
      </c>
      <c r="J102">
        <v>24</v>
      </c>
      <c r="K102">
        <v>0</v>
      </c>
      <c r="L102" t="s">
        <v>15</v>
      </c>
    </row>
    <row r="103" spans="1:12" x14ac:dyDescent="0.25">
      <c r="A103" t="s">
        <v>11</v>
      </c>
      <c r="B103" t="s">
        <v>71</v>
      </c>
      <c r="C103">
        <v>2506087360</v>
      </c>
      <c r="D103" t="s">
        <v>625</v>
      </c>
      <c r="E103" t="s">
        <v>642</v>
      </c>
      <c r="F103">
        <v>6978</v>
      </c>
      <c r="G103" t="s">
        <v>759</v>
      </c>
      <c r="H103" t="s">
        <v>13</v>
      </c>
      <c r="I103" t="s">
        <v>621</v>
      </c>
      <c r="J103">
        <v>26</v>
      </c>
      <c r="K103">
        <v>0</v>
      </c>
      <c r="L103" t="s">
        <v>15</v>
      </c>
    </row>
    <row r="104" spans="1:12" x14ac:dyDescent="0.25">
      <c r="A104" t="s">
        <v>11</v>
      </c>
      <c r="B104" t="s">
        <v>12</v>
      </c>
      <c r="C104">
        <v>6659854030</v>
      </c>
      <c r="D104" t="s">
        <v>625</v>
      </c>
      <c r="E104" t="s">
        <v>642</v>
      </c>
      <c r="F104">
        <v>7504</v>
      </c>
      <c r="G104" t="s">
        <v>759</v>
      </c>
      <c r="H104" t="s">
        <v>13</v>
      </c>
      <c r="I104" t="s">
        <v>617</v>
      </c>
      <c r="J104">
        <v>32</v>
      </c>
      <c r="K104">
        <v>2</v>
      </c>
      <c r="L104" t="s">
        <v>14</v>
      </c>
    </row>
    <row r="105" spans="1:12" x14ac:dyDescent="0.25">
      <c r="A105" t="s">
        <v>18</v>
      </c>
      <c r="B105" t="s">
        <v>56</v>
      </c>
      <c r="C105">
        <v>6546750144</v>
      </c>
      <c r="D105" t="s">
        <v>616</v>
      </c>
      <c r="E105" t="s">
        <v>617</v>
      </c>
      <c r="F105">
        <v>5460</v>
      </c>
      <c r="G105" t="s">
        <v>761</v>
      </c>
      <c r="H105" t="s">
        <v>13</v>
      </c>
      <c r="I105" t="s">
        <v>196</v>
      </c>
      <c r="J105">
        <v>40</v>
      </c>
      <c r="K105">
        <v>10</v>
      </c>
      <c r="L105" t="s">
        <v>14</v>
      </c>
    </row>
    <row r="106" spans="1:12" x14ac:dyDescent="0.25">
      <c r="A106" t="s">
        <v>17</v>
      </c>
      <c r="B106" t="s">
        <v>768</v>
      </c>
      <c r="C106">
        <v>2205310400</v>
      </c>
      <c r="D106" t="s">
        <v>616</v>
      </c>
      <c r="E106" t="s">
        <v>617</v>
      </c>
      <c r="F106">
        <v>7146</v>
      </c>
      <c r="G106" t="s">
        <v>759</v>
      </c>
      <c r="H106" t="s">
        <v>13</v>
      </c>
      <c r="I106" t="s">
        <v>240</v>
      </c>
      <c r="J106">
        <v>13</v>
      </c>
      <c r="K106">
        <v>0</v>
      </c>
      <c r="L106" t="s">
        <v>15</v>
      </c>
    </row>
    <row r="107" spans="1:12" x14ac:dyDescent="0.25">
      <c r="A107" t="s">
        <v>23</v>
      </c>
      <c r="B107" t="s">
        <v>43</v>
      </c>
      <c r="C107">
        <v>282342168</v>
      </c>
      <c r="D107" t="s">
        <v>616</v>
      </c>
      <c r="E107" t="s">
        <v>617</v>
      </c>
      <c r="F107">
        <v>6328</v>
      </c>
      <c r="G107" t="s">
        <v>759</v>
      </c>
      <c r="H107" t="s">
        <v>13</v>
      </c>
      <c r="I107" t="s">
        <v>267</v>
      </c>
      <c r="J107">
        <v>14</v>
      </c>
      <c r="K107">
        <v>0</v>
      </c>
      <c r="L107" t="s">
        <v>15</v>
      </c>
    </row>
    <row r="108" spans="1:12" x14ac:dyDescent="0.25">
      <c r="A108" t="s">
        <v>18</v>
      </c>
      <c r="B108" t="s">
        <v>764</v>
      </c>
      <c r="C108">
        <v>6391230941</v>
      </c>
      <c r="D108" t="s">
        <v>618</v>
      </c>
      <c r="E108" t="s">
        <v>619</v>
      </c>
      <c r="F108">
        <v>7519</v>
      </c>
      <c r="G108" t="s">
        <v>759</v>
      </c>
      <c r="H108" t="s">
        <v>13</v>
      </c>
      <c r="I108" t="s">
        <v>786</v>
      </c>
      <c r="J108">
        <v>28</v>
      </c>
      <c r="K108">
        <v>0</v>
      </c>
      <c r="L108" t="s">
        <v>15</v>
      </c>
    </row>
    <row r="109" spans="1:12" x14ac:dyDescent="0.25">
      <c r="A109" t="s">
        <v>11</v>
      </c>
      <c r="B109" t="s">
        <v>792</v>
      </c>
      <c r="C109">
        <v>7419219204</v>
      </c>
      <c r="D109" t="s">
        <v>618</v>
      </c>
      <c r="E109" t="s">
        <v>619</v>
      </c>
      <c r="F109">
        <v>7249</v>
      </c>
      <c r="G109" t="s">
        <v>759</v>
      </c>
      <c r="H109" t="s">
        <v>13</v>
      </c>
      <c r="I109" t="s">
        <v>491</v>
      </c>
      <c r="J109">
        <v>3</v>
      </c>
      <c r="K109">
        <v>0</v>
      </c>
      <c r="L109" t="s">
        <v>15</v>
      </c>
    </row>
    <row r="110" spans="1:12" x14ac:dyDescent="0.25">
      <c r="A110" t="s">
        <v>11</v>
      </c>
      <c r="B110" t="s">
        <v>75</v>
      </c>
      <c r="C110">
        <v>273425635</v>
      </c>
      <c r="D110" t="s">
        <v>618</v>
      </c>
      <c r="E110" t="s">
        <v>619</v>
      </c>
      <c r="F110">
        <v>11376</v>
      </c>
      <c r="G110" t="s">
        <v>761</v>
      </c>
      <c r="H110" t="s">
        <v>13</v>
      </c>
      <c r="I110" t="s">
        <v>199</v>
      </c>
      <c r="J110">
        <v>41</v>
      </c>
      <c r="K110">
        <v>11</v>
      </c>
      <c r="L110" t="s">
        <v>14</v>
      </c>
    </row>
    <row r="111" spans="1:12" x14ac:dyDescent="0.25">
      <c r="A111" t="s">
        <v>18</v>
      </c>
      <c r="B111" t="s">
        <v>764</v>
      </c>
      <c r="C111">
        <v>8840023232</v>
      </c>
      <c r="D111" t="s">
        <v>618</v>
      </c>
      <c r="E111" t="s">
        <v>619</v>
      </c>
      <c r="F111">
        <v>8889</v>
      </c>
      <c r="G111" t="s">
        <v>759</v>
      </c>
      <c r="H111" t="s">
        <v>13</v>
      </c>
      <c r="I111" t="s">
        <v>401</v>
      </c>
      <c r="J111">
        <v>22</v>
      </c>
      <c r="K111">
        <v>0</v>
      </c>
      <c r="L111" t="s">
        <v>15</v>
      </c>
    </row>
    <row r="112" spans="1:12" x14ac:dyDescent="0.25">
      <c r="A112" t="s">
        <v>23</v>
      </c>
      <c r="B112" t="s">
        <v>119</v>
      </c>
      <c r="C112">
        <v>8623313803</v>
      </c>
      <c r="D112" t="s">
        <v>618</v>
      </c>
      <c r="E112" t="s">
        <v>619</v>
      </c>
      <c r="F112">
        <v>4452</v>
      </c>
      <c r="G112" t="s">
        <v>759</v>
      </c>
      <c r="H112" t="s">
        <v>13</v>
      </c>
      <c r="I112" t="s">
        <v>196</v>
      </c>
      <c r="J112">
        <v>39</v>
      </c>
      <c r="K112">
        <v>9</v>
      </c>
      <c r="L112" t="s">
        <v>14</v>
      </c>
    </row>
    <row r="113" spans="1:12" x14ac:dyDescent="0.25">
      <c r="A113" t="s">
        <v>18</v>
      </c>
      <c r="B113" t="s">
        <v>82</v>
      </c>
      <c r="C113">
        <v>7167433652</v>
      </c>
      <c r="D113" t="s">
        <v>620</v>
      </c>
      <c r="E113" t="s">
        <v>613</v>
      </c>
      <c r="F113">
        <v>4847</v>
      </c>
      <c r="G113" t="s">
        <v>759</v>
      </c>
      <c r="H113" t="s">
        <v>13</v>
      </c>
      <c r="I113" t="s">
        <v>381</v>
      </c>
      <c r="J113">
        <v>39</v>
      </c>
      <c r="K113">
        <v>9</v>
      </c>
      <c r="L113" t="s">
        <v>14</v>
      </c>
    </row>
    <row r="114" spans="1:12" x14ac:dyDescent="0.25">
      <c r="A114" t="s">
        <v>23</v>
      </c>
      <c r="B114" t="s">
        <v>57</v>
      </c>
      <c r="C114">
        <v>6088063371</v>
      </c>
      <c r="D114" t="s">
        <v>620</v>
      </c>
      <c r="E114" t="s">
        <v>613</v>
      </c>
      <c r="F114">
        <v>6828</v>
      </c>
      <c r="G114" t="s">
        <v>759</v>
      </c>
      <c r="H114" t="s">
        <v>13</v>
      </c>
      <c r="I114" t="s">
        <v>539</v>
      </c>
      <c r="J114">
        <v>46</v>
      </c>
      <c r="K114">
        <v>16</v>
      </c>
      <c r="L114" t="s">
        <v>14</v>
      </c>
    </row>
    <row r="115" spans="1:12" x14ac:dyDescent="0.25">
      <c r="A115" t="s">
        <v>18</v>
      </c>
      <c r="B115" t="s">
        <v>80</v>
      </c>
      <c r="C115">
        <v>882058462</v>
      </c>
      <c r="D115" t="s">
        <v>620</v>
      </c>
      <c r="E115" t="s">
        <v>613</v>
      </c>
      <c r="F115">
        <v>8644</v>
      </c>
      <c r="G115" t="s">
        <v>761</v>
      </c>
      <c r="H115" t="s">
        <v>13</v>
      </c>
      <c r="I115" t="s">
        <v>621</v>
      </c>
      <c r="J115">
        <v>22</v>
      </c>
      <c r="K115">
        <v>0</v>
      </c>
      <c r="L115" t="s">
        <v>15</v>
      </c>
    </row>
    <row r="116" spans="1:12" x14ac:dyDescent="0.25">
      <c r="A116" t="s">
        <v>23</v>
      </c>
      <c r="B116" t="s">
        <v>110</v>
      </c>
      <c r="C116">
        <v>3940788745</v>
      </c>
      <c r="D116" t="s">
        <v>620</v>
      </c>
      <c r="E116" t="s">
        <v>613</v>
      </c>
      <c r="F116">
        <v>3074</v>
      </c>
      <c r="G116" t="s">
        <v>759</v>
      </c>
      <c r="H116" t="s">
        <v>13</v>
      </c>
      <c r="I116" t="s">
        <v>615</v>
      </c>
      <c r="J116">
        <v>24</v>
      </c>
      <c r="K116">
        <v>0</v>
      </c>
      <c r="L116" t="s">
        <v>15</v>
      </c>
    </row>
    <row r="117" spans="1:12" x14ac:dyDescent="0.25">
      <c r="A117" t="s">
        <v>23</v>
      </c>
      <c r="B117" t="s">
        <v>114</v>
      </c>
      <c r="C117">
        <v>4756268669</v>
      </c>
      <c r="D117" t="s">
        <v>775</v>
      </c>
      <c r="E117" t="s">
        <v>328</v>
      </c>
      <c r="F117">
        <v>5333</v>
      </c>
      <c r="G117" t="s">
        <v>759</v>
      </c>
      <c r="H117" t="s">
        <v>13</v>
      </c>
      <c r="I117" t="s">
        <v>267</v>
      </c>
      <c r="J117">
        <v>11</v>
      </c>
      <c r="K117">
        <v>0</v>
      </c>
      <c r="L117" t="s">
        <v>15</v>
      </c>
    </row>
    <row r="118" spans="1:12" x14ac:dyDescent="0.25">
      <c r="A118" t="s">
        <v>23</v>
      </c>
      <c r="B118" t="s">
        <v>102</v>
      </c>
      <c r="C118">
        <v>893037091</v>
      </c>
      <c r="D118" t="s">
        <v>775</v>
      </c>
      <c r="E118" t="s">
        <v>328</v>
      </c>
      <c r="F118">
        <v>643</v>
      </c>
      <c r="G118" t="s">
        <v>759</v>
      </c>
      <c r="H118" t="s">
        <v>13</v>
      </c>
      <c r="I118" t="s">
        <v>340</v>
      </c>
      <c r="J118">
        <v>16</v>
      </c>
      <c r="K118">
        <v>0</v>
      </c>
      <c r="L118" t="s">
        <v>15</v>
      </c>
    </row>
    <row r="119" spans="1:12" x14ac:dyDescent="0.25">
      <c r="A119" t="s">
        <v>16</v>
      </c>
      <c r="B119" t="s">
        <v>100</v>
      </c>
      <c r="C119">
        <v>7832966824</v>
      </c>
      <c r="D119" t="s">
        <v>491</v>
      </c>
      <c r="E119" t="s">
        <v>330</v>
      </c>
      <c r="F119">
        <v>6454</v>
      </c>
      <c r="G119" t="s">
        <v>759</v>
      </c>
      <c r="H119" t="s">
        <v>13</v>
      </c>
      <c r="I119" t="s">
        <v>263</v>
      </c>
      <c r="J119">
        <v>41</v>
      </c>
      <c r="K119">
        <v>11</v>
      </c>
      <c r="L119" t="s">
        <v>14</v>
      </c>
    </row>
    <row r="120" spans="1:12" x14ac:dyDescent="0.25">
      <c r="A120" t="s">
        <v>18</v>
      </c>
      <c r="B120" t="s">
        <v>60</v>
      </c>
      <c r="C120">
        <v>9401804366</v>
      </c>
      <c r="D120" t="s">
        <v>184</v>
      </c>
      <c r="E120" t="s">
        <v>501</v>
      </c>
      <c r="F120">
        <v>4362</v>
      </c>
      <c r="G120" t="s">
        <v>759</v>
      </c>
      <c r="H120" t="s">
        <v>13</v>
      </c>
      <c r="I120" t="s">
        <v>198</v>
      </c>
      <c r="J120">
        <v>7</v>
      </c>
      <c r="K120">
        <v>0</v>
      </c>
      <c r="L120" t="s">
        <v>15</v>
      </c>
    </row>
    <row r="121" spans="1:12" x14ac:dyDescent="0.25">
      <c r="A121" t="s">
        <v>23</v>
      </c>
      <c r="B121" t="s">
        <v>57</v>
      </c>
      <c r="C121">
        <v>6689193712</v>
      </c>
      <c r="D121" t="s">
        <v>184</v>
      </c>
      <c r="E121" t="s">
        <v>501</v>
      </c>
      <c r="F121">
        <v>2722</v>
      </c>
      <c r="G121" t="s">
        <v>759</v>
      </c>
      <c r="H121" t="s">
        <v>13</v>
      </c>
      <c r="I121" t="s">
        <v>455</v>
      </c>
      <c r="J121">
        <v>33</v>
      </c>
      <c r="K121">
        <v>3</v>
      </c>
      <c r="L121" t="s">
        <v>14</v>
      </c>
    </row>
    <row r="122" spans="1:12" x14ac:dyDescent="0.25">
      <c r="A122" t="s">
        <v>17</v>
      </c>
      <c r="B122" t="s">
        <v>791</v>
      </c>
      <c r="C122">
        <v>6626163507</v>
      </c>
      <c r="D122" t="s">
        <v>184</v>
      </c>
      <c r="E122" t="s">
        <v>501</v>
      </c>
      <c r="F122">
        <v>6487</v>
      </c>
      <c r="G122" t="s">
        <v>759</v>
      </c>
      <c r="H122" t="s">
        <v>13</v>
      </c>
      <c r="I122" t="s">
        <v>555</v>
      </c>
      <c r="J122">
        <v>3</v>
      </c>
      <c r="K122">
        <v>0</v>
      </c>
      <c r="L122" t="s">
        <v>15</v>
      </c>
    </row>
    <row r="123" spans="1:12" x14ac:dyDescent="0.25">
      <c r="A123" t="s">
        <v>18</v>
      </c>
      <c r="B123" t="s">
        <v>118</v>
      </c>
      <c r="C123">
        <v>700683520</v>
      </c>
      <c r="D123" t="s">
        <v>184</v>
      </c>
      <c r="E123" t="s">
        <v>501</v>
      </c>
      <c r="F123">
        <v>6567</v>
      </c>
      <c r="G123" t="s">
        <v>761</v>
      </c>
      <c r="H123" t="s">
        <v>13</v>
      </c>
      <c r="I123" t="s">
        <v>501</v>
      </c>
      <c r="J123">
        <v>30</v>
      </c>
      <c r="K123">
        <v>0</v>
      </c>
      <c r="L123" t="s">
        <v>15</v>
      </c>
    </row>
    <row r="124" spans="1:12" x14ac:dyDescent="0.25">
      <c r="A124" t="s">
        <v>17</v>
      </c>
      <c r="B124" t="s">
        <v>25</v>
      </c>
      <c r="C124">
        <v>4722300351</v>
      </c>
      <c r="D124" t="s">
        <v>184</v>
      </c>
      <c r="E124" t="s">
        <v>501</v>
      </c>
      <c r="F124">
        <v>6808</v>
      </c>
      <c r="G124" t="s">
        <v>759</v>
      </c>
      <c r="H124" t="s">
        <v>13</v>
      </c>
      <c r="I124" t="s">
        <v>242</v>
      </c>
      <c r="J124">
        <v>46</v>
      </c>
      <c r="K124">
        <v>16</v>
      </c>
      <c r="L124" t="s">
        <v>14</v>
      </c>
    </row>
    <row r="125" spans="1:12" x14ac:dyDescent="0.25">
      <c r="A125" t="s">
        <v>16</v>
      </c>
      <c r="B125" t="s">
        <v>46</v>
      </c>
      <c r="C125">
        <v>1899442732</v>
      </c>
      <c r="D125" t="s">
        <v>184</v>
      </c>
      <c r="E125" t="s">
        <v>501</v>
      </c>
      <c r="F125">
        <v>4500</v>
      </c>
      <c r="G125" t="s">
        <v>759</v>
      </c>
      <c r="H125" t="s">
        <v>13</v>
      </c>
      <c r="I125" t="s">
        <v>268</v>
      </c>
      <c r="J125">
        <v>39</v>
      </c>
      <c r="K125">
        <v>9</v>
      </c>
      <c r="L125" t="s">
        <v>14</v>
      </c>
    </row>
    <row r="126" spans="1:12" x14ac:dyDescent="0.25">
      <c r="A126" t="s">
        <v>17</v>
      </c>
      <c r="B126" t="s">
        <v>784</v>
      </c>
      <c r="C126">
        <v>3605319346</v>
      </c>
      <c r="D126" t="s">
        <v>184</v>
      </c>
      <c r="E126" t="s">
        <v>501</v>
      </c>
      <c r="F126">
        <v>3967</v>
      </c>
      <c r="G126" t="s">
        <v>759</v>
      </c>
      <c r="H126" t="s">
        <v>13</v>
      </c>
      <c r="I126" t="s">
        <v>381</v>
      </c>
      <c r="J126">
        <v>36</v>
      </c>
      <c r="K126">
        <v>6</v>
      </c>
      <c r="L126" t="s">
        <v>14</v>
      </c>
    </row>
    <row r="127" spans="1:12" x14ac:dyDescent="0.25">
      <c r="A127" t="s">
        <v>11</v>
      </c>
      <c r="B127" t="s">
        <v>109</v>
      </c>
      <c r="C127">
        <v>6882106680</v>
      </c>
      <c r="D127" t="s">
        <v>507</v>
      </c>
      <c r="E127" t="s">
        <v>793</v>
      </c>
      <c r="F127">
        <v>6943</v>
      </c>
      <c r="G127" t="s">
        <v>759</v>
      </c>
      <c r="H127" t="s">
        <v>13</v>
      </c>
      <c r="I127" t="s">
        <v>641</v>
      </c>
      <c r="J127">
        <v>21</v>
      </c>
      <c r="K127">
        <v>0</v>
      </c>
      <c r="L127" t="s">
        <v>15</v>
      </c>
    </row>
    <row r="128" spans="1:12" x14ac:dyDescent="0.25">
      <c r="A128" t="s">
        <v>17</v>
      </c>
      <c r="B128" t="s">
        <v>35</v>
      </c>
      <c r="C128">
        <v>2998565198</v>
      </c>
      <c r="D128" t="s">
        <v>507</v>
      </c>
      <c r="E128" t="s">
        <v>793</v>
      </c>
      <c r="F128">
        <v>2821</v>
      </c>
      <c r="G128" t="s">
        <v>759</v>
      </c>
      <c r="H128" t="s">
        <v>13</v>
      </c>
      <c r="I128" t="s">
        <v>475</v>
      </c>
      <c r="J128">
        <v>16</v>
      </c>
      <c r="K128">
        <v>0</v>
      </c>
      <c r="L128" t="s">
        <v>15</v>
      </c>
    </row>
    <row r="129" spans="1:12" x14ac:dyDescent="0.25">
      <c r="A129" t="s">
        <v>17</v>
      </c>
      <c r="B129" t="s">
        <v>791</v>
      </c>
      <c r="C129">
        <v>7821939794</v>
      </c>
      <c r="D129" t="s">
        <v>211</v>
      </c>
      <c r="E129" t="s">
        <v>212</v>
      </c>
      <c r="F129">
        <v>7045</v>
      </c>
      <c r="G129" t="s">
        <v>759</v>
      </c>
      <c r="H129" t="s">
        <v>13</v>
      </c>
      <c r="I129" t="s">
        <v>382</v>
      </c>
      <c r="J129">
        <v>4</v>
      </c>
      <c r="K129">
        <v>0</v>
      </c>
      <c r="L129" t="s">
        <v>15</v>
      </c>
    </row>
    <row r="130" spans="1:12" x14ac:dyDescent="0.25">
      <c r="A130" t="s">
        <v>16</v>
      </c>
      <c r="B130" t="s">
        <v>22</v>
      </c>
      <c r="C130">
        <v>9532348315</v>
      </c>
      <c r="D130" t="s">
        <v>211</v>
      </c>
      <c r="E130" t="s">
        <v>212</v>
      </c>
      <c r="F130">
        <v>4016</v>
      </c>
      <c r="G130" t="s">
        <v>759</v>
      </c>
      <c r="H130" t="s">
        <v>13</v>
      </c>
      <c r="I130" t="s">
        <v>641</v>
      </c>
      <c r="J130">
        <v>20</v>
      </c>
      <c r="K130">
        <v>0</v>
      </c>
      <c r="L130" t="s">
        <v>15</v>
      </c>
    </row>
    <row r="131" spans="1:12" x14ac:dyDescent="0.25">
      <c r="A131" t="s">
        <v>18</v>
      </c>
      <c r="B131" t="s">
        <v>92</v>
      </c>
      <c r="C131">
        <v>5939094178</v>
      </c>
      <c r="D131" t="s">
        <v>211</v>
      </c>
      <c r="E131" t="s">
        <v>212</v>
      </c>
      <c r="F131">
        <v>5542</v>
      </c>
      <c r="G131" t="s">
        <v>759</v>
      </c>
      <c r="H131" t="s">
        <v>13</v>
      </c>
      <c r="I131" t="s">
        <v>615</v>
      </c>
      <c r="J131">
        <v>19</v>
      </c>
      <c r="K131">
        <v>0</v>
      </c>
      <c r="L131" t="s">
        <v>15</v>
      </c>
    </row>
    <row r="132" spans="1:12" x14ac:dyDescent="0.25">
      <c r="A132" t="s">
        <v>17</v>
      </c>
      <c r="B132" t="s">
        <v>25</v>
      </c>
      <c r="C132">
        <v>5370094352</v>
      </c>
      <c r="D132" t="s">
        <v>211</v>
      </c>
      <c r="E132" t="s">
        <v>212</v>
      </c>
      <c r="F132">
        <v>2425</v>
      </c>
      <c r="G132" t="s">
        <v>759</v>
      </c>
      <c r="H132" t="s">
        <v>13</v>
      </c>
      <c r="I132" t="s">
        <v>276</v>
      </c>
      <c r="J132">
        <v>45</v>
      </c>
      <c r="K132">
        <v>15</v>
      </c>
      <c r="L132" t="s">
        <v>14</v>
      </c>
    </row>
    <row r="133" spans="1:12" x14ac:dyDescent="0.25">
      <c r="A133" t="s">
        <v>23</v>
      </c>
      <c r="B133" t="s">
        <v>42</v>
      </c>
      <c r="C133">
        <v>9180666472</v>
      </c>
      <c r="D133" t="s">
        <v>211</v>
      </c>
      <c r="E133" t="s">
        <v>212</v>
      </c>
      <c r="F133">
        <v>6828</v>
      </c>
      <c r="G133" t="s">
        <v>759</v>
      </c>
      <c r="H133" t="s">
        <v>13</v>
      </c>
      <c r="I133" t="s">
        <v>199</v>
      </c>
      <c r="J133">
        <v>35</v>
      </c>
      <c r="K133">
        <v>5</v>
      </c>
      <c r="L133" t="s">
        <v>14</v>
      </c>
    </row>
    <row r="134" spans="1:12" x14ac:dyDescent="0.25">
      <c r="A134" t="s">
        <v>17</v>
      </c>
      <c r="B134" t="s">
        <v>760</v>
      </c>
      <c r="C134">
        <v>428957919</v>
      </c>
      <c r="D134" t="s">
        <v>211</v>
      </c>
      <c r="E134" t="s">
        <v>212</v>
      </c>
      <c r="F134">
        <v>8674</v>
      </c>
      <c r="G134" t="s">
        <v>759</v>
      </c>
      <c r="H134" t="s">
        <v>13</v>
      </c>
      <c r="I134" t="s">
        <v>213</v>
      </c>
      <c r="J134">
        <v>46</v>
      </c>
      <c r="K134">
        <v>16</v>
      </c>
      <c r="L134" t="s">
        <v>14</v>
      </c>
    </row>
    <row r="135" spans="1:12" x14ac:dyDescent="0.25">
      <c r="A135" t="s">
        <v>11</v>
      </c>
      <c r="B135" t="s">
        <v>124</v>
      </c>
      <c r="C135">
        <v>6998465986</v>
      </c>
      <c r="D135" t="s">
        <v>555</v>
      </c>
      <c r="E135" t="s">
        <v>455</v>
      </c>
      <c r="F135">
        <v>3005</v>
      </c>
      <c r="G135" t="s">
        <v>759</v>
      </c>
      <c r="H135" t="s">
        <v>13</v>
      </c>
      <c r="I135" t="s">
        <v>262</v>
      </c>
      <c r="J135">
        <v>7</v>
      </c>
      <c r="K135">
        <v>0</v>
      </c>
      <c r="L135" t="s">
        <v>15</v>
      </c>
    </row>
    <row r="136" spans="1:12" x14ac:dyDescent="0.25">
      <c r="A136" t="s">
        <v>18</v>
      </c>
      <c r="B136" t="s">
        <v>19</v>
      </c>
      <c r="C136">
        <v>7043574740</v>
      </c>
      <c r="D136" t="s">
        <v>555</v>
      </c>
      <c r="E136" t="s">
        <v>455</v>
      </c>
      <c r="F136">
        <v>8342</v>
      </c>
      <c r="G136" t="s">
        <v>761</v>
      </c>
      <c r="H136" t="s">
        <v>13</v>
      </c>
      <c r="I136" t="s">
        <v>241</v>
      </c>
      <c r="J136">
        <v>35</v>
      </c>
      <c r="K136">
        <v>5</v>
      </c>
      <c r="L136" t="s">
        <v>14</v>
      </c>
    </row>
    <row r="137" spans="1:12" x14ac:dyDescent="0.25">
      <c r="A137" t="s">
        <v>11</v>
      </c>
      <c r="B137" t="s">
        <v>12</v>
      </c>
      <c r="C137">
        <v>7032806438</v>
      </c>
      <c r="D137" t="s">
        <v>555</v>
      </c>
      <c r="E137" t="s">
        <v>455</v>
      </c>
      <c r="F137">
        <v>4666</v>
      </c>
      <c r="G137" t="s">
        <v>759</v>
      </c>
      <c r="H137" t="s">
        <v>13</v>
      </c>
      <c r="I137" t="s">
        <v>794</v>
      </c>
      <c r="J137">
        <v>42</v>
      </c>
      <c r="K137">
        <v>12</v>
      </c>
      <c r="L137" t="s">
        <v>14</v>
      </c>
    </row>
    <row r="138" spans="1:12" x14ac:dyDescent="0.25">
      <c r="A138" t="s">
        <v>17</v>
      </c>
      <c r="B138" t="s">
        <v>781</v>
      </c>
      <c r="C138">
        <v>7171739266</v>
      </c>
      <c r="D138" t="s">
        <v>555</v>
      </c>
      <c r="E138" t="s">
        <v>455</v>
      </c>
      <c r="F138">
        <v>7647</v>
      </c>
      <c r="G138" t="s">
        <v>759</v>
      </c>
      <c r="H138" t="s">
        <v>13</v>
      </c>
      <c r="I138" t="s">
        <v>242</v>
      </c>
      <c r="J138">
        <v>43</v>
      </c>
      <c r="K138">
        <v>13</v>
      </c>
      <c r="L138" t="s">
        <v>14</v>
      </c>
    </row>
    <row r="139" spans="1:12" x14ac:dyDescent="0.25">
      <c r="A139" t="s">
        <v>18</v>
      </c>
      <c r="B139" t="s">
        <v>33</v>
      </c>
      <c r="C139">
        <v>7871204146</v>
      </c>
      <c r="D139" t="s">
        <v>555</v>
      </c>
      <c r="E139" t="s">
        <v>455</v>
      </c>
      <c r="F139">
        <v>8309</v>
      </c>
      <c r="G139" t="s">
        <v>759</v>
      </c>
      <c r="H139" t="s">
        <v>13</v>
      </c>
      <c r="I139" t="s">
        <v>793</v>
      </c>
      <c r="J139">
        <v>28</v>
      </c>
      <c r="K139">
        <v>0</v>
      </c>
      <c r="L139" t="s">
        <v>15</v>
      </c>
    </row>
    <row r="140" spans="1:12" x14ac:dyDescent="0.25">
      <c r="A140" t="s">
        <v>16</v>
      </c>
      <c r="B140" t="s">
        <v>21</v>
      </c>
      <c r="C140">
        <v>4633078854</v>
      </c>
      <c r="D140" t="s">
        <v>555</v>
      </c>
      <c r="E140" t="s">
        <v>455</v>
      </c>
      <c r="F140">
        <v>7836</v>
      </c>
      <c r="G140" t="s">
        <v>759</v>
      </c>
      <c r="H140" t="s">
        <v>13</v>
      </c>
      <c r="I140" t="s">
        <v>795</v>
      </c>
      <c r="J140">
        <v>31</v>
      </c>
      <c r="K140">
        <v>1</v>
      </c>
      <c r="L140" t="s">
        <v>14</v>
      </c>
    </row>
    <row r="141" spans="1:12" x14ac:dyDescent="0.25">
      <c r="A141" t="s">
        <v>16</v>
      </c>
      <c r="B141" t="s">
        <v>129</v>
      </c>
      <c r="C141">
        <v>3524717788</v>
      </c>
      <c r="D141" t="s">
        <v>538</v>
      </c>
      <c r="E141" t="s">
        <v>795</v>
      </c>
      <c r="F141">
        <v>5636</v>
      </c>
      <c r="G141" t="s">
        <v>759</v>
      </c>
      <c r="H141" t="s">
        <v>13</v>
      </c>
      <c r="I141" t="s">
        <v>539</v>
      </c>
      <c r="J141">
        <v>39</v>
      </c>
      <c r="K141">
        <v>9</v>
      </c>
      <c r="L141" t="s">
        <v>14</v>
      </c>
    </row>
    <row r="142" spans="1:12" x14ac:dyDescent="0.25">
      <c r="A142" t="s">
        <v>17</v>
      </c>
      <c r="B142" t="s">
        <v>25</v>
      </c>
      <c r="C142">
        <v>4297912131</v>
      </c>
      <c r="D142" t="s">
        <v>195</v>
      </c>
      <c r="E142" t="s">
        <v>196</v>
      </c>
      <c r="F142">
        <v>7921</v>
      </c>
      <c r="G142" t="s">
        <v>759</v>
      </c>
      <c r="H142" t="s">
        <v>13</v>
      </c>
      <c r="I142" t="s">
        <v>539</v>
      </c>
      <c r="J142">
        <v>38</v>
      </c>
      <c r="K142">
        <v>8</v>
      </c>
      <c r="L142" t="s">
        <v>14</v>
      </c>
    </row>
    <row r="143" spans="1:12" x14ac:dyDescent="0.25">
      <c r="A143" t="s">
        <v>16</v>
      </c>
      <c r="B143" t="s">
        <v>37</v>
      </c>
      <c r="C143">
        <v>5365850526</v>
      </c>
      <c r="D143" t="s">
        <v>195</v>
      </c>
      <c r="E143" t="s">
        <v>196</v>
      </c>
      <c r="F143">
        <v>5707</v>
      </c>
      <c r="G143" t="s">
        <v>759</v>
      </c>
      <c r="H143" t="s">
        <v>13</v>
      </c>
      <c r="I143" t="s">
        <v>795</v>
      </c>
      <c r="J143">
        <v>29</v>
      </c>
      <c r="K143">
        <v>0</v>
      </c>
      <c r="L143" t="s">
        <v>15</v>
      </c>
    </row>
    <row r="144" spans="1:12" x14ac:dyDescent="0.25">
      <c r="A144" t="s">
        <v>17</v>
      </c>
      <c r="B144" t="s">
        <v>39</v>
      </c>
      <c r="C144">
        <v>4930326600</v>
      </c>
      <c r="D144" t="s">
        <v>195</v>
      </c>
      <c r="E144" t="s">
        <v>196</v>
      </c>
      <c r="F144">
        <v>5885</v>
      </c>
      <c r="G144" t="s">
        <v>759</v>
      </c>
      <c r="H144" t="s">
        <v>13</v>
      </c>
      <c r="I144" t="s">
        <v>786</v>
      </c>
      <c r="J144">
        <v>19</v>
      </c>
      <c r="K144">
        <v>0</v>
      </c>
      <c r="L144" t="s">
        <v>15</v>
      </c>
    </row>
    <row r="145" spans="1:12" x14ac:dyDescent="0.25">
      <c r="A145" t="s">
        <v>23</v>
      </c>
      <c r="B145" t="s">
        <v>110</v>
      </c>
      <c r="C145">
        <v>6843062937</v>
      </c>
      <c r="D145" t="s">
        <v>195</v>
      </c>
      <c r="E145" t="s">
        <v>196</v>
      </c>
      <c r="F145">
        <v>4745</v>
      </c>
      <c r="G145" t="s">
        <v>759</v>
      </c>
      <c r="H145" t="s">
        <v>13</v>
      </c>
      <c r="I145" t="s">
        <v>196</v>
      </c>
      <c r="J145">
        <v>30</v>
      </c>
      <c r="K145">
        <v>0</v>
      </c>
      <c r="L145" t="s">
        <v>15</v>
      </c>
    </row>
    <row r="146" spans="1:12" x14ac:dyDescent="0.25">
      <c r="A146" t="s">
        <v>11</v>
      </c>
      <c r="B146" t="s">
        <v>78</v>
      </c>
      <c r="C146">
        <v>8143888831</v>
      </c>
      <c r="D146" t="s">
        <v>195</v>
      </c>
      <c r="E146" t="s">
        <v>196</v>
      </c>
      <c r="F146">
        <v>6402</v>
      </c>
      <c r="G146" t="s">
        <v>759</v>
      </c>
      <c r="H146" t="s">
        <v>13</v>
      </c>
      <c r="I146" t="s">
        <v>795</v>
      </c>
      <c r="J146">
        <v>29</v>
      </c>
      <c r="K146">
        <v>0</v>
      </c>
      <c r="L146" t="s">
        <v>15</v>
      </c>
    </row>
    <row r="147" spans="1:12" x14ac:dyDescent="0.25">
      <c r="A147" t="s">
        <v>23</v>
      </c>
      <c r="B147" t="s">
        <v>83</v>
      </c>
      <c r="C147">
        <v>1539465403</v>
      </c>
      <c r="D147" t="s">
        <v>195</v>
      </c>
      <c r="E147" t="s">
        <v>196</v>
      </c>
      <c r="F147">
        <v>2822</v>
      </c>
      <c r="G147" t="s">
        <v>759</v>
      </c>
      <c r="H147" t="s">
        <v>13</v>
      </c>
      <c r="I147" t="s">
        <v>212</v>
      </c>
      <c r="J147">
        <v>27</v>
      </c>
      <c r="K147">
        <v>0</v>
      </c>
      <c r="L147" t="s">
        <v>15</v>
      </c>
    </row>
    <row r="148" spans="1:12" x14ac:dyDescent="0.25">
      <c r="A148" t="s">
        <v>17</v>
      </c>
      <c r="B148" t="s">
        <v>51</v>
      </c>
      <c r="C148">
        <v>6932718624</v>
      </c>
      <c r="D148" t="s">
        <v>195</v>
      </c>
      <c r="E148" t="s">
        <v>196</v>
      </c>
      <c r="F148">
        <v>7279</v>
      </c>
      <c r="G148" t="s">
        <v>759</v>
      </c>
      <c r="H148" t="s">
        <v>13</v>
      </c>
      <c r="I148" t="s">
        <v>617</v>
      </c>
      <c r="J148">
        <v>20</v>
      </c>
      <c r="K148">
        <v>0</v>
      </c>
      <c r="L148" t="s">
        <v>15</v>
      </c>
    </row>
    <row r="149" spans="1:12" x14ac:dyDescent="0.25">
      <c r="A149" t="s">
        <v>17</v>
      </c>
      <c r="B149" t="s">
        <v>796</v>
      </c>
      <c r="C149">
        <v>4587287662</v>
      </c>
      <c r="D149" t="s">
        <v>382</v>
      </c>
      <c r="E149" t="s">
        <v>381</v>
      </c>
      <c r="F149">
        <v>6195</v>
      </c>
      <c r="G149" t="s">
        <v>759</v>
      </c>
      <c r="H149" t="s">
        <v>13</v>
      </c>
      <c r="I149" t="s">
        <v>328</v>
      </c>
      <c r="J149">
        <v>22</v>
      </c>
      <c r="K149">
        <v>0</v>
      </c>
      <c r="L149" t="s">
        <v>15</v>
      </c>
    </row>
    <row r="150" spans="1:12" x14ac:dyDescent="0.25">
      <c r="A150" t="s">
        <v>17</v>
      </c>
      <c r="B150" t="s">
        <v>104</v>
      </c>
      <c r="C150">
        <v>7866551143</v>
      </c>
      <c r="D150" t="s">
        <v>382</v>
      </c>
      <c r="E150" t="s">
        <v>381</v>
      </c>
      <c r="F150">
        <v>5107</v>
      </c>
      <c r="G150" t="s">
        <v>759</v>
      </c>
      <c r="H150" t="s">
        <v>13</v>
      </c>
      <c r="I150" t="s">
        <v>330</v>
      </c>
      <c r="J150">
        <v>23</v>
      </c>
      <c r="K150">
        <v>0</v>
      </c>
      <c r="L150" t="s">
        <v>15</v>
      </c>
    </row>
    <row r="151" spans="1:12" x14ac:dyDescent="0.25">
      <c r="A151" t="s">
        <v>11</v>
      </c>
      <c r="B151" t="s">
        <v>124</v>
      </c>
      <c r="C151">
        <v>4870747963</v>
      </c>
      <c r="D151" t="s">
        <v>382</v>
      </c>
      <c r="E151" t="s">
        <v>381</v>
      </c>
      <c r="F151">
        <v>7057</v>
      </c>
      <c r="G151" t="s">
        <v>761</v>
      </c>
      <c r="H151" t="s">
        <v>13</v>
      </c>
      <c r="I151" t="s">
        <v>617</v>
      </c>
      <c r="J151">
        <v>19</v>
      </c>
      <c r="K151">
        <v>0</v>
      </c>
      <c r="L151" t="s">
        <v>15</v>
      </c>
    </row>
    <row r="152" spans="1:12" x14ac:dyDescent="0.25">
      <c r="A152" t="s">
        <v>23</v>
      </c>
      <c r="B152" t="s">
        <v>110</v>
      </c>
      <c r="C152">
        <v>1057997164</v>
      </c>
      <c r="D152" t="s">
        <v>382</v>
      </c>
      <c r="E152" t="s">
        <v>381</v>
      </c>
      <c r="F152">
        <v>2080</v>
      </c>
      <c r="G152" t="s">
        <v>759</v>
      </c>
      <c r="H152" t="s">
        <v>13</v>
      </c>
      <c r="I152" t="s">
        <v>619</v>
      </c>
      <c r="J152">
        <v>20</v>
      </c>
      <c r="K152">
        <v>0</v>
      </c>
      <c r="L152" t="s">
        <v>15</v>
      </c>
    </row>
    <row r="153" spans="1:12" x14ac:dyDescent="0.25">
      <c r="A153" t="s">
        <v>23</v>
      </c>
      <c r="B153" t="s">
        <v>26</v>
      </c>
      <c r="C153">
        <v>5198527757</v>
      </c>
      <c r="D153" t="s">
        <v>382</v>
      </c>
      <c r="E153" t="s">
        <v>381</v>
      </c>
      <c r="F153">
        <v>3897</v>
      </c>
      <c r="G153" t="s">
        <v>759</v>
      </c>
      <c r="H153" t="s">
        <v>13</v>
      </c>
      <c r="I153" t="s">
        <v>401</v>
      </c>
      <c r="J153">
        <v>12</v>
      </c>
      <c r="K153">
        <v>0</v>
      </c>
      <c r="L153" t="s">
        <v>15</v>
      </c>
    </row>
    <row r="154" spans="1:12" x14ac:dyDescent="0.25">
      <c r="A154" t="s">
        <v>18</v>
      </c>
      <c r="B154" t="s">
        <v>19</v>
      </c>
      <c r="C154">
        <v>1294595544</v>
      </c>
      <c r="D154" t="s">
        <v>198</v>
      </c>
      <c r="E154" t="s">
        <v>199</v>
      </c>
      <c r="F154">
        <v>7218</v>
      </c>
      <c r="G154" t="s">
        <v>761</v>
      </c>
      <c r="H154" t="s">
        <v>20</v>
      </c>
      <c r="I154" t="s">
        <v>622</v>
      </c>
      <c r="J154">
        <v>46</v>
      </c>
      <c r="K154">
        <v>16</v>
      </c>
      <c r="L154" t="s">
        <v>14</v>
      </c>
    </row>
    <row r="155" spans="1:12" x14ac:dyDescent="0.25">
      <c r="A155" t="s">
        <v>23</v>
      </c>
      <c r="B155" t="s">
        <v>84</v>
      </c>
      <c r="C155">
        <v>75181247</v>
      </c>
      <c r="D155" t="s">
        <v>198</v>
      </c>
      <c r="E155" t="s">
        <v>199</v>
      </c>
      <c r="F155">
        <v>8333</v>
      </c>
      <c r="G155" t="s">
        <v>759</v>
      </c>
      <c r="H155" t="s">
        <v>13</v>
      </c>
      <c r="I155" t="s">
        <v>213</v>
      </c>
      <c r="J155">
        <v>41</v>
      </c>
      <c r="K155">
        <v>11</v>
      </c>
      <c r="L155" t="s">
        <v>14</v>
      </c>
    </row>
    <row r="156" spans="1:12" x14ac:dyDescent="0.25">
      <c r="A156" t="s">
        <v>17</v>
      </c>
      <c r="B156" t="s">
        <v>58</v>
      </c>
      <c r="C156">
        <v>2806337298</v>
      </c>
      <c r="D156" t="s">
        <v>240</v>
      </c>
      <c r="E156" t="s">
        <v>241</v>
      </c>
      <c r="F156">
        <v>6285</v>
      </c>
      <c r="G156" t="s">
        <v>759</v>
      </c>
      <c r="H156" t="s">
        <v>13</v>
      </c>
      <c r="I156" t="s">
        <v>539</v>
      </c>
      <c r="J156">
        <v>35</v>
      </c>
      <c r="K156">
        <v>5</v>
      </c>
      <c r="L156" t="s">
        <v>14</v>
      </c>
    </row>
    <row r="157" spans="1:12" x14ac:dyDescent="0.25">
      <c r="A157" t="s">
        <v>17</v>
      </c>
      <c r="B157" t="s">
        <v>68</v>
      </c>
      <c r="C157">
        <v>106360977</v>
      </c>
      <c r="D157" t="s">
        <v>240</v>
      </c>
      <c r="E157" t="s">
        <v>241</v>
      </c>
      <c r="F157">
        <v>9348</v>
      </c>
      <c r="G157" t="s">
        <v>761</v>
      </c>
      <c r="H157" t="s">
        <v>13</v>
      </c>
      <c r="I157" t="s">
        <v>341</v>
      </c>
      <c r="J157">
        <v>36</v>
      </c>
      <c r="K157">
        <v>6</v>
      </c>
      <c r="L157" t="s">
        <v>14</v>
      </c>
    </row>
    <row r="158" spans="1:12" x14ac:dyDescent="0.25">
      <c r="A158" t="s">
        <v>18</v>
      </c>
      <c r="B158" t="s">
        <v>41</v>
      </c>
      <c r="C158">
        <v>5902046936</v>
      </c>
      <c r="D158" t="s">
        <v>240</v>
      </c>
      <c r="E158" t="s">
        <v>241</v>
      </c>
      <c r="F158">
        <v>7494</v>
      </c>
      <c r="G158" t="s">
        <v>761</v>
      </c>
      <c r="H158" t="s">
        <v>20</v>
      </c>
      <c r="I158" t="s">
        <v>242</v>
      </c>
      <c r="J158">
        <v>38</v>
      </c>
      <c r="K158">
        <v>8</v>
      </c>
      <c r="L158" t="s">
        <v>14</v>
      </c>
    </row>
    <row r="159" spans="1:12" x14ac:dyDescent="0.25">
      <c r="A159" t="s">
        <v>23</v>
      </c>
      <c r="B159" t="s">
        <v>24</v>
      </c>
      <c r="C159">
        <v>3030097145</v>
      </c>
      <c r="D159" t="s">
        <v>267</v>
      </c>
      <c r="E159" t="s">
        <v>268</v>
      </c>
      <c r="F159">
        <v>6841</v>
      </c>
      <c r="G159" t="s">
        <v>759</v>
      </c>
      <c r="H159" t="s">
        <v>13</v>
      </c>
      <c r="I159" t="s">
        <v>381</v>
      </c>
      <c r="J159">
        <v>27</v>
      </c>
      <c r="K159">
        <v>0</v>
      </c>
      <c r="L159" t="s">
        <v>15</v>
      </c>
    </row>
    <row r="160" spans="1:12" x14ac:dyDescent="0.25">
      <c r="A160" t="s">
        <v>18</v>
      </c>
      <c r="B160" t="s">
        <v>32</v>
      </c>
      <c r="C160">
        <v>6321822878</v>
      </c>
      <c r="D160" t="s">
        <v>267</v>
      </c>
      <c r="E160" t="s">
        <v>268</v>
      </c>
      <c r="F160">
        <v>5919</v>
      </c>
      <c r="G160" t="s">
        <v>761</v>
      </c>
      <c r="H160" t="s">
        <v>13</v>
      </c>
      <c r="I160" t="s">
        <v>241</v>
      </c>
      <c r="J160">
        <v>29</v>
      </c>
      <c r="K160">
        <v>0</v>
      </c>
      <c r="L160" t="s">
        <v>15</v>
      </c>
    </row>
    <row r="161" spans="1:12" x14ac:dyDescent="0.25">
      <c r="A161" t="s">
        <v>11</v>
      </c>
      <c r="B161" t="s">
        <v>30</v>
      </c>
      <c r="C161">
        <v>8158808494</v>
      </c>
      <c r="D161" t="s">
        <v>262</v>
      </c>
      <c r="E161" t="s">
        <v>263</v>
      </c>
      <c r="F161">
        <v>5621</v>
      </c>
      <c r="G161" t="s">
        <v>761</v>
      </c>
      <c r="H161" t="s">
        <v>13</v>
      </c>
      <c r="I161" t="s">
        <v>328</v>
      </c>
      <c r="J161">
        <v>18</v>
      </c>
      <c r="K161">
        <v>0</v>
      </c>
      <c r="L161" t="s">
        <v>15</v>
      </c>
    </row>
    <row r="162" spans="1:12" x14ac:dyDescent="0.25">
      <c r="A162" t="s">
        <v>18</v>
      </c>
      <c r="B162" t="s">
        <v>19</v>
      </c>
      <c r="C162">
        <v>8664445095</v>
      </c>
      <c r="D162" t="s">
        <v>262</v>
      </c>
      <c r="E162" t="s">
        <v>263</v>
      </c>
      <c r="F162">
        <v>7619</v>
      </c>
      <c r="G162" t="s">
        <v>761</v>
      </c>
      <c r="H162" t="s">
        <v>13</v>
      </c>
      <c r="I162" t="s">
        <v>576</v>
      </c>
      <c r="J162">
        <v>42</v>
      </c>
      <c r="K162">
        <v>12</v>
      </c>
      <c r="L162" t="s">
        <v>14</v>
      </c>
    </row>
    <row r="163" spans="1:12" x14ac:dyDescent="0.25">
      <c r="A163" t="s">
        <v>23</v>
      </c>
      <c r="B163" t="s">
        <v>42</v>
      </c>
      <c r="C163">
        <v>1012251297</v>
      </c>
      <c r="D163" t="s">
        <v>262</v>
      </c>
      <c r="E163" t="s">
        <v>263</v>
      </c>
      <c r="F163">
        <v>2605</v>
      </c>
      <c r="G163" t="s">
        <v>761</v>
      </c>
      <c r="H163" t="s">
        <v>13</v>
      </c>
      <c r="I163" t="s">
        <v>332</v>
      </c>
      <c r="J163">
        <v>60</v>
      </c>
      <c r="K163">
        <v>30</v>
      </c>
      <c r="L163" t="s">
        <v>14</v>
      </c>
    </row>
    <row r="164" spans="1:12" x14ac:dyDescent="0.25">
      <c r="A164" t="s">
        <v>18</v>
      </c>
      <c r="B164" t="s">
        <v>52</v>
      </c>
      <c r="C164">
        <v>537837854</v>
      </c>
      <c r="D164" t="s">
        <v>262</v>
      </c>
      <c r="E164" t="s">
        <v>263</v>
      </c>
      <c r="F164">
        <v>7951</v>
      </c>
      <c r="G164" t="s">
        <v>759</v>
      </c>
      <c r="H164" t="s">
        <v>13</v>
      </c>
      <c r="I164" t="s">
        <v>578</v>
      </c>
      <c r="J164">
        <v>46</v>
      </c>
      <c r="K164">
        <v>16</v>
      </c>
      <c r="L164" t="s">
        <v>14</v>
      </c>
    </row>
    <row r="165" spans="1:12" x14ac:dyDescent="0.25">
      <c r="A165" t="s">
        <v>23</v>
      </c>
      <c r="B165" t="s">
        <v>42</v>
      </c>
      <c r="C165">
        <v>1660153943</v>
      </c>
      <c r="D165" t="s">
        <v>262</v>
      </c>
      <c r="E165" t="s">
        <v>263</v>
      </c>
      <c r="F165">
        <v>4508</v>
      </c>
      <c r="G165" t="s">
        <v>759</v>
      </c>
      <c r="H165" t="s">
        <v>13</v>
      </c>
      <c r="I165" t="s">
        <v>242</v>
      </c>
      <c r="J165">
        <v>36</v>
      </c>
      <c r="K165">
        <v>6</v>
      </c>
      <c r="L165" t="s">
        <v>14</v>
      </c>
    </row>
    <row r="166" spans="1:12" x14ac:dyDescent="0.25">
      <c r="A166" t="s">
        <v>23</v>
      </c>
      <c r="B166" t="s">
        <v>766</v>
      </c>
      <c r="C166">
        <v>5025374541</v>
      </c>
      <c r="D166" t="s">
        <v>168</v>
      </c>
      <c r="E166" t="s">
        <v>797</v>
      </c>
      <c r="F166">
        <v>5714</v>
      </c>
      <c r="G166" t="s">
        <v>759</v>
      </c>
      <c r="H166" t="s">
        <v>13</v>
      </c>
      <c r="I166" t="s">
        <v>793</v>
      </c>
      <c r="J166">
        <v>20</v>
      </c>
      <c r="K166">
        <v>0</v>
      </c>
      <c r="L166" t="s">
        <v>15</v>
      </c>
    </row>
    <row r="167" spans="1:12" x14ac:dyDescent="0.25">
      <c r="A167" t="s">
        <v>18</v>
      </c>
      <c r="B167" t="s">
        <v>95</v>
      </c>
      <c r="C167">
        <v>4813721122</v>
      </c>
      <c r="D167" t="s">
        <v>168</v>
      </c>
      <c r="E167" t="s">
        <v>797</v>
      </c>
      <c r="F167">
        <v>10711</v>
      </c>
      <c r="G167" t="s">
        <v>759</v>
      </c>
      <c r="H167" t="s">
        <v>13</v>
      </c>
      <c r="I167" t="s">
        <v>169</v>
      </c>
      <c r="J167">
        <v>38</v>
      </c>
      <c r="K167">
        <v>8</v>
      </c>
      <c r="L167" t="s">
        <v>14</v>
      </c>
    </row>
    <row r="168" spans="1:12" x14ac:dyDescent="0.25">
      <c r="A168" t="s">
        <v>18</v>
      </c>
      <c r="B168" t="s">
        <v>52</v>
      </c>
      <c r="C168">
        <v>3867210105</v>
      </c>
      <c r="D168" t="s">
        <v>168</v>
      </c>
      <c r="E168" t="s">
        <v>797</v>
      </c>
      <c r="F168">
        <v>6980</v>
      </c>
      <c r="G168" t="s">
        <v>759</v>
      </c>
      <c r="H168" t="s">
        <v>13</v>
      </c>
      <c r="I168" t="s">
        <v>798</v>
      </c>
      <c r="J168">
        <v>43</v>
      </c>
      <c r="K168">
        <v>13</v>
      </c>
      <c r="L168" t="s">
        <v>14</v>
      </c>
    </row>
    <row r="169" spans="1:12" x14ac:dyDescent="0.25">
      <c r="A169" t="s">
        <v>18</v>
      </c>
      <c r="B169" t="s">
        <v>32</v>
      </c>
      <c r="C169">
        <v>9583697144</v>
      </c>
      <c r="D169" t="s">
        <v>183</v>
      </c>
      <c r="E169" t="s">
        <v>342</v>
      </c>
      <c r="F169">
        <v>6759</v>
      </c>
      <c r="G169" t="s">
        <v>759</v>
      </c>
      <c r="H169" t="s">
        <v>13</v>
      </c>
      <c r="I169" t="s">
        <v>401</v>
      </c>
      <c r="J169">
        <v>6</v>
      </c>
      <c r="K169">
        <v>0</v>
      </c>
      <c r="L169" t="s">
        <v>15</v>
      </c>
    </row>
    <row r="170" spans="1:12" x14ac:dyDescent="0.25">
      <c r="A170" t="s">
        <v>18</v>
      </c>
      <c r="B170" t="s">
        <v>64</v>
      </c>
      <c r="C170">
        <v>4371434034</v>
      </c>
      <c r="D170" t="s">
        <v>183</v>
      </c>
      <c r="E170" t="s">
        <v>342</v>
      </c>
      <c r="F170">
        <v>8308</v>
      </c>
      <c r="G170" t="s">
        <v>759</v>
      </c>
      <c r="H170" t="s">
        <v>13</v>
      </c>
      <c r="I170" t="s">
        <v>798</v>
      </c>
      <c r="J170">
        <v>42</v>
      </c>
      <c r="K170">
        <v>12</v>
      </c>
      <c r="L170" t="s">
        <v>14</v>
      </c>
    </row>
    <row r="171" spans="1:12" x14ac:dyDescent="0.25">
      <c r="A171" t="s">
        <v>18</v>
      </c>
      <c r="B171" t="s">
        <v>80</v>
      </c>
      <c r="C171">
        <v>6114978639</v>
      </c>
      <c r="D171" t="s">
        <v>503</v>
      </c>
      <c r="E171" t="s">
        <v>539</v>
      </c>
      <c r="F171">
        <v>7276</v>
      </c>
      <c r="G171" t="s">
        <v>761</v>
      </c>
      <c r="H171" t="s">
        <v>13</v>
      </c>
      <c r="I171" t="s">
        <v>199</v>
      </c>
      <c r="J171">
        <v>24</v>
      </c>
      <c r="K171">
        <v>0</v>
      </c>
      <c r="L171" t="s">
        <v>15</v>
      </c>
    </row>
    <row r="172" spans="1:12" x14ac:dyDescent="0.25">
      <c r="A172" t="s">
        <v>17</v>
      </c>
      <c r="B172" t="s">
        <v>88</v>
      </c>
      <c r="C172">
        <v>9687805368</v>
      </c>
      <c r="D172" t="s">
        <v>503</v>
      </c>
      <c r="E172" t="s">
        <v>539</v>
      </c>
      <c r="F172">
        <v>5204</v>
      </c>
      <c r="G172" t="s">
        <v>759</v>
      </c>
      <c r="H172" t="s">
        <v>13</v>
      </c>
      <c r="I172" t="s">
        <v>241</v>
      </c>
      <c r="J172">
        <v>25</v>
      </c>
      <c r="K172">
        <v>0</v>
      </c>
      <c r="L172" t="s">
        <v>15</v>
      </c>
    </row>
    <row r="173" spans="1:12" x14ac:dyDescent="0.25">
      <c r="A173" t="s">
        <v>16</v>
      </c>
      <c r="B173" t="s">
        <v>85</v>
      </c>
      <c r="C173">
        <v>5853943614</v>
      </c>
      <c r="D173" t="s">
        <v>503</v>
      </c>
      <c r="E173" t="s">
        <v>539</v>
      </c>
      <c r="F173">
        <v>6239</v>
      </c>
      <c r="G173" t="s">
        <v>759</v>
      </c>
      <c r="H173" t="s">
        <v>13</v>
      </c>
      <c r="I173" t="s">
        <v>539</v>
      </c>
      <c r="J173">
        <v>30</v>
      </c>
      <c r="K173">
        <v>0</v>
      </c>
      <c r="L173" t="s">
        <v>15</v>
      </c>
    </row>
    <row r="174" spans="1:12" x14ac:dyDescent="0.25">
      <c r="A174" t="s">
        <v>18</v>
      </c>
      <c r="B174" t="s">
        <v>32</v>
      </c>
      <c r="C174">
        <v>1839518389</v>
      </c>
      <c r="D174" t="s">
        <v>503</v>
      </c>
      <c r="E174" t="s">
        <v>539</v>
      </c>
      <c r="F174">
        <v>4476</v>
      </c>
      <c r="G174" t="s">
        <v>761</v>
      </c>
      <c r="H174" t="s">
        <v>13</v>
      </c>
      <c r="I174" t="s">
        <v>341</v>
      </c>
      <c r="J174">
        <v>31</v>
      </c>
      <c r="K174">
        <v>1</v>
      </c>
      <c r="L174" t="s">
        <v>14</v>
      </c>
    </row>
    <row r="175" spans="1:12" x14ac:dyDescent="0.25">
      <c r="A175" t="s">
        <v>17</v>
      </c>
      <c r="B175" t="s">
        <v>104</v>
      </c>
      <c r="C175">
        <v>9346541006</v>
      </c>
      <c r="D175" t="s">
        <v>340</v>
      </c>
      <c r="E175" t="s">
        <v>341</v>
      </c>
      <c r="F175">
        <v>5509</v>
      </c>
      <c r="G175" t="s">
        <v>759</v>
      </c>
      <c r="H175" t="s">
        <v>13</v>
      </c>
      <c r="I175" t="s">
        <v>263</v>
      </c>
      <c r="J175">
        <v>26</v>
      </c>
      <c r="K175">
        <v>0</v>
      </c>
      <c r="L175" t="s">
        <v>15</v>
      </c>
    </row>
    <row r="176" spans="1:12" x14ac:dyDescent="0.25">
      <c r="A176" t="s">
        <v>23</v>
      </c>
      <c r="B176" t="s">
        <v>119</v>
      </c>
      <c r="C176">
        <v>8598688213</v>
      </c>
      <c r="D176" t="s">
        <v>340</v>
      </c>
      <c r="E176" t="s">
        <v>341</v>
      </c>
      <c r="F176">
        <v>2593</v>
      </c>
      <c r="G176" t="s">
        <v>759</v>
      </c>
      <c r="H176" t="s">
        <v>13</v>
      </c>
      <c r="I176" t="s">
        <v>574</v>
      </c>
      <c r="J176">
        <v>37</v>
      </c>
      <c r="K176">
        <v>7</v>
      </c>
      <c r="L176" t="s">
        <v>14</v>
      </c>
    </row>
    <row r="177" spans="1:12" x14ac:dyDescent="0.25">
      <c r="A177" t="s">
        <v>17</v>
      </c>
      <c r="B177" t="s">
        <v>799</v>
      </c>
      <c r="C177">
        <v>863594173</v>
      </c>
      <c r="D177" t="s">
        <v>340</v>
      </c>
      <c r="E177" t="s">
        <v>341</v>
      </c>
      <c r="F177">
        <v>6560</v>
      </c>
      <c r="G177" t="s">
        <v>759</v>
      </c>
      <c r="H177" t="s">
        <v>13</v>
      </c>
      <c r="I177" t="s">
        <v>572</v>
      </c>
      <c r="J177">
        <v>36</v>
      </c>
      <c r="K177">
        <v>6</v>
      </c>
      <c r="L177" t="s">
        <v>14</v>
      </c>
    </row>
    <row r="178" spans="1:12" x14ac:dyDescent="0.25">
      <c r="A178" t="s">
        <v>17</v>
      </c>
      <c r="B178" t="s">
        <v>777</v>
      </c>
      <c r="C178">
        <v>2603539730</v>
      </c>
      <c r="D178" t="s">
        <v>340</v>
      </c>
      <c r="E178" t="s">
        <v>341</v>
      </c>
      <c r="F178">
        <v>8321</v>
      </c>
      <c r="G178" t="s">
        <v>759</v>
      </c>
      <c r="H178" t="s">
        <v>13</v>
      </c>
      <c r="I178" t="s">
        <v>199</v>
      </c>
      <c r="J178">
        <v>23</v>
      </c>
      <c r="K178">
        <v>0</v>
      </c>
      <c r="L178" t="s">
        <v>15</v>
      </c>
    </row>
    <row r="179" spans="1:12" x14ac:dyDescent="0.25">
      <c r="A179" t="s">
        <v>17</v>
      </c>
      <c r="B179" t="s">
        <v>773</v>
      </c>
      <c r="C179">
        <v>6273968942</v>
      </c>
      <c r="D179" t="s">
        <v>340</v>
      </c>
      <c r="E179" t="s">
        <v>341</v>
      </c>
      <c r="F179">
        <v>9211</v>
      </c>
      <c r="G179" t="s">
        <v>759</v>
      </c>
      <c r="H179" t="s">
        <v>13</v>
      </c>
      <c r="I179" t="s">
        <v>263</v>
      </c>
      <c r="J179">
        <v>26</v>
      </c>
      <c r="K179">
        <v>0</v>
      </c>
      <c r="L179" t="s">
        <v>15</v>
      </c>
    </row>
    <row r="180" spans="1:12" x14ac:dyDescent="0.25">
      <c r="A180" t="s">
        <v>17</v>
      </c>
      <c r="B180" t="s">
        <v>117</v>
      </c>
      <c r="C180">
        <v>1280597932</v>
      </c>
      <c r="D180" t="s">
        <v>365</v>
      </c>
      <c r="E180" t="s">
        <v>794</v>
      </c>
      <c r="F180">
        <v>5642</v>
      </c>
      <c r="G180" t="s">
        <v>759</v>
      </c>
      <c r="H180" t="s">
        <v>13</v>
      </c>
      <c r="I180" t="s">
        <v>381</v>
      </c>
      <c r="J180">
        <v>21</v>
      </c>
      <c r="K180">
        <v>0</v>
      </c>
      <c r="L180" t="s">
        <v>15</v>
      </c>
    </row>
    <row r="181" spans="1:12" x14ac:dyDescent="0.25">
      <c r="A181" t="s">
        <v>18</v>
      </c>
      <c r="B181" t="s">
        <v>19</v>
      </c>
      <c r="C181">
        <v>3840426166</v>
      </c>
      <c r="D181" t="s">
        <v>224</v>
      </c>
      <c r="E181" t="s">
        <v>242</v>
      </c>
      <c r="F181">
        <v>7089</v>
      </c>
      <c r="G181" t="s">
        <v>761</v>
      </c>
      <c r="H181" t="s">
        <v>13</v>
      </c>
      <c r="I181" t="s">
        <v>305</v>
      </c>
      <c r="J181">
        <v>46</v>
      </c>
      <c r="K181">
        <v>16</v>
      </c>
      <c r="L181" t="s">
        <v>14</v>
      </c>
    </row>
    <row r="182" spans="1:12" x14ac:dyDescent="0.25">
      <c r="A182" t="s">
        <v>16</v>
      </c>
      <c r="B182" t="s">
        <v>38</v>
      </c>
      <c r="C182">
        <v>8444345875</v>
      </c>
      <c r="D182" t="s">
        <v>224</v>
      </c>
      <c r="E182" t="s">
        <v>242</v>
      </c>
      <c r="F182">
        <v>4171</v>
      </c>
      <c r="G182" t="s">
        <v>759</v>
      </c>
      <c r="H182" t="s">
        <v>13</v>
      </c>
      <c r="I182" t="s">
        <v>330</v>
      </c>
      <c r="J182">
        <v>13</v>
      </c>
      <c r="K182">
        <v>0</v>
      </c>
      <c r="L182" t="s">
        <v>15</v>
      </c>
    </row>
    <row r="183" spans="1:12" x14ac:dyDescent="0.25">
      <c r="A183" t="s">
        <v>17</v>
      </c>
      <c r="B183" t="s">
        <v>796</v>
      </c>
      <c r="C183">
        <v>7197069769</v>
      </c>
      <c r="D183" t="s">
        <v>224</v>
      </c>
      <c r="E183" t="s">
        <v>242</v>
      </c>
      <c r="F183">
        <v>4875</v>
      </c>
      <c r="G183" t="s">
        <v>759</v>
      </c>
      <c r="H183" t="s">
        <v>13</v>
      </c>
      <c r="I183" t="s">
        <v>199</v>
      </c>
      <c r="J183">
        <v>21</v>
      </c>
      <c r="K183">
        <v>0</v>
      </c>
      <c r="L183" t="s">
        <v>15</v>
      </c>
    </row>
    <row r="184" spans="1:12" x14ac:dyDescent="0.25">
      <c r="A184" t="s">
        <v>17</v>
      </c>
      <c r="B184" t="s">
        <v>58</v>
      </c>
      <c r="C184">
        <v>3550686615</v>
      </c>
      <c r="D184" t="s">
        <v>475</v>
      </c>
      <c r="E184" t="s">
        <v>276</v>
      </c>
      <c r="F184">
        <v>4049</v>
      </c>
      <c r="G184" t="s">
        <v>759</v>
      </c>
      <c r="H184" t="s">
        <v>13</v>
      </c>
      <c r="I184" t="s">
        <v>199</v>
      </c>
      <c r="J184">
        <v>20</v>
      </c>
      <c r="K184">
        <v>0</v>
      </c>
      <c r="L184" t="s">
        <v>15</v>
      </c>
    </row>
    <row r="185" spans="1:12" x14ac:dyDescent="0.25">
      <c r="A185" t="s">
        <v>18</v>
      </c>
      <c r="B185" t="s">
        <v>32</v>
      </c>
      <c r="C185">
        <v>3148914031</v>
      </c>
      <c r="D185" t="s">
        <v>475</v>
      </c>
      <c r="E185" t="s">
        <v>276</v>
      </c>
      <c r="F185">
        <v>7891</v>
      </c>
      <c r="G185" t="s">
        <v>759</v>
      </c>
      <c r="H185" t="s">
        <v>13</v>
      </c>
      <c r="I185" t="s">
        <v>212</v>
      </c>
      <c r="J185">
        <v>15</v>
      </c>
      <c r="K185">
        <v>0</v>
      </c>
      <c r="L185" t="s">
        <v>15</v>
      </c>
    </row>
    <row r="186" spans="1:12" x14ac:dyDescent="0.25">
      <c r="A186" t="s">
        <v>11</v>
      </c>
      <c r="B186" t="s">
        <v>71</v>
      </c>
      <c r="C186">
        <v>6025796693</v>
      </c>
      <c r="D186" t="s">
        <v>401</v>
      </c>
      <c r="E186" t="s">
        <v>213</v>
      </c>
      <c r="F186">
        <v>6831</v>
      </c>
      <c r="G186" t="s">
        <v>759</v>
      </c>
      <c r="H186" t="s">
        <v>13</v>
      </c>
      <c r="I186" t="s">
        <v>276</v>
      </c>
      <c r="J186">
        <v>29</v>
      </c>
      <c r="K186">
        <v>0</v>
      </c>
      <c r="L186" t="s">
        <v>15</v>
      </c>
    </row>
    <row r="187" spans="1:12" x14ac:dyDescent="0.25">
      <c r="A187" t="s">
        <v>23</v>
      </c>
      <c r="B187" t="s">
        <v>108</v>
      </c>
      <c r="C187">
        <v>8011401581</v>
      </c>
      <c r="D187" t="s">
        <v>401</v>
      </c>
      <c r="E187" t="s">
        <v>213</v>
      </c>
      <c r="F187">
        <v>2463</v>
      </c>
      <c r="G187" t="s">
        <v>759</v>
      </c>
      <c r="H187" t="s">
        <v>13</v>
      </c>
      <c r="I187" t="s">
        <v>268</v>
      </c>
      <c r="J187">
        <v>21</v>
      </c>
      <c r="K187">
        <v>0</v>
      </c>
      <c r="L187" t="s">
        <v>15</v>
      </c>
    </row>
    <row r="188" spans="1:12" x14ac:dyDescent="0.25">
      <c r="A188" t="s">
        <v>11</v>
      </c>
      <c r="B188" t="s">
        <v>120</v>
      </c>
      <c r="C188">
        <v>5181531445</v>
      </c>
      <c r="D188" t="s">
        <v>401</v>
      </c>
      <c r="E188" t="s">
        <v>213</v>
      </c>
      <c r="F188">
        <v>6086</v>
      </c>
      <c r="G188" t="s">
        <v>759</v>
      </c>
      <c r="H188" t="s">
        <v>13</v>
      </c>
      <c r="I188" t="s">
        <v>242</v>
      </c>
      <c r="J188">
        <v>28</v>
      </c>
      <c r="K188">
        <v>0</v>
      </c>
      <c r="L188" t="s">
        <v>15</v>
      </c>
    </row>
    <row r="189" spans="1:12" x14ac:dyDescent="0.25">
      <c r="A189" t="s">
        <v>17</v>
      </c>
      <c r="B189" t="s">
        <v>35</v>
      </c>
      <c r="C189">
        <v>3819986935</v>
      </c>
      <c r="D189" t="s">
        <v>621</v>
      </c>
      <c r="E189" t="s">
        <v>169</v>
      </c>
      <c r="F189">
        <v>4865</v>
      </c>
      <c r="G189" t="s">
        <v>761</v>
      </c>
      <c r="H189" t="s">
        <v>13</v>
      </c>
      <c r="I189" t="s">
        <v>248</v>
      </c>
      <c r="J189">
        <v>47</v>
      </c>
      <c r="K189">
        <v>17</v>
      </c>
      <c r="L189" t="s">
        <v>14</v>
      </c>
    </row>
    <row r="190" spans="1:12" x14ac:dyDescent="0.25">
      <c r="A190" t="s">
        <v>17</v>
      </c>
      <c r="B190" t="s">
        <v>68</v>
      </c>
      <c r="C190">
        <v>3392014041</v>
      </c>
      <c r="D190" t="s">
        <v>621</v>
      </c>
      <c r="E190" t="s">
        <v>169</v>
      </c>
      <c r="F190">
        <v>5654</v>
      </c>
      <c r="G190" t="s">
        <v>759</v>
      </c>
      <c r="H190" t="s">
        <v>13</v>
      </c>
      <c r="I190" t="s">
        <v>342</v>
      </c>
      <c r="J190">
        <v>23</v>
      </c>
      <c r="K190">
        <v>0</v>
      </c>
      <c r="L190" t="s">
        <v>15</v>
      </c>
    </row>
    <row r="191" spans="1:12" x14ac:dyDescent="0.25">
      <c r="A191" t="s">
        <v>17</v>
      </c>
      <c r="B191" t="s">
        <v>88</v>
      </c>
      <c r="C191">
        <v>3066073542</v>
      </c>
      <c r="D191" t="s">
        <v>612</v>
      </c>
      <c r="E191" t="s">
        <v>572</v>
      </c>
      <c r="F191">
        <v>5379</v>
      </c>
      <c r="G191" t="s">
        <v>759</v>
      </c>
      <c r="H191" t="s">
        <v>13</v>
      </c>
      <c r="I191" t="s">
        <v>574</v>
      </c>
      <c r="J191">
        <v>31</v>
      </c>
      <c r="K191">
        <v>1</v>
      </c>
      <c r="L191" t="s">
        <v>14</v>
      </c>
    </row>
    <row r="192" spans="1:12" x14ac:dyDescent="0.25">
      <c r="A192" t="s">
        <v>23</v>
      </c>
      <c r="B192" t="s">
        <v>119</v>
      </c>
      <c r="C192">
        <v>9080028887</v>
      </c>
      <c r="D192" t="s">
        <v>612</v>
      </c>
      <c r="E192" t="s">
        <v>572</v>
      </c>
      <c r="F192">
        <v>4597</v>
      </c>
      <c r="G192" t="s">
        <v>759</v>
      </c>
      <c r="H192" t="s">
        <v>13</v>
      </c>
      <c r="I192" t="s">
        <v>582</v>
      </c>
      <c r="J192">
        <v>38</v>
      </c>
      <c r="K192">
        <v>8</v>
      </c>
      <c r="L192" t="s">
        <v>14</v>
      </c>
    </row>
    <row r="193" spans="1:12" x14ac:dyDescent="0.25">
      <c r="A193" t="s">
        <v>23</v>
      </c>
      <c r="B193" t="s">
        <v>47</v>
      </c>
      <c r="C193">
        <v>4205152845</v>
      </c>
      <c r="D193" t="s">
        <v>612</v>
      </c>
      <c r="E193" t="s">
        <v>572</v>
      </c>
      <c r="F193">
        <v>2637</v>
      </c>
      <c r="G193" t="s">
        <v>759</v>
      </c>
      <c r="H193" t="s">
        <v>13</v>
      </c>
      <c r="I193" t="s">
        <v>213</v>
      </c>
      <c r="J193">
        <v>28</v>
      </c>
      <c r="K193">
        <v>0</v>
      </c>
      <c r="L193" t="s">
        <v>15</v>
      </c>
    </row>
    <row r="194" spans="1:12" x14ac:dyDescent="0.25">
      <c r="A194" t="s">
        <v>18</v>
      </c>
      <c r="B194" t="s">
        <v>52</v>
      </c>
      <c r="C194">
        <v>5834509499</v>
      </c>
      <c r="D194" t="s">
        <v>612</v>
      </c>
      <c r="E194" t="s">
        <v>572</v>
      </c>
      <c r="F194">
        <v>6751</v>
      </c>
      <c r="G194" t="s">
        <v>759</v>
      </c>
      <c r="H194" t="s">
        <v>13</v>
      </c>
      <c r="I194" t="s">
        <v>246</v>
      </c>
      <c r="J194">
        <v>57</v>
      </c>
      <c r="K194">
        <v>27</v>
      </c>
      <c r="L194" t="s">
        <v>14</v>
      </c>
    </row>
    <row r="195" spans="1:12" x14ac:dyDescent="0.25">
      <c r="A195" t="s">
        <v>18</v>
      </c>
      <c r="B195" t="s">
        <v>764</v>
      </c>
      <c r="C195">
        <v>4240902395</v>
      </c>
      <c r="D195" t="s">
        <v>612</v>
      </c>
      <c r="E195" t="s">
        <v>572</v>
      </c>
      <c r="F195">
        <v>6913</v>
      </c>
      <c r="G195" t="s">
        <v>759</v>
      </c>
      <c r="H195" t="s">
        <v>13</v>
      </c>
      <c r="I195" t="s">
        <v>797</v>
      </c>
      <c r="J195">
        <v>21</v>
      </c>
      <c r="K195">
        <v>0</v>
      </c>
      <c r="L195" t="s">
        <v>15</v>
      </c>
    </row>
    <row r="196" spans="1:12" x14ac:dyDescent="0.25">
      <c r="A196" t="s">
        <v>23</v>
      </c>
      <c r="B196" t="s">
        <v>766</v>
      </c>
      <c r="C196">
        <v>9254517013</v>
      </c>
      <c r="D196" t="s">
        <v>615</v>
      </c>
      <c r="E196" t="s">
        <v>574</v>
      </c>
      <c r="F196">
        <v>2939</v>
      </c>
      <c r="G196" t="s">
        <v>759</v>
      </c>
      <c r="H196" t="s">
        <v>13</v>
      </c>
      <c r="I196" t="s">
        <v>268</v>
      </c>
      <c r="J196">
        <v>18</v>
      </c>
      <c r="K196">
        <v>0</v>
      </c>
      <c r="L196" t="s">
        <v>15</v>
      </c>
    </row>
    <row r="197" spans="1:12" x14ac:dyDescent="0.25">
      <c r="A197" t="s">
        <v>17</v>
      </c>
      <c r="B197" t="s">
        <v>796</v>
      </c>
      <c r="C197">
        <v>7022807641</v>
      </c>
      <c r="D197" t="s">
        <v>615</v>
      </c>
      <c r="E197" t="s">
        <v>574</v>
      </c>
      <c r="F197">
        <v>6117</v>
      </c>
      <c r="G197" t="s">
        <v>759</v>
      </c>
      <c r="H197" t="s">
        <v>13</v>
      </c>
      <c r="I197" t="s">
        <v>276</v>
      </c>
      <c r="J197">
        <v>26</v>
      </c>
      <c r="K197">
        <v>0</v>
      </c>
      <c r="L197" t="s">
        <v>15</v>
      </c>
    </row>
    <row r="198" spans="1:12" x14ac:dyDescent="0.25">
      <c r="A198" t="s">
        <v>16</v>
      </c>
      <c r="B198" t="s">
        <v>100</v>
      </c>
      <c r="C198">
        <v>6211621442</v>
      </c>
      <c r="D198" t="s">
        <v>615</v>
      </c>
      <c r="E198" t="s">
        <v>574</v>
      </c>
      <c r="F198">
        <v>11701</v>
      </c>
      <c r="G198" t="s">
        <v>759</v>
      </c>
      <c r="H198" t="s">
        <v>13</v>
      </c>
      <c r="I198" t="s">
        <v>445</v>
      </c>
      <c r="J198">
        <v>48</v>
      </c>
      <c r="K198">
        <v>18</v>
      </c>
      <c r="L198" t="s">
        <v>14</v>
      </c>
    </row>
    <row r="199" spans="1:12" x14ac:dyDescent="0.25">
      <c r="A199" t="s">
        <v>17</v>
      </c>
      <c r="B199" t="s">
        <v>104</v>
      </c>
      <c r="C199">
        <v>7117238418</v>
      </c>
      <c r="D199" t="s">
        <v>615</v>
      </c>
      <c r="E199" t="s">
        <v>574</v>
      </c>
      <c r="F199">
        <v>3626</v>
      </c>
      <c r="G199" t="s">
        <v>759</v>
      </c>
      <c r="H199" t="s">
        <v>13</v>
      </c>
      <c r="I199" t="s">
        <v>242</v>
      </c>
      <c r="J199">
        <v>25</v>
      </c>
      <c r="K199">
        <v>0</v>
      </c>
      <c r="L199" t="s">
        <v>15</v>
      </c>
    </row>
    <row r="200" spans="1:12" x14ac:dyDescent="0.25">
      <c r="A200" t="s">
        <v>18</v>
      </c>
      <c r="B200" t="s">
        <v>80</v>
      </c>
      <c r="C200">
        <v>6198121107</v>
      </c>
      <c r="D200" t="s">
        <v>641</v>
      </c>
      <c r="E200" t="s">
        <v>576</v>
      </c>
      <c r="F200">
        <v>6249</v>
      </c>
      <c r="G200" t="s">
        <v>761</v>
      </c>
      <c r="H200" t="s">
        <v>13</v>
      </c>
      <c r="I200" t="s">
        <v>622</v>
      </c>
      <c r="J200">
        <v>31</v>
      </c>
      <c r="K200">
        <v>1</v>
      </c>
      <c r="L200" t="s">
        <v>14</v>
      </c>
    </row>
    <row r="201" spans="1:12" x14ac:dyDescent="0.25">
      <c r="A201" t="s">
        <v>17</v>
      </c>
      <c r="B201" t="s">
        <v>781</v>
      </c>
      <c r="C201">
        <v>8243963846</v>
      </c>
      <c r="D201" t="s">
        <v>641</v>
      </c>
      <c r="E201" t="s">
        <v>576</v>
      </c>
      <c r="F201">
        <v>5930</v>
      </c>
      <c r="G201" t="s">
        <v>759</v>
      </c>
      <c r="H201" t="s">
        <v>13</v>
      </c>
      <c r="I201" t="s">
        <v>169</v>
      </c>
      <c r="J201">
        <v>27</v>
      </c>
      <c r="K201">
        <v>0</v>
      </c>
      <c r="L201" t="s">
        <v>15</v>
      </c>
    </row>
    <row r="202" spans="1:12" x14ac:dyDescent="0.25">
      <c r="A202" t="s">
        <v>11</v>
      </c>
      <c r="B202" t="s">
        <v>120</v>
      </c>
      <c r="C202">
        <v>9313451295</v>
      </c>
      <c r="D202" t="s">
        <v>641</v>
      </c>
      <c r="E202" t="s">
        <v>576</v>
      </c>
      <c r="F202">
        <v>4811</v>
      </c>
      <c r="G202" t="s">
        <v>759</v>
      </c>
      <c r="H202" t="s">
        <v>13</v>
      </c>
      <c r="I202" t="s">
        <v>539</v>
      </c>
      <c r="J202">
        <v>21</v>
      </c>
      <c r="K202">
        <v>0</v>
      </c>
      <c r="L202" t="s">
        <v>15</v>
      </c>
    </row>
    <row r="203" spans="1:12" x14ac:dyDescent="0.25">
      <c r="A203" t="s">
        <v>11</v>
      </c>
      <c r="B203" t="s">
        <v>72</v>
      </c>
      <c r="C203">
        <v>1562504690</v>
      </c>
      <c r="D203" t="s">
        <v>641</v>
      </c>
      <c r="E203" t="s">
        <v>576</v>
      </c>
      <c r="F203">
        <v>8315</v>
      </c>
      <c r="G203" t="s">
        <v>761</v>
      </c>
      <c r="H203" t="s">
        <v>13</v>
      </c>
      <c r="I203" t="s">
        <v>445</v>
      </c>
      <c r="J203">
        <v>47</v>
      </c>
      <c r="K203">
        <v>17</v>
      </c>
      <c r="L203" t="s">
        <v>14</v>
      </c>
    </row>
    <row r="204" spans="1:12" x14ac:dyDescent="0.25">
      <c r="A204" t="s">
        <v>16</v>
      </c>
      <c r="B204" t="s">
        <v>59</v>
      </c>
      <c r="C204">
        <v>4152504148</v>
      </c>
      <c r="D204" t="s">
        <v>642</v>
      </c>
      <c r="E204" t="s">
        <v>622</v>
      </c>
      <c r="F204">
        <v>6666</v>
      </c>
      <c r="G204" t="s">
        <v>759</v>
      </c>
      <c r="H204" t="s">
        <v>13</v>
      </c>
      <c r="I204" t="s">
        <v>644</v>
      </c>
      <c r="J204">
        <v>32</v>
      </c>
      <c r="K204">
        <v>2</v>
      </c>
      <c r="L204" t="s">
        <v>14</v>
      </c>
    </row>
    <row r="205" spans="1:12" x14ac:dyDescent="0.25">
      <c r="A205" t="s">
        <v>11</v>
      </c>
      <c r="B205" t="s">
        <v>792</v>
      </c>
      <c r="C205">
        <v>8871842653</v>
      </c>
      <c r="D205" t="s">
        <v>642</v>
      </c>
      <c r="E205" t="s">
        <v>622</v>
      </c>
      <c r="F205">
        <v>5707</v>
      </c>
      <c r="G205" t="s">
        <v>759</v>
      </c>
      <c r="H205" t="s">
        <v>13</v>
      </c>
      <c r="I205" t="s">
        <v>212</v>
      </c>
      <c r="J205">
        <v>9</v>
      </c>
      <c r="K205">
        <v>0</v>
      </c>
      <c r="L205" t="s">
        <v>15</v>
      </c>
    </row>
    <row r="206" spans="1:12" x14ac:dyDescent="0.25">
      <c r="A206" t="s">
        <v>18</v>
      </c>
      <c r="B206" t="s">
        <v>89</v>
      </c>
      <c r="C206">
        <v>3961518373</v>
      </c>
      <c r="D206" t="s">
        <v>642</v>
      </c>
      <c r="E206" t="s">
        <v>622</v>
      </c>
      <c r="F206">
        <v>6866</v>
      </c>
      <c r="G206" t="s">
        <v>761</v>
      </c>
      <c r="H206" t="s">
        <v>13</v>
      </c>
      <c r="I206" t="s">
        <v>325</v>
      </c>
      <c r="J206">
        <v>48</v>
      </c>
      <c r="K206">
        <v>18</v>
      </c>
      <c r="L206" t="s">
        <v>14</v>
      </c>
    </row>
    <row r="207" spans="1:12" x14ac:dyDescent="0.25">
      <c r="A207" t="s">
        <v>16</v>
      </c>
      <c r="B207" t="s">
        <v>85</v>
      </c>
      <c r="C207">
        <v>1234438336</v>
      </c>
      <c r="D207" t="s">
        <v>786</v>
      </c>
      <c r="E207" t="s">
        <v>798</v>
      </c>
      <c r="F207">
        <v>4189</v>
      </c>
      <c r="G207" t="s">
        <v>759</v>
      </c>
      <c r="H207" t="s">
        <v>13</v>
      </c>
      <c r="I207" t="s">
        <v>242</v>
      </c>
      <c r="J207">
        <v>22</v>
      </c>
      <c r="K207">
        <v>0</v>
      </c>
      <c r="L207" t="s">
        <v>15</v>
      </c>
    </row>
    <row r="208" spans="1:12" x14ac:dyDescent="0.25">
      <c r="A208" t="s">
        <v>11</v>
      </c>
      <c r="B208" t="s">
        <v>120</v>
      </c>
      <c r="C208">
        <v>9340071189</v>
      </c>
      <c r="D208" t="s">
        <v>786</v>
      </c>
      <c r="E208" t="s">
        <v>798</v>
      </c>
      <c r="F208">
        <v>5814</v>
      </c>
      <c r="G208" t="s">
        <v>759</v>
      </c>
      <c r="H208" t="s">
        <v>13</v>
      </c>
      <c r="I208" t="s">
        <v>797</v>
      </c>
      <c r="J208">
        <v>17</v>
      </c>
      <c r="K208">
        <v>0</v>
      </c>
      <c r="L208" t="s">
        <v>15</v>
      </c>
    </row>
    <row r="209" spans="1:12" x14ac:dyDescent="0.25">
      <c r="A209" t="s">
        <v>17</v>
      </c>
      <c r="B209" t="s">
        <v>787</v>
      </c>
      <c r="C209">
        <v>7987067619</v>
      </c>
      <c r="D209" t="s">
        <v>786</v>
      </c>
      <c r="E209" t="s">
        <v>798</v>
      </c>
      <c r="F209">
        <v>6783</v>
      </c>
      <c r="G209" t="s">
        <v>759</v>
      </c>
      <c r="H209" t="s">
        <v>13</v>
      </c>
      <c r="I209" t="s">
        <v>242</v>
      </c>
      <c r="J209">
        <v>22</v>
      </c>
      <c r="K209">
        <v>0</v>
      </c>
      <c r="L209" t="s">
        <v>15</v>
      </c>
    </row>
    <row r="210" spans="1:12" x14ac:dyDescent="0.25">
      <c r="A210" t="s">
        <v>16</v>
      </c>
      <c r="B210" t="s">
        <v>800</v>
      </c>
      <c r="C210">
        <v>2254159769</v>
      </c>
      <c r="D210" t="s">
        <v>617</v>
      </c>
      <c r="E210" t="s">
        <v>644</v>
      </c>
      <c r="F210">
        <v>7283</v>
      </c>
      <c r="G210" t="s">
        <v>759</v>
      </c>
      <c r="H210" t="s">
        <v>13</v>
      </c>
      <c r="I210" t="s">
        <v>576</v>
      </c>
      <c r="J210">
        <v>27</v>
      </c>
      <c r="K210">
        <v>0</v>
      </c>
      <c r="L210" t="s">
        <v>15</v>
      </c>
    </row>
    <row r="211" spans="1:12" x14ac:dyDescent="0.25">
      <c r="A211" t="s">
        <v>16</v>
      </c>
      <c r="B211" t="s">
        <v>21</v>
      </c>
      <c r="C211">
        <v>3170339882</v>
      </c>
      <c r="D211" t="s">
        <v>617</v>
      </c>
      <c r="E211" t="s">
        <v>644</v>
      </c>
      <c r="F211">
        <v>6224</v>
      </c>
      <c r="G211" t="s">
        <v>759</v>
      </c>
      <c r="H211" t="s">
        <v>13</v>
      </c>
      <c r="I211" t="s">
        <v>798</v>
      </c>
      <c r="J211">
        <v>29</v>
      </c>
      <c r="K211">
        <v>0</v>
      </c>
      <c r="L211" t="s">
        <v>15</v>
      </c>
    </row>
    <row r="212" spans="1:12" x14ac:dyDescent="0.25">
      <c r="A212" t="s">
        <v>17</v>
      </c>
      <c r="B212" t="s">
        <v>25</v>
      </c>
      <c r="C212">
        <v>5983180705</v>
      </c>
      <c r="D212" t="s">
        <v>617</v>
      </c>
      <c r="E212" t="s">
        <v>644</v>
      </c>
      <c r="F212">
        <v>3845</v>
      </c>
      <c r="G212" t="s">
        <v>759</v>
      </c>
      <c r="H212" t="s">
        <v>13</v>
      </c>
      <c r="I212" t="s">
        <v>325</v>
      </c>
      <c r="J212">
        <v>46</v>
      </c>
      <c r="K212">
        <v>16</v>
      </c>
      <c r="L212" t="s">
        <v>14</v>
      </c>
    </row>
    <row r="213" spans="1:12" x14ac:dyDescent="0.25">
      <c r="A213" t="s">
        <v>11</v>
      </c>
      <c r="B213" t="s">
        <v>758</v>
      </c>
      <c r="C213">
        <v>9385395392</v>
      </c>
      <c r="D213" t="s">
        <v>619</v>
      </c>
      <c r="E213" t="s">
        <v>578</v>
      </c>
      <c r="F213">
        <v>5441</v>
      </c>
      <c r="G213" t="s">
        <v>759</v>
      </c>
      <c r="H213" t="s">
        <v>13</v>
      </c>
      <c r="I213" t="s">
        <v>573</v>
      </c>
      <c r="J213">
        <v>54</v>
      </c>
      <c r="K213">
        <v>24</v>
      </c>
      <c r="L213" t="s">
        <v>14</v>
      </c>
    </row>
    <row r="214" spans="1:12" x14ac:dyDescent="0.25">
      <c r="A214" t="s">
        <v>16</v>
      </c>
      <c r="B214" t="s">
        <v>21</v>
      </c>
      <c r="C214">
        <v>222477564</v>
      </c>
      <c r="D214" t="s">
        <v>619</v>
      </c>
      <c r="E214" t="s">
        <v>578</v>
      </c>
      <c r="F214">
        <v>6570</v>
      </c>
      <c r="G214" t="s">
        <v>761</v>
      </c>
      <c r="H214" t="s">
        <v>13</v>
      </c>
      <c r="I214" t="s">
        <v>582</v>
      </c>
      <c r="J214">
        <v>32</v>
      </c>
      <c r="K214">
        <v>2</v>
      </c>
      <c r="L214" t="s">
        <v>14</v>
      </c>
    </row>
    <row r="215" spans="1:12" x14ac:dyDescent="0.25">
      <c r="A215" t="s">
        <v>17</v>
      </c>
      <c r="B215" t="s">
        <v>88</v>
      </c>
      <c r="C215">
        <v>5995642092</v>
      </c>
      <c r="D215" t="s">
        <v>619</v>
      </c>
      <c r="E215" t="s">
        <v>578</v>
      </c>
      <c r="F215">
        <v>3546</v>
      </c>
      <c r="G215" t="s">
        <v>759</v>
      </c>
      <c r="H215" t="s">
        <v>13</v>
      </c>
      <c r="I215" t="s">
        <v>476</v>
      </c>
      <c r="J215">
        <v>35</v>
      </c>
      <c r="K215">
        <v>5</v>
      </c>
      <c r="L215" t="s">
        <v>14</v>
      </c>
    </row>
    <row r="216" spans="1:12" x14ac:dyDescent="0.25">
      <c r="A216" t="s">
        <v>17</v>
      </c>
      <c r="B216" t="s">
        <v>88</v>
      </c>
      <c r="C216">
        <v>6409983012</v>
      </c>
      <c r="D216" t="s">
        <v>613</v>
      </c>
      <c r="E216" t="s">
        <v>580</v>
      </c>
      <c r="F216">
        <v>8425</v>
      </c>
      <c r="G216" t="s">
        <v>759</v>
      </c>
      <c r="H216" t="s">
        <v>13</v>
      </c>
      <c r="I216" t="s">
        <v>582</v>
      </c>
      <c r="J216">
        <v>31</v>
      </c>
      <c r="K216">
        <v>1</v>
      </c>
      <c r="L216" t="s">
        <v>14</v>
      </c>
    </row>
    <row r="217" spans="1:12" x14ac:dyDescent="0.25">
      <c r="A217" t="s">
        <v>16</v>
      </c>
      <c r="B217" t="s">
        <v>46</v>
      </c>
      <c r="C217">
        <v>519700354</v>
      </c>
      <c r="D217" t="s">
        <v>613</v>
      </c>
      <c r="E217" t="s">
        <v>580</v>
      </c>
      <c r="F217">
        <v>3217</v>
      </c>
      <c r="G217" t="s">
        <v>759</v>
      </c>
      <c r="H217" t="s">
        <v>13</v>
      </c>
      <c r="I217" t="s">
        <v>225</v>
      </c>
      <c r="J217">
        <v>40</v>
      </c>
      <c r="K217">
        <v>10</v>
      </c>
      <c r="L217" t="s">
        <v>14</v>
      </c>
    </row>
    <row r="218" spans="1:12" x14ac:dyDescent="0.25">
      <c r="A218" t="s">
        <v>16</v>
      </c>
      <c r="B218" t="s">
        <v>77</v>
      </c>
      <c r="C218">
        <v>8207456004</v>
      </c>
      <c r="D218" t="s">
        <v>613</v>
      </c>
      <c r="E218" t="s">
        <v>580</v>
      </c>
      <c r="F218">
        <v>1857</v>
      </c>
      <c r="G218" t="s">
        <v>759</v>
      </c>
      <c r="H218" t="s">
        <v>13</v>
      </c>
      <c r="I218" t="s">
        <v>572</v>
      </c>
      <c r="J218">
        <v>23</v>
      </c>
      <c r="K218">
        <v>0</v>
      </c>
      <c r="L218" t="s">
        <v>15</v>
      </c>
    </row>
    <row r="219" spans="1:12" x14ac:dyDescent="0.25">
      <c r="A219" t="s">
        <v>11</v>
      </c>
      <c r="B219" t="s">
        <v>801</v>
      </c>
      <c r="C219">
        <v>7176685266</v>
      </c>
      <c r="D219" t="s">
        <v>328</v>
      </c>
      <c r="E219" t="s">
        <v>582</v>
      </c>
      <c r="F219">
        <v>7599</v>
      </c>
      <c r="G219" t="s">
        <v>759</v>
      </c>
      <c r="H219" t="s">
        <v>13</v>
      </c>
      <c r="I219" t="s">
        <v>572</v>
      </c>
      <c r="J219">
        <v>22</v>
      </c>
      <c r="K219">
        <v>0</v>
      </c>
      <c r="L219" t="s">
        <v>15</v>
      </c>
    </row>
    <row r="220" spans="1:12" x14ac:dyDescent="0.25">
      <c r="A220" t="s">
        <v>17</v>
      </c>
      <c r="B220" t="s">
        <v>781</v>
      </c>
      <c r="C220">
        <v>4023295233</v>
      </c>
      <c r="D220" t="s">
        <v>328</v>
      </c>
      <c r="E220" t="s">
        <v>582</v>
      </c>
      <c r="F220">
        <v>7180</v>
      </c>
      <c r="G220" t="s">
        <v>759</v>
      </c>
      <c r="H220" t="s">
        <v>13</v>
      </c>
      <c r="I220" t="s">
        <v>622</v>
      </c>
      <c r="J220">
        <v>25</v>
      </c>
      <c r="K220">
        <v>0</v>
      </c>
      <c r="L220" t="s">
        <v>15</v>
      </c>
    </row>
    <row r="221" spans="1:12" x14ac:dyDescent="0.25">
      <c r="A221" t="s">
        <v>11</v>
      </c>
      <c r="B221" t="s">
        <v>120</v>
      </c>
      <c r="C221">
        <v>7472160858</v>
      </c>
      <c r="D221" t="s">
        <v>328</v>
      </c>
      <c r="E221" t="s">
        <v>582</v>
      </c>
      <c r="F221">
        <v>6688</v>
      </c>
      <c r="G221" t="s">
        <v>761</v>
      </c>
      <c r="H221" t="s">
        <v>13</v>
      </c>
      <c r="I221" t="s">
        <v>248</v>
      </c>
      <c r="J221">
        <v>38</v>
      </c>
      <c r="K221">
        <v>8</v>
      </c>
      <c r="L221" t="s">
        <v>14</v>
      </c>
    </row>
    <row r="222" spans="1:12" x14ac:dyDescent="0.25">
      <c r="A222" t="s">
        <v>18</v>
      </c>
      <c r="B222" t="s">
        <v>80</v>
      </c>
      <c r="C222">
        <v>7496830993</v>
      </c>
      <c r="D222" t="s">
        <v>328</v>
      </c>
      <c r="E222" t="s">
        <v>582</v>
      </c>
      <c r="F222">
        <v>7533</v>
      </c>
      <c r="G222" t="s">
        <v>761</v>
      </c>
      <c r="H222" t="s">
        <v>13</v>
      </c>
      <c r="I222" t="s">
        <v>580</v>
      </c>
      <c r="J222">
        <v>29</v>
      </c>
      <c r="K222">
        <v>0</v>
      </c>
      <c r="L222" t="s">
        <v>15</v>
      </c>
    </row>
    <row r="223" spans="1:12" x14ac:dyDescent="0.25">
      <c r="A223" t="s">
        <v>17</v>
      </c>
      <c r="B223" t="s">
        <v>68</v>
      </c>
      <c r="C223">
        <v>8193630211</v>
      </c>
      <c r="D223" t="s">
        <v>328</v>
      </c>
      <c r="E223" t="s">
        <v>582</v>
      </c>
      <c r="F223">
        <v>8582</v>
      </c>
      <c r="G223" t="s">
        <v>761</v>
      </c>
      <c r="H223" t="s">
        <v>13</v>
      </c>
      <c r="I223" t="s">
        <v>456</v>
      </c>
      <c r="J223">
        <v>35</v>
      </c>
      <c r="K223">
        <v>5</v>
      </c>
      <c r="L223" t="s">
        <v>14</v>
      </c>
    </row>
    <row r="224" spans="1:12" x14ac:dyDescent="0.25">
      <c r="A224" t="s">
        <v>17</v>
      </c>
      <c r="B224" t="s">
        <v>777</v>
      </c>
      <c r="C224">
        <v>4392918366</v>
      </c>
      <c r="D224" t="s">
        <v>328</v>
      </c>
      <c r="E224" t="s">
        <v>582</v>
      </c>
      <c r="F224">
        <v>8187</v>
      </c>
      <c r="G224" t="s">
        <v>759</v>
      </c>
      <c r="H224" t="s">
        <v>13</v>
      </c>
      <c r="I224" t="s">
        <v>622</v>
      </c>
      <c r="J224">
        <v>25</v>
      </c>
      <c r="K224">
        <v>0</v>
      </c>
      <c r="L224" t="s">
        <v>15</v>
      </c>
    </row>
    <row r="225" spans="1:12" x14ac:dyDescent="0.25">
      <c r="A225" t="s">
        <v>18</v>
      </c>
      <c r="B225" t="s">
        <v>95</v>
      </c>
      <c r="C225">
        <v>7640437486</v>
      </c>
      <c r="D225" t="s">
        <v>328</v>
      </c>
      <c r="E225" t="s">
        <v>582</v>
      </c>
      <c r="F225">
        <v>7562</v>
      </c>
      <c r="G225" t="s">
        <v>759</v>
      </c>
      <c r="H225" t="s">
        <v>13</v>
      </c>
      <c r="I225" t="s">
        <v>476</v>
      </c>
      <c r="J225">
        <v>33</v>
      </c>
      <c r="K225">
        <v>3</v>
      </c>
      <c r="L225" t="s">
        <v>14</v>
      </c>
    </row>
    <row r="226" spans="1:12" x14ac:dyDescent="0.25">
      <c r="A226" t="s">
        <v>11</v>
      </c>
      <c r="B226" t="s">
        <v>75</v>
      </c>
      <c r="C226">
        <v>4682843239</v>
      </c>
      <c r="D226" t="s">
        <v>330</v>
      </c>
      <c r="E226" t="s">
        <v>331</v>
      </c>
      <c r="F226">
        <v>5647</v>
      </c>
      <c r="G226" t="s">
        <v>761</v>
      </c>
      <c r="H226" t="s">
        <v>13</v>
      </c>
      <c r="I226" t="s">
        <v>578</v>
      </c>
      <c r="J226">
        <v>27</v>
      </c>
      <c r="K226">
        <v>0</v>
      </c>
      <c r="L226" t="s">
        <v>15</v>
      </c>
    </row>
    <row r="227" spans="1:12" x14ac:dyDescent="0.25">
      <c r="A227" t="s">
        <v>18</v>
      </c>
      <c r="B227" t="s">
        <v>92</v>
      </c>
      <c r="C227">
        <v>3969347325</v>
      </c>
      <c r="D227" t="s">
        <v>330</v>
      </c>
      <c r="E227" t="s">
        <v>331</v>
      </c>
      <c r="F227">
        <v>6119</v>
      </c>
      <c r="G227" t="s">
        <v>761</v>
      </c>
      <c r="H227" t="s">
        <v>13</v>
      </c>
      <c r="I227" t="s">
        <v>332</v>
      </c>
      <c r="J227">
        <v>41</v>
      </c>
      <c r="K227">
        <v>11</v>
      </c>
      <c r="L227" t="s">
        <v>14</v>
      </c>
    </row>
    <row r="228" spans="1:12" x14ac:dyDescent="0.25">
      <c r="A228" t="s">
        <v>23</v>
      </c>
      <c r="B228" t="s">
        <v>790</v>
      </c>
      <c r="C228">
        <v>6288740790</v>
      </c>
      <c r="D228" t="s">
        <v>330</v>
      </c>
      <c r="E228" t="s">
        <v>331</v>
      </c>
      <c r="F228">
        <v>2305</v>
      </c>
      <c r="G228" t="s">
        <v>759</v>
      </c>
      <c r="H228" t="s">
        <v>13</v>
      </c>
      <c r="I228" t="s">
        <v>235</v>
      </c>
      <c r="J228">
        <v>36</v>
      </c>
      <c r="K228">
        <v>6</v>
      </c>
      <c r="L228" t="s">
        <v>14</v>
      </c>
    </row>
    <row r="229" spans="1:12" x14ac:dyDescent="0.25">
      <c r="A229" t="s">
        <v>17</v>
      </c>
      <c r="B229" t="s">
        <v>58</v>
      </c>
      <c r="C229">
        <v>3636727153</v>
      </c>
      <c r="D229" t="s">
        <v>501</v>
      </c>
      <c r="E229" t="s">
        <v>359</v>
      </c>
      <c r="F229">
        <v>6783</v>
      </c>
      <c r="G229" t="s">
        <v>761</v>
      </c>
      <c r="H229" t="s">
        <v>13</v>
      </c>
      <c r="I229" t="s">
        <v>476</v>
      </c>
      <c r="J229">
        <v>31</v>
      </c>
      <c r="K229">
        <v>1</v>
      </c>
      <c r="L229" t="s">
        <v>14</v>
      </c>
    </row>
    <row r="230" spans="1:12" x14ac:dyDescent="0.25">
      <c r="A230" t="s">
        <v>17</v>
      </c>
      <c r="B230" t="s">
        <v>789</v>
      </c>
      <c r="C230">
        <v>9183796742</v>
      </c>
      <c r="D230" t="s">
        <v>793</v>
      </c>
      <c r="E230" t="s">
        <v>476</v>
      </c>
      <c r="F230">
        <v>8185</v>
      </c>
      <c r="G230" t="s">
        <v>759</v>
      </c>
      <c r="H230" t="s">
        <v>13</v>
      </c>
      <c r="I230" t="s">
        <v>341</v>
      </c>
      <c r="J230">
        <v>13</v>
      </c>
      <c r="K230">
        <v>0</v>
      </c>
      <c r="L230" t="s">
        <v>15</v>
      </c>
    </row>
    <row r="231" spans="1:12" x14ac:dyDescent="0.25">
      <c r="A231" t="s">
        <v>16</v>
      </c>
      <c r="B231" t="s">
        <v>802</v>
      </c>
      <c r="C231">
        <v>9787421130</v>
      </c>
      <c r="D231" t="s">
        <v>793</v>
      </c>
      <c r="E231" t="s">
        <v>476</v>
      </c>
      <c r="F231">
        <v>1662</v>
      </c>
      <c r="G231" t="s">
        <v>759</v>
      </c>
      <c r="H231" t="s">
        <v>13</v>
      </c>
      <c r="I231" t="s">
        <v>344</v>
      </c>
      <c r="J231">
        <v>41</v>
      </c>
      <c r="K231">
        <v>11</v>
      </c>
      <c r="L231" t="s">
        <v>14</v>
      </c>
    </row>
    <row r="232" spans="1:12" x14ac:dyDescent="0.25">
      <c r="A232" t="s">
        <v>16</v>
      </c>
      <c r="B232" t="s">
        <v>46</v>
      </c>
      <c r="C232">
        <v>7881731765</v>
      </c>
      <c r="D232" t="s">
        <v>793</v>
      </c>
      <c r="E232" t="s">
        <v>476</v>
      </c>
      <c r="F232">
        <v>4622</v>
      </c>
      <c r="G232" t="s">
        <v>759</v>
      </c>
      <c r="H232" t="s">
        <v>13</v>
      </c>
      <c r="I232" t="s">
        <v>332</v>
      </c>
      <c r="J232">
        <v>39</v>
      </c>
      <c r="K232">
        <v>9</v>
      </c>
      <c r="L232" t="s">
        <v>14</v>
      </c>
    </row>
    <row r="233" spans="1:12" x14ac:dyDescent="0.25">
      <c r="A233" t="s">
        <v>17</v>
      </c>
      <c r="B233" t="s">
        <v>777</v>
      </c>
      <c r="C233">
        <v>1661281311</v>
      </c>
      <c r="D233" t="s">
        <v>793</v>
      </c>
      <c r="E233" t="s">
        <v>476</v>
      </c>
      <c r="F233">
        <v>7621</v>
      </c>
      <c r="G233" t="s">
        <v>759</v>
      </c>
      <c r="H233" t="s">
        <v>13</v>
      </c>
      <c r="I233" t="s">
        <v>582</v>
      </c>
      <c r="J233">
        <v>27</v>
      </c>
      <c r="K233">
        <v>0</v>
      </c>
      <c r="L233" t="s">
        <v>15</v>
      </c>
    </row>
    <row r="234" spans="1:12" x14ac:dyDescent="0.25">
      <c r="A234" t="s">
        <v>23</v>
      </c>
      <c r="B234" t="s">
        <v>24</v>
      </c>
      <c r="C234">
        <v>8576086686</v>
      </c>
      <c r="D234" t="s">
        <v>212</v>
      </c>
      <c r="E234" t="s">
        <v>305</v>
      </c>
      <c r="F234">
        <v>3800</v>
      </c>
      <c r="G234" t="s">
        <v>759</v>
      </c>
      <c r="H234" t="s">
        <v>13</v>
      </c>
      <c r="I234" t="s">
        <v>276</v>
      </c>
      <c r="J234">
        <v>15</v>
      </c>
      <c r="K234">
        <v>0</v>
      </c>
      <c r="L234" t="s">
        <v>15</v>
      </c>
    </row>
    <row r="235" spans="1:12" x14ac:dyDescent="0.25">
      <c r="A235" t="s">
        <v>18</v>
      </c>
      <c r="B235" t="s">
        <v>41</v>
      </c>
      <c r="C235">
        <v>1070459520</v>
      </c>
      <c r="D235" t="s">
        <v>212</v>
      </c>
      <c r="E235" t="s">
        <v>305</v>
      </c>
      <c r="F235">
        <v>8610</v>
      </c>
      <c r="G235" t="s">
        <v>761</v>
      </c>
      <c r="H235" t="s">
        <v>13</v>
      </c>
      <c r="I235" t="s">
        <v>246</v>
      </c>
      <c r="J235">
        <v>45</v>
      </c>
      <c r="K235">
        <v>15</v>
      </c>
      <c r="L235" t="s">
        <v>14</v>
      </c>
    </row>
    <row r="236" spans="1:12" x14ac:dyDescent="0.25">
      <c r="A236" t="s">
        <v>17</v>
      </c>
      <c r="B236" t="s">
        <v>68</v>
      </c>
      <c r="C236">
        <v>8610241270</v>
      </c>
      <c r="D236" t="s">
        <v>212</v>
      </c>
      <c r="E236" t="s">
        <v>305</v>
      </c>
      <c r="F236">
        <v>9582</v>
      </c>
      <c r="G236" t="s">
        <v>759</v>
      </c>
      <c r="H236" t="s">
        <v>13</v>
      </c>
      <c r="I236" t="s">
        <v>169</v>
      </c>
      <c r="J236">
        <v>17</v>
      </c>
      <c r="K236">
        <v>0</v>
      </c>
      <c r="L236" t="s">
        <v>15</v>
      </c>
    </row>
    <row r="237" spans="1:12" x14ac:dyDescent="0.25">
      <c r="A237" t="s">
        <v>11</v>
      </c>
      <c r="B237" t="s">
        <v>75</v>
      </c>
      <c r="C237">
        <v>232048622</v>
      </c>
      <c r="D237" t="s">
        <v>212</v>
      </c>
      <c r="E237" t="s">
        <v>305</v>
      </c>
      <c r="F237">
        <v>6760</v>
      </c>
      <c r="G237" t="s">
        <v>759</v>
      </c>
      <c r="H237" t="s">
        <v>13</v>
      </c>
      <c r="I237" t="s">
        <v>359</v>
      </c>
      <c r="J237">
        <v>28</v>
      </c>
      <c r="K237">
        <v>0</v>
      </c>
      <c r="L237" t="s">
        <v>15</v>
      </c>
    </row>
    <row r="238" spans="1:12" x14ac:dyDescent="0.25">
      <c r="A238" t="s">
        <v>11</v>
      </c>
      <c r="B238" t="s">
        <v>758</v>
      </c>
      <c r="C238">
        <v>3388733623</v>
      </c>
      <c r="D238" t="s">
        <v>455</v>
      </c>
      <c r="E238" t="s">
        <v>456</v>
      </c>
      <c r="F238">
        <v>5817</v>
      </c>
      <c r="G238" t="s">
        <v>759</v>
      </c>
      <c r="H238" t="s">
        <v>13</v>
      </c>
      <c r="I238" t="s">
        <v>803</v>
      </c>
      <c r="J238">
        <v>50</v>
      </c>
      <c r="K238">
        <v>20</v>
      </c>
      <c r="L238" t="s">
        <v>14</v>
      </c>
    </row>
    <row r="239" spans="1:12" x14ac:dyDescent="0.25">
      <c r="A239" t="s">
        <v>17</v>
      </c>
      <c r="B239" t="s">
        <v>104</v>
      </c>
      <c r="C239">
        <v>3889145574</v>
      </c>
      <c r="D239" t="s">
        <v>455</v>
      </c>
      <c r="E239" t="s">
        <v>456</v>
      </c>
      <c r="F239">
        <v>3966</v>
      </c>
      <c r="G239" t="s">
        <v>759</v>
      </c>
      <c r="H239" t="s">
        <v>13</v>
      </c>
      <c r="I239" t="s">
        <v>578</v>
      </c>
      <c r="J239">
        <v>23</v>
      </c>
      <c r="K239">
        <v>0</v>
      </c>
      <c r="L239" t="s">
        <v>15</v>
      </c>
    </row>
    <row r="240" spans="1:12" x14ac:dyDescent="0.25">
      <c r="A240" t="s">
        <v>11</v>
      </c>
      <c r="B240" t="s">
        <v>72</v>
      </c>
      <c r="C240">
        <v>1454620628</v>
      </c>
      <c r="D240" t="s">
        <v>455</v>
      </c>
      <c r="E240" t="s">
        <v>456</v>
      </c>
      <c r="F240">
        <v>6688</v>
      </c>
      <c r="G240" t="s">
        <v>761</v>
      </c>
      <c r="H240" t="s">
        <v>13</v>
      </c>
      <c r="I240" t="s">
        <v>643</v>
      </c>
      <c r="J240">
        <v>51</v>
      </c>
      <c r="K240">
        <v>21</v>
      </c>
      <c r="L240" t="s">
        <v>14</v>
      </c>
    </row>
    <row r="241" spans="1:12" x14ac:dyDescent="0.25">
      <c r="A241" t="s">
        <v>23</v>
      </c>
      <c r="B241" t="s">
        <v>790</v>
      </c>
      <c r="C241">
        <v>6712873885</v>
      </c>
      <c r="D241" t="s">
        <v>795</v>
      </c>
      <c r="E241" t="s">
        <v>804</v>
      </c>
      <c r="F241">
        <v>3375</v>
      </c>
      <c r="G241" t="s">
        <v>759</v>
      </c>
      <c r="H241" t="s">
        <v>13</v>
      </c>
      <c r="I241" t="s">
        <v>804</v>
      </c>
      <c r="J241">
        <v>30</v>
      </c>
      <c r="K241">
        <v>0</v>
      </c>
      <c r="L241" t="s">
        <v>15</v>
      </c>
    </row>
    <row r="242" spans="1:12" x14ac:dyDescent="0.25">
      <c r="A242" t="s">
        <v>17</v>
      </c>
      <c r="B242" t="s">
        <v>771</v>
      </c>
      <c r="C242">
        <v>4114424286</v>
      </c>
      <c r="D242" t="s">
        <v>795</v>
      </c>
      <c r="E242" t="s">
        <v>804</v>
      </c>
      <c r="F242">
        <v>4625</v>
      </c>
      <c r="G242" t="s">
        <v>759</v>
      </c>
      <c r="H242" t="s">
        <v>13</v>
      </c>
      <c r="I242" t="s">
        <v>805</v>
      </c>
      <c r="J242">
        <v>39</v>
      </c>
      <c r="K242">
        <v>9</v>
      </c>
      <c r="L242" t="s">
        <v>14</v>
      </c>
    </row>
    <row r="243" spans="1:12" x14ac:dyDescent="0.25">
      <c r="A243" t="s">
        <v>23</v>
      </c>
      <c r="B243" t="s">
        <v>40</v>
      </c>
      <c r="C243">
        <v>6089084877</v>
      </c>
      <c r="D243" t="s">
        <v>795</v>
      </c>
      <c r="E243" t="s">
        <v>804</v>
      </c>
      <c r="F243">
        <v>4339</v>
      </c>
      <c r="G243" t="s">
        <v>759</v>
      </c>
      <c r="H243" t="s">
        <v>13</v>
      </c>
      <c r="I243" t="s">
        <v>381</v>
      </c>
      <c r="J243">
        <v>2</v>
      </c>
      <c r="K243">
        <v>0</v>
      </c>
      <c r="L243" t="s">
        <v>15</v>
      </c>
    </row>
    <row r="244" spans="1:12" x14ac:dyDescent="0.25">
      <c r="A244" t="s">
        <v>23</v>
      </c>
      <c r="B244" t="s">
        <v>110</v>
      </c>
      <c r="C244">
        <v>2585470999</v>
      </c>
      <c r="D244" t="s">
        <v>196</v>
      </c>
      <c r="E244" t="s">
        <v>235</v>
      </c>
      <c r="F244">
        <v>3457</v>
      </c>
      <c r="G244" t="s">
        <v>759</v>
      </c>
      <c r="H244" t="s">
        <v>13</v>
      </c>
      <c r="I244" t="s">
        <v>582</v>
      </c>
      <c r="J244">
        <v>23</v>
      </c>
      <c r="K244">
        <v>0</v>
      </c>
      <c r="L244" t="s">
        <v>15</v>
      </c>
    </row>
    <row r="245" spans="1:12" x14ac:dyDescent="0.25">
      <c r="A245" t="s">
        <v>18</v>
      </c>
      <c r="B245" t="s">
        <v>95</v>
      </c>
      <c r="C245">
        <v>7787761526</v>
      </c>
      <c r="D245" t="s">
        <v>196</v>
      </c>
      <c r="E245" t="s">
        <v>235</v>
      </c>
      <c r="F245">
        <v>6433</v>
      </c>
      <c r="G245" t="s">
        <v>759</v>
      </c>
      <c r="H245" t="s">
        <v>13</v>
      </c>
      <c r="I245" t="s">
        <v>445</v>
      </c>
      <c r="J245">
        <v>34</v>
      </c>
      <c r="K245">
        <v>4</v>
      </c>
      <c r="L245" t="s">
        <v>14</v>
      </c>
    </row>
    <row r="246" spans="1:12" x14ac:dyDescent="0.25">
      <c r="A246" t="s">
        <v>17</v>
      </c>
      <c r="B246" t="s">
        <v>34</v>
      </c>
      <c r="C246">
        <v>3336714183</v>
      </c>
      <c r="D246" t="s">
        <v>196</v>
      </c>
      <c r="E246" t="s">
        <v>235</v>
      </c>
      <c r="F246">
        <v>5336</v>
      </c>
      <c r="G246" t="s">
        <v>759</v>
      </c>
      <c r="H246" t="s">
        <v>13</v>
      </c>
      <c r="I246" t="s">
        <v>804</v>
      </c>
      <c r="J246">
        <v>29</v>
      </c>
      <c r="K246">
        <v>0</v>
      </c>
      <c r="L246" t="s">
        <v>15</v>
      </c>
    </row>
    <row r="247" spans="1:12" x14ac:dyDescent="0.25">
      <c r="A247" t="s">
        <v>23</v>
      </c>
      <c r="B247" t="s">
        <v>26</v>
      </c>
      <c r="C247">
        <v>3372046335</v>
      </c>
      <c r="D247" t="s">
        <v>196</v>
      </c>
      <c r="E247" t="s">
        <v>235</v>
      </c>
      <c r="F247">
        <v>2616</v>
      </c>
      <c r="G247" t="s">
        <v>761</v>
      </c>
      <c r="H247" t="s">
        <v>13</v>
      </c>
      <c r="I247" t="s">
        <v>476</v>
      </c>
      <c r="J247">
        <v>26</v>
      </c>
      <c r="K247">
        <v>0</v>
      </c>
      <c r="L247" t="s">
        <v>15</v>
      </c>
    </row>
    <row r="248" spans="1:12" x14ac:dyDescent="0.25">
      <c r="A248" t="s">
        <v>17</v>
      </c>
      <c r="B248" t="s">
        <v>791</v>
      </c>
      <c r="C248">
        <v>7218524698</v>
      </c>
      <c r="D248" t="s">
        <v>196</v>
      </c>
      <c r="E248" t="s">
        <v>235</v>
      </c>
      <c r="F248">
        <v>8015</v>
      </c>
      <c r="G248" t="s">
        <v>759</v>
      </c>
      <c r="H248" t="s">
        <v>13</v>
      </c>
      <c r="I248" t="s">
        <v>797</v>
      </c>
      <c r="J248">
        <v>6</v>
      </c>
      <c r="K248">
        <v>0</v>
      </c>
      <c r="L248" t="s">
        <v>15</v>
      </c>
    </row>
    <row r="249" spans="1:12" x14ac:dyDescent="0.25">
      <c r="A249" t="s">
        <v>11</v>
      </c>
      <c r="B249" t="s">
        <v>55</v>
      </c>
      <c r="C249">
        <v>6332346154</v>
      </c>
      <c r="D249" t="s">
        <v>381</v>
      </c>
      <c r="E249" t="s">
        <v>248</v>
      </c>
      <c r="F249">
        <v>6381</v>
      </c>
      <c r="G249" t="s">
        <v>759</v>
      </c>
      <c r="H249" t="s">
        <v>13</v>
      </c>
      <c r="I249" t="s">
        <v>578</v>
      </c>
      <c r="J249">
        <v>20</v>
      </c>
      <c r="K249">
        <v>0</v>
      </c>
      <c r="L249" t="s">
        <v>15</v>
      </c>
    </row>
    <row r="250" spans="1:12" x14ac:dyDescent="0.25">
      <c r="A250" t="s">
        <v>16</v>
      </c>
      <c r="B250" t="s">
        <v>122</v>
      </c>
      <c r="C250">
        <v>1310667812</v>
      </c>
      <c r="D250" t="s">
        <v>381</v>
      </c>
      <c r="E250" t="s">
        <v>248</v>
      </c>
      <c r="F250">
        <v>6093</v>
      </c>
      <c r="G250" t="s">
        <v>759</v>
      </c>
      <c r="H250" t="s">
        <v>13</v>
      </c>
      <c r="I250" t="s">
        <v>574</v>
      </c>
      <c r="J250">
        <v>15</v>
      </c>
      <c r="K250">
        <v>0</v>
      </c>
      <c r="L250" t="s">
        <v>15</v>
      </c>
    </row>
    <row r="251" spans="1:12" x14ac:dyDescent="0.25">
      <c r="A251" t="s">
        <v>23</v>
      </c>
      <c r="B251" t="s">
        <v>110</v>
      </c>
      <c r="C251">
        <v>2694732247</v>
      </c>
      <c r="D251" t="s">
        <v>381</v>
      </c>
      <c r="E251" t="s">
        <v>248</v>
      </c>
      <c r="F251">
        <v>3008</v>
      </c>
      <c r="G251" t="s">
        <v>759</v>
      </c>
      <c r="H251" t="s">
        <v>13</v>
      </c>
      <c r="I251" t="s">
        <v>582</v>
      </c>
      <c r="J251">
        <v>22</v>
      </c>
      <c r="K251">
        <v>0</v>
      </c>
      <c r="L251" t="s">
        <v>15</v>
      </c>
    </row>
    <row r="252" spans="1:12" x14ac:dyDescent="0.25">
      <c r="A252" t="s">
        <v>11</v>
      </c>
      <c r="B252" t="s">
        <v>75</v>
      </c>
      <c r="C252">
        <v>4475076763</v>
      </c>
      <c r="D252" t="s">
        <v>381</v>
      </c>
      <c r="E252" t="s">
        <v>248</v>
      </c>
      <c r="F252">
        <v>6993</v>
      </c>
      <c r="G252" t="s">
        <v>759</v>
      </c>
      <c r="H252" t="s">
        <v>13</v>
      </c>
      <c r="I252" t="s">
        <v>644</v>
      </c>
      <c r="J252">
        <v>19</v>
      </c>
      <c r="K252">
        <v>0</v>
      </c>
      <c r="L252" t="s">
        <v>15</v>
      </c>
    </row>
    <row r="253" spans="1:12" x14ac:dyDescent="0.25">
      <c r="A253" t="s">
        <v>17</v>
      </c>
      <c r="B253" t="s">
        <v>781</v>
      </c>
      <c r="C253">
        <v>9866646797</v>
      </c>
      <c r="D253" t="s">
        <v>381</v>
      </c>
      <c r="E253" t="s">
        <v>248</v>
      </c>
      <c r="F253">
        <v>4820</v>
      </c>
      <c r="G253" t="s">
        <v>759</v>
      </c>
      <c r="H253" t="s">
        <v>13</v>
      </c>
      <c r="I253" t="s">
        <v>259</v>
      </c>
      <c r="J253">
        <v>39</v>
      </c>
      <c r="K253">
        <v>9</v>
      </c>
      <c r="L253" t="s">
        <v>14</v>
      </c>
    </row>
    <row r="254" spans="1:12" x14ac:dyDescent="0.25">
      <c r="A254" t="s">
        <v>16</v>
      </c>
      <c r="B254" t="s">
        <v>129</v>
      </c>
      <c r="C254">
        <v>5865860062</v>
      </c>
      <c r="D254" t="s">
        <v>199</v>
      </c>
      <c r="E254" t="s">
        <v>225</v>
      </c>
      <c r="F254">
        <v>4842</v>
      </c>
      <c r="G254" t="s">
        <v>761</v>
      </c>
      <c r="H254" t="s">
        <v>13</v>
      </c>
      <c r="I254" t="s">
        <v>583</v>
      </c>
      <c r="J254">
        <v>51</v>
      </c>
      <c r="K254">
        <v>21</v>
      </c>
      <c r="L254" t="s">
        <v>14</v>
      </c>
    </row>
    <row r="255" spans="1:12" x14ac:dyDescent="0.25">
      <c r="A255" t="s">
        <v>18</v>
      </c>
      <c r="B255" t="s">
        <v>80</v>
      </c>
      <c r="C255">
        <v>870792057</v>
      </c>
      <c r="D255" t="s">
        <v>199</v>
      </c>
      <c r="E255" t="s">
        <v>225</v>
      </c>
      <c r="F255">
        <v>7392</v>
      </c>
      <c r="G255" t="s">
        <v>759</v>
      </c>
      <c r="H255" t="s">
        <v>13</v>
      </c>
      <c r="I255" t="s">
        <v>342</v>
      </c>
      <c r="J255">
        <v>5</v>
      </c>
      <c r="K255">
        <v>0</v>
      </c>
      <c r="L255" t="s">
        <v>15</v>
      </c>
    </row>
    <row r="256" spans="1:12" x14ac:dyDescent="0.25">
      <c r="A256" t="s">
        <v>11</v>
      </c>
      <c r="B256" t="s">
        <v>124</v>
      </c>
      <c r="C256">
        <v>2938081000</v>
      </c>
      <c r="D256" t="s">
        <v>199</v>
      </c>
      <c r="E256" t="s">
        <v>225</v>
      </c>
      <c r="F256">
        <v>5721</v>
      </c>
      <c r="G256" t="s">
        <v>761</v>
      </c>
      <c r="H256" t="s">
        <v>13</v>
      </c>
      <c r="I256" t="s">
        <v>644</v>
      </c>
      <c r="J256">
        <v>18</v>
      </c>
      <c r="K256">
        <v>0</v>
      </c>
      <c r="L256" t="s">
        <v>15</v>
      </c>
    </row>
    <row r="257" spans="1:12" x14ac:dyDescent="0.25">
      <c r="A257" t="s">
        <v>11</v>
      </c>
      <c r="B257" t="s">
        <v>120</v>
      </c>
      <c r="C257">
        <v>6222252019</v>
      </c>
      <c r="D257" t="s">
        <v>199</v>
      </c>
      <c r="E257" t="s">
        <v>225</v>
      </c>
      <c r="F257">
        <v>5079</v>
      </c>
      <c r="G257" t="s">
        <v>759</v>
      </c>
      <c r="H257" t="s">
        <v>13</v>
      </c>
      <c r="I257" t="s">
        <v>644</v>
      </c>
      <c r="J257">
        <v>18</v>
      </c>
      <c r="K257">
        <v>0</v>
      </c>
      <c r="L257" t="s">
        <v>15</v>
      </c>
    </row>
    <row r="258" spans="1:12" x14ac:dyDescent="0.25">
      <c r="A258" t="s">
        <v>17</v>
      </c>
      <c r="B258" t="s">
        <v>796</v>
      </c>
      <c r="C258">
        <v>4170821223</v>
      </c>
      <c r="D258" t="s">
        <v>199</v>
      </c>
      <c r="E258" t="s">
        <v>225</v>
      </c>
      <c r="F258">
        <v>4914</v>
      </c>
      <c r="G258" t="s">
        <v>759</v>
      </c>
      <c r="H258" t="s">
        <v>13</v>
      </c>
      <c r="I258" t="s">
        <v>456</v>
      </c>
      <c r="J258">
        <v>26</v>
      </c>
      <c r="K258">
        <v>0</v>
      </c>
      <c r="L258" t="s">
        <v>15</v>
      </c>
    </row>
    <row r="259" spans="1:12" x14ac:dyDescent="0.25">
      <c r="A259" t="s">
        <v>23</v>
      </c>
      <c r="B259" t="s">
        <v>84</v>
      </c>
      <c r="C259">
        <v>3651082685</v>
      </c>
      <c r="D259" t="s">
        <v>241</v>
      </c>
      <c r="E259" t="s">
        <v>273</v>
      </c>
      <c r="F259">
        <v>2934</v>
      </c>
      <c r="G259" t="s">
        <v>759</v>
      </c>
      <c r="H259" t="s">
        <v>13</v>
      </c>
      <c r="I259" t="s">
        <v>573</v>
      </c>
      <c r="J259">
        <v>42</v>
      </c>
      <c r="K259">
        <v>12</v>
      </c>
      <c r="L259" t="s">
        <v>14</v>
      </c>
    </row>
    <row r="260" spans="1:12" x14ac:dyDescent="0.25">
      <c r="A260" t="s">
        <v>17</v>
      </c>
      <c r="B260" t="s">
        <v>35</v>
      </c>
      <c r="C260">
        <v>9814992757</v>
      </c>
      <c r="D260" t="s">
        <v>241</v>
      </c>
      <c r="E260" t="s">
        <v>273</v>
      </c>
      <c r="F260">
        <v>10364</v>
      </c>
      <c r="G260" t="s">
        <v>759</v>
      </c>
      <c r="H260" t="s">
        <v>13</v>
      </c>
      <c r="I260" t="s">
        <v>580</v>
      </c>
      <c r="J260">
        <v>19</v>
      </c>
      <c r="K260">
        <v>0</v>
      </c>
      <c r="L260" t="s">
        <v>15</v>
      </c>
    </row>
    <row r="261" spans="1:12" x14ac:dyDescent="0.25">
      <c r="A261" t="s">
        <v>16</v>
      </c>
      <c r="B261" t="s">
        <v>85</v>
      </c>
      <c r="C261">
        <v>6929479378</v>
      </c>
      <c r="D261" t="s">
        <v>241</v>
      </c>
      <c r="E261" t="s">
        <v>273</v>
      </c>
      <c r="F261">
        <v>2708</v>
      </c>
      <c r="G261" t="s">
        <v>759</v>
      </c>
      <c r="H261" t="s">
        <v>13</v>
      </c>
      <c r="I261" t="s">
        <v>359</v>
      </c>
      <c r="J261">
        <v>22</v>
      </c>
      <c r="K261">
        <v>0</v>
      </c>
      <c r="L261" t="s">
        <v>15</v>
      </c>
    </row>
    <row r="262" spans="1:12" x14ac:dyDescent="0.25">
      <c r="A262" t="s">
        <v>18</v>
      </c>
      <c r="B262" t="s">
        <v>94</v>
      </c>
      <c r="C262">
        <v>9002067860</v>
      </c>
      <c r="D262" t="s">
        <v>241</v>
      </c>
      <c r="E262" t="s">
        <v>273</v>
      </c>
      <c r="F262">
        <v>8209</v>
      </c>
      <c r="G262" t="s">
        <v>761</v>
      </c>
      <c r="H262" t="s">
        <v>13</v>
      </c>
      <c r="I262" t="s">
        <v>259</v>
      </c>
      <c r="J262">
        <v>37</v>
      </c>
      <c r="K262">
        <v>7</v>
      </c>
      <c r="L262" t="s">
        <v>14</v>
      </c>
    </row>
    <row r="263" spans="1:12" x14ac:dyDescent="0.25">
      <c r="A263" t="s">
        <v>16</v>
      </c>
      <c r="B263" t="s">
        <v>800</v>
      </c>
      <c r="C263">
        <v>1669605495</v>
      </c>
      <c r="D263" t="s">
        <v>241</v>
      </c>
      <c r="E263" t="s">
        <v>273</v>
      </c>
      <c r="F263">
        <v>8298</v>
      </c>
      <c r="G263" t="s">
        <v>759</v>
      </c>
      <c r="H263" t="s">
        <v>13</v>
      </c>
      <c r="I263" t="s">
        <v>186</v>
      </c>
      <c r="J263">
        <v>36</v>
      </c>
      <c r="K263">
        <v>6</v>
      </c>
      <c r="L263" t="s">
        <v>14</v>
      </c>
    </row>
    <row r="264" spans="1:12" x14ac:dyDescent="0.25">
      <c r="A264" t="s">
        <v>23</v>
      </c>
      <c r="B264" t="s">
        <v>114</v>
      </c>
      <c r="C264">
        <v>6950783855</v>
      </c>
      <c r="D264" t="s">
        <v>268</v>
      </c>
      <c r="E264" t="s">
        <v>445</v>
      </c>
      <c r="F264">
        <v>8813</v>
      </c>
      <c r="G264" t="s">
        <v>761</v>
      </c>
      <c r="H264" t="s">
        <v>13</v>
      </c>
      <c r="I264" t="s">
        <v>644</v>
      </c>
      <c r="J264">
        <v>16</v>
      </c>
      <c r="K264">
        <v>0</v>
      </c>
      <c r="L264" t="s">
        <v>15</v>
      </c>
    </row>
    <row r="265" spans="1:12" x14ac:dyDescent="0.25">
      <c r="A265" t="s">
        <v>17</v>
      </c>
      <c r="B265" t="s">
        <v>88</v>
      </c>
      <c r="C265">
        <v>5636675950</v>
      </c>
      <c r="D265" t="s">
        <v>268</v>
      </c>
      <c r="E265" t="s">
        <v>445</v>
      </c>
      <c r="F265">
        <v>6881</v>
      </c>
      <c r="G265" t="s">
        <v>761</v>
      </c>
      <c r="H265" t="s">
        <v>13</v>
      </c>
      <c r="I265" t="s">
        <v>321</v>
      </c>
      <c r="J265">
        <v>52</v>
      </c>
      <c r="K265">
        <v>22</v>
      </c>
      <c r="L265" t="s">
        <v>14</v>
      </c>
    </row>
    <row r="266" spans="1:12" x14ac:dyDescent="0.25">
      <c r="A266" t="s">
        <v>11</v>
      </c>
      <c r="B266" t="s">
        <v>124</v>
      </c>
      <c r="C266">
        <v>1401765899</v>
      </c>
      <c r="D266" t="s">
        <v>268</v>
      </c>
      <c r="E266" t="s">
        <v>445</v>
      </c>
      <c r="F266">
        <v>4068</v>
      </c>
      <c r="G266" t="s">
        <v>761</v>
      </c>
      <c r="H266" t="s">
        <v>13</v>
      </c>
      <c r="I266" t="s">
        <v>359</v>
      </c>
      <c r="J266">
        <v>21</v>
      </c>
      <c r="K266">
        <v>0</v>
      </c>
      <c r="L266" t="s">
        <v>15</v>
      </c>
    </row>
    <row r="267" spans="1:12" x14ac:dyDescent="0.25">
      <c r="A267" t="s">
        <v>16</v>
      </c>
      <c r="B267" t="s">
        <v>806</v>
      </c>
      <c r="C267">
        <v>7740692207</v>
      </c>
      <c r="D267" t="s">
        <v>268</v>
      </c>
      <c r="E267" t="s">
        <v>445</v>
      </c>
      <c r="F267">
        <v>6951</v>
      </c>
      <c r="G267" t="s">
        <v>759</v>
      </c>
      <c r="H267" t="s">
        <v>13</v>
      </c>
      <c r="I267" t="s">
        <v>445</v>
      </c>
      <c r="J267">
        <v>30</v>
      </c>
      <c r="K267">
        <v>0</v>
      </c>
      <c r="L267" t="s">
        <v>15</v>
      </c>
    </row>
    <row r="268" spans="1:12" x14ac:dyDescent="0.25">
      <c r="A268" t="s">
        <v>23</v>
      </c>
      <c r="B268" t="s">
        <v>84</v>
      </c>
      <c r="C268">
        <v>6612984395</v>
      </c>
      <c r="D268" t="s">
        <v>263</v>
      </c>
      <c r="E268" t="s">
        <v>332</v>
      </c>
      <c r="F268">
        <v>6410</v>
      </c>
      <c r="G268" t="s">
        <v>759</v>
      </c>
      <c r="H268" t="s">
        <v>13</v>
      </c>
      <c r="I268" t="s">
        <v>259</v>
      </c>
      <c r="J268">
        <v>35</v>
      </c>
      <c r="K268">
        <v>5</v>
      </c>
      <c r="L268" t="s">
        <v>14</v>
      </c>
    </row>
    <row r="269" spans="1:12" x14ac:dyDescent="0.25">
      <c r="A269" t="s">
        <v>17</v>
      </c>
      <c r="B269" t="s">
        <v>781</v>
      </c>
      <c r="C269">
        <v>1796958572</v>
      </c>
      <c r="D269" t="s">
        <v>263</v>
      </c>
      <c r="E269" t="s">
        <v>332</v>
      </c>
      <c r="F269">
        <v>4261</v>
      </c>
      <c r="G269" t="s">
        <v>759</v>
      </c>
      <c r="H269" t="s">
        <v>13</v>
      </c>
      <c r="I269" t="s">
        <v>235</v>
      </c>
      <c r="J269">
        <v>25</v>
      </c>
      <c r="K269">
        <v>0</v>
      </c>
      <c r="L269" t="s">
        <v>15</v>
      </c>
    </row>
    <row r="270" spans="1:12" x14ac:dyDescent="0.25">
      <c r="A270" t="s">
        <v>16</v>
      </c>
      <c r="B270" t="s">
        <v>806</v>
      </c>
      <c r="C270">
        <v>4773950831</v>
      </c>
      <c r="D270" t="s">
        <v>263</v>
      </c>
      <c r="E270" t="s">
        <v>332</v>
      </c>
      <c r="F270">
        <v>2566</v>
      </c>
      <c r="G270" t="s">
        <v>759</v>
      </c>
      <c r="H270" t="s">
        <v>13</v>
      </c>
      <c r="I270" t="s">
        <v>273</v>
      </c>
      <c r="J270">
        <v>28</v>
      </c>
      <c r="K270">
        <v>0</v>
      </c>
      <c r="L270" t="s">
        <v>15</v>
      </c>
    </row>
    <row r="271" spans="1:12" x14ac:dyDescent="0.25">
      <c r="A271" t="s">
        <v>23</v>
      </c>
      <c r="B271" t="s">
        <v>102</v>
      </c>
      <c r="C271">
        <v>4255145592</v>
      </c>
      <c r="D271" t="s">
        <v>797</v>
      </c>
      <c r="E271" t="s">
        <v>325</v>
      </c>
      <c r="F271">
        <v>1809</v>
      </c>
      <c r="G271" t="s">
        <v>759</v>
      </c>
      <c r="H271" t="s">
        <v>13</v>
      </c>
      <c r="I271" t="s">
        <v>580</v>
      </c>
      <c r="J271">
        <v>16</v>
      </c>
      <c r="K271">
        <v>0</v>
      </c>
      <c r="L271" t="s">
        <v>15</v>
      </c>
    </row>
    <row r="272" spans="1:12" x14ac:dyDescent="0.25">
      <c r="A272" t="s">
        <v>18</v>
      </c>
      <c r="B272" t="s">
        <v>92</v>
      </c>
      <c r="C272">
        <v>8136944092</v>
      </c>
      <c r="D272" t="s">
        <v>797</v>
      </c>
      <c r="E272" t="s">
        <v>325</v>
      </c>
      <c r="F272">
        <v>3739</v>
      </c>
      <c r="G272" t="s">
        <v>759</v>
      </c>
      <c r="H272" t="s">
        <v>13</v>
      </c>
      <c r="I272" t="s">
        <v>445</v>
      </c>
      <c r="J272">
        <v>28</v>
      </c>
      <c r="K272">
        <v>0</v>
      </c>
      <c r="L272" t="s">
        <v>15</v>
      </c>
    </row>
    <row r="273" spans="1:12" x14ac:dyDescent="0.25">
      <c r="A273" t="s">
        <v>18</v>
      </c>
      <c r="B273" t="s">
        <v>52</v>
      </c>
      <c r="C273">
        <v>5722625204</v>
      </c>
      <c r="D273" t="s">
        <v>797</v>
      </c>
      <c r="E273" t="s">
        <v>325</v>
      </c>
      <c r="F273">
        <v>8905</v>
      </c>
      <c r="G273" t="s">
        <v>759</v>
      </c>
      <c r="H273" t="s">
        <v>13</v>
      </c>
      <c r="I273" t="s">
        <v>562</v>
      </c>
      <c r="J273">
        <v>52</v>
      </c>
      <c r="K273">
        <v>22</v>
      </c>
      <c r="L273" t="s">
        <v>14</v>
      </c>
    </row>
    <row r="274" spans="1:12" x14ac:dyDescent="0.25">
      <c r="A274" t="s">
        <v>17</v>
      </c>
      <c r="B274" t="s">
        <v>791</v>
      </c>
      <c r="C274">
        <v>8203817830</v>
      </c>
      <c r="D274" t="s">
        <v>797</v>
      </c>
      <c r="E274" t="s">
        <v>325</v>
      </c>
      <c r="F274">
        <v>9234</v>
      </c>
      <c r="G274" t="s">
        <v>759</v>
      </c>
      <c r="H274" t="s">
        <v>13</v>
      </c>
      <c r="I274" t="s">
        <v>242</v>
      </c>
      <c r="J274">
        <v>5</v>
      </c>
      <c r="K274">
        <v>0</v>
      </c>
      <c r="L274" t="s">
        <v>15</v>
      </c>
    </row>
    <row r="275" spans="1:12" x14ac:dyDescent="0.25">
      <c r="A275" t="s">
        <v>16</v>
      </c>
      <c r="B275" t="s">
        <v>100</v>
      </c>
      <c r="C275">
        <v>4667456223</v>
      </c>
      <c r="D275" t="s">
        <v>342</v>
      </c>
      <c r="E275" t="s">
        <v>344</v>
      </c>
      <c r="F275">
        <v>8990</v>
      </c>
      <c r="G275" t="s">
        <v>759</v>
      </c>
      <c r="H275" t="s">
        <v>13</v>
      </c>
      <c r="I275" t="s">
        <v>803</v>
      </c>
      <c r="J275">
        <v>41</v>
      </c>
      <c r="K275">
        <v>11</v>
      </c>
      <c r="L275" t="s">
        <v>14</v>
      </c>
    </row>
    <row r="276" spans="1:12" x14ac:dyDescent="0.25">
      <c r="A276" t="s">
        <v>23</v>
      </c>
      <c r="B276" t="s">
        <v>102</v>
      </c>
      <c r="C276">
        <v>3289419980</v>
      </c>
      <c r="D276" t="s">
        <v>342</v>
      </c>
      <c r="E276" t="s">
        <v>344</v>
      </c>
      <c r="F276">
        <v>711</v>
      </c>
      <c r="G276" t="s">
        <v>759</v>
      </c>
      <c r="H276" t="s">
        <v>13</v>
      </c>
      <c r="I276" t="s">
        <v>582</v>
      </c>
      <c r="J276">
        <v>16</v>
      </c>
      <c r="K276">
        <v>0</v>
      </c>
      <c r="L276" t="s">
        <v>15</v>
      </c>
    </row>
    <row r="277" spans="1:12" x14ac:dyDescent="0.25">
      <c r="A277" t="s">
        <v>17</v>
      </c>
      <c r="B277" t="s">
        <v>760</v>
      </c>
      <c r="C277">
        <v>2186599382</v>
      </c>
      <c r="D277" t="s">
        <v>342</v>
      </c>
      <c r="E277" t="s">
        <v>344</v>
      </c>
      <c r="F277">
        <v>9276</v>
      </c>
      <c r="G277" t="s">
        <v>759</v>
      </c>
      <c r="H277" t="s">
        <v>13</v>
      </c>
      <c r="I277" t="s">
        <v>643</v>
      </c>
      <c r="J277">
        <v>42</v>
      </c>
      <c r="K277">
        <v>12</v>
      </c>
      <c r="L277" t="s">
        <v>14</v>
      </c>
    </row>
    <row r="278" spans="1:12" x14ac:dyDescent="0.25">
      <c r="A278" t="s">
        <v>23</v>
      </c>
      <c r="B278" t="s">
        <v>24</v>
      </c>
      <c r="C278">
        <v>8389561226</v>
      </c>
      <c r="D278" t="s">
        <v>342</v>
      </c>
      <c r="E278" t="s">
        <v>344</v>
      </c>
      <c r="F278">
        <v>5367</v>
      </c>
      <c r="G278" t="s">
        <v>759</v>
      </c>
      <c r="H278" t="s">
        <v>13</v>
      </c>
      <c r="I278" t="s">
        <v>248</v>
      </c>
      <c r="J278">
        <v>24</v>
      </c>
      <c r="K278">
        <v>0</v>
      </c>
      <c r="L278" t="s">
        <v>15</v>
      </c>
    </row>
    <row r="279" spans="1:12" x14ac:dyDescent="0.25">
      <c r="A279" t="s">
        <v>16</v>
      </c>
      <c r="B279" t="s">
        <v>129</v>
      </c>
      <c r="C279">
        <v>3248545962</v>
      </c>
      <c r="D279" t="s">
        <v>342</v>
      </c>
      <c r="E279" t="s">
        <v>344</v>
      </c>
      <c r="F279">
        <v>6308</v>
      </c>
      <c r="G279" t="s">
        <v>761</v>
      </c>
      <c r="H279" t="s">
        <v>13</v>
      </c>
      <c r="I279" t="s">
        <v>579</v>
      </c>
      <c r="J279">
        <v>44</v>
      </c>
      <c r="K279">
        <v>14</v>
      </c>
      <c r="L279" t="s">
        <v>14</v>
      </c>
    </row>
    <row r="280" spans="1:12" x14ac:dyDescent="0.25">
      <c r="A280" t="s">
        <v>18</v>
      </c>
      <c r="B280" t="s">
        <v>32</v>
      </c>
      <c r="C280">
        <v>4908628098</v>
      </c>
      <c r="D280" t="s">
        <v>342</v>
      </c>
      <c r="E280" t="s">
        <v>344</v>
      </c>
      <c r="F280">
        <v>8967</v>
      </c>
      <c r="G280" t="s">
        <v>761</v>
      </c>
      <c r="H280" t="s">
        <v>13</v>
      </c>
      <c r="I280" t="s">
        <v>273</v>
      </c>
      <c r="J280">
        <v>26</v>
      </c>
      <c r="K280">
        <v>0</v>
      </c>
      <c r="L280" t="s">
        <v>15</v>
      </c>
    </row>
    <row r="281" spans="1:12" x14ac:dyDescent="0.25">
      <c r="A281" t="s">
        <v>18</v>
      </c>
      <c r="B281" t="s">
        <v>106</v>
      </c>
      <c r="C281">
        <v>2872500354</v>
      </c>
      <c r="D281" t="s">
        <v>539</v>
      </c>
      <c r="E281" t="s">
        <v>805</v>
      </c>
      <c r="F281">
        <v>6741</v>
      </c>
      <c r="G281" t="s">
        <v>759</v>
      </c>
      <c r="H281" t="s">
        <v>13</v>
      </c>
      <c r="I281" t="s">
        <v>225</v>
      </c>
      <c r="J281">
        <v>24</v>
      </c>
      <c r="K281">
        <v>0</v>
      </c>
      <c r="L281" t="s">
        <v>15</v>
      </c>
    </row>
    <row r="282" spans="1:12" x14ac:dyDescent="0.25">
      <c r="A282" t="s">
        <v>16</v>
      </c>
      <c r="B282" t="s">
        <v>36</v>
      </c>
      <c r="C282">
        <v>3242899571</v>
      </c>
      <c r="D282" t="s">
        <v>539</v>
      </c>
      <c r="E282" t="s">
        <v>805</v>
      </c>
      <c r="F282">
        <v>4559</v>
      </c>
      <c r="G282" t="s">
        <v>759</v>
      </c>
      <c r="H282" t="s">
        <v>13</v>
      </c>
      <c r="I282" t="s">
        <v>246</v>
      </c>
      <c r="J282">
        <v>34</v>
      </c>
      <c r="K282">
        <v>4</v>
      </c>
      <c r="L282" t="s">
        <v>14</v>
      </c>
    </row>
    <row r="283" spans="1:12" x14ac:dyDescent="0.25">
      <c r="A283" t="s">
        <v>17</v>
      </c>
      <c r="B283" t="s">
        <v>39</v>
      </c>
      <c r="C283">
        <v>4906343954</v>
      </c>
      <c r="D283" t="s">
        <v>341</v>
      </c>
      <c r="E283" t="s">
        <v>186</v>
      </c>
      <c r="F283">
        <v>5369</v>
      </c>
      <c r="G283" t="s">
        <v>759</v>
      </c>
      <c r="H283" t="s">
        <v>13</v>
      </c>
      <c r="I283" t="s">
        <v>804</v>
      </c>
      <c r="J283">
        <v>20</v>
      </c>
      <c r="K283">
        <v>0</v>
      </c>
      <c r="L283" t="s">
        <v>15</v>
      </c>
    </row>
    <row r="284" spans="1:12" x14ac:dyDescent="0.25">
      <c r="A284" t="s">
        <v>18</v>
      </c>
      <c r="B284" t="s">
        <v>788</v>
      </c>
      <c r="C284">
        <v>2863276075</v>
      </c>
      <c r="D284" t="s">
        <v>341</v>
      </c>
      <c r="E284" t="s">
        <v>186</v>
      </c>
      <c r="F284">
        <v>9594</v>
      </c>
      <c r="G284" t="s">
        <v>759</v>
      </c>
      <c r="H284" t="s">
        <v>13</v>
      </c>
      <c r="I284" t="s">
        <v>807</v>
      </c>
      <c r="J284">
        <v>41</v>
      </c>
      <c r="K284">
        <v>11</v>
      </c>
      <c r="L284" t="s">
        <v>14</v>
      </c>
    </row>
    <row r="285" spans="1:12" x14ac:dyDescent="0.25">
      <c r="A285" t="s">
        <v>11</v>
      </c>
      <c r="B285" t="s">
        <v>120</v>
      </c>
      <c r="C285">
        <v>9733725302</v>
      </c>
      <c r="D285" t="s">
        <v>794</v>
      </c>
      <c r="E285" t="s">
        <v>259</v>
      </c>
      <c r="F285">
        <v>5873</v>
      </c>
      <c r="G285" t="s">
        <v>759</v>
      </c>
      <c r="H285" t="s">
        <v>13</v>
      </c>
      <c r="I285" t="s">
        <v>248</v>
      </c>
      <c r="J285">
        <v>21</v>
      </c>
      <c r="K285">
        <v>0</v>
      </c>
      <c r="L285" t="s">
        <v>15</v>
      </c>
    </row>
    <row r="286" spans="1:12" x14ac:dyDescent="0.25">
      <c r="A286" t="s">
        <v>18</v>
      </c>
      <c r="B286" t="s">
        <v>49</v>
      </c>
      <c r="C286">
        <v>9798309489</v>
      </c>
      <c r="D286" t="s">
        <v>794</v>
      </c>
      <c r="E286" t="s">
        <v>259</v>
      </c>
      <c r="F286">
        <v>7407</v>
      </c>
      <c r="G286" t="s">
        <v>759</v>
      </c>
      <c r="H286" t="s">
        <v>13</v>
      </c>
      <c r="I286" t="s">
        <v>805</v>
      </c>
      <c r="J286">
        <v>28</v>
      </c>
      <c r="K286">
        <v>0</v>
      </c>
      <c r="L286" t="s">
        <v>15</v>
      </c>
    </row>
    <row r="287" spans="1:12" x14ac:dyDescent="0.25">
      <c r="A287" t="s">
        <v>23</v>
      </c>
      <c r="B287" t="s">
        <v>114</v>
      </c>
      <c r="C287">
        <v>3787074696</v>
      </c>
      <c r="D287" t="s">
        <v>242</v>
      </c>
      <c r="E287" t="s">
        <v>808</v>
      </c>
      <c r="F287">
        <v>2970</v>
      </c>
      <c r="G287" t="s">
        <v>759</v>
      </c>
      <c r="H287" t="s">
        <v>13</v>
      </c>
      <c r="I287" t="s">
        <v>622</v>
      </c>
      <c r="J287">
        <v>7</v>
      </c>
      <c r="K287">
        <v>0</v>
      </c>
      <c r="L287" t="s">
        <v>15</v>
      </c>
    </row>
    <row r="288" spans="1:12" x14ac:dyDescent="0.25">
      <c r="A288" t="s">
        <v>17</v>
      </c>
      <c r="B288" t="s">
        <v>781</v>
      </c>
      <c r="C288">
        <v>512194602</v>
      </c>
      <c r="D288" t="s">
        <v>242</v>
      </c>
      <c r="E288" t="s">
        <v>808</v>
      </c>
      <c r="F288">
        <v>6440</v>
      </c>
      <c r="G288" t="s">
        <v>759</v>
      </c>
      <c r="H288" t="s">
        <v>13</v>
      </c>
      <c r="I288" t="s">
        <v>246</v>
      </c>
      <c r="J288">
        <v>31</v>
      </c>
      <c r="K288">
        <v>1</v>
      </c>
      <c r="L288" t="s">
        <v>14</v>
      </c>
    </row>
    <row r="289" spans="1:12" x14ac:dyDescent="0.25">
      <c r="A289" t="s">
        <v>16</v>
      </c>
      <c r="B289" t="s">
        <v>100</v>
      </c>
      <c r="C289">
        <v>3161602616</v>
      </c>
      <c r="D289" t="s">
        <v>276</v>
      </c>
      <c r="E289" t="s">
        <v>246</v>
      </c>
      <c r="F289">
        <v>7928</v>
      </c>
      <c r="G289" t="s">
        <v>759</v>
      </c>
      <c r="H289" t="s">
        <v>13</v>
      </c>
      <c r="I289" t="s">
        <v>807</v>
      </c>
      <c r="J289">
        <v>38</v>
      </c>
      <c r="K289">
        <v>8</v>
      </c>
      <c r="L289" t="s">
        <v>14</v>
      </c>
    </row>
    <row r="290" spans="1:12" x14ac:dyDescent="0.25">
      <c r="A290" t="s">
        <v>11</v>
      </c>
      <c r="B290" t="s">
        <v>54</v>
      </c>
      <c r="C290">
        <v>7873704598</v>
      </c>
      <c r="D290" t="s">
        <v>276</v>
      </c>
      <c r="E290" t="s">
        <v>246</v>
      </c>
      <c r="F290">
        <v>1047</v>
      </c>
      <c r="G290" t="s">
        <v>759</v>
      </c>
      <c r="H290" t="s">
        <v>13</v>
      </c>
      <c r="I290" t="s">
        <v>808</v>
      </c>
      <c r="J290">
        <v>29</v>
      </c>
      <c r="K290">
        <v>0</v>
      </c>
      <c r="L290" t="s">
        <v>15</v>
      </c>
    </row>
    <row r="291" spans="1:12" x14ac:dyDescent="0.25">
      <c r="A291" t="s">
        <v>17</v>
      </c>
      <c r="B291" t="s">
        <v>799</v>
      </c>
      <c r="C291">
        <v>4087966475</v>
      </c>
      <c r="D291" t="s">
        <v>276</v>
      </c>
      <c r="E291" t="s">
        <v>246</v>
      </c>
      <c r="F291">
        <v>6032</v>
      </c>
      <c r="G291" t="s">
        <v>759</v>
      </c>
      <c r="H291" t="s">
        <v>13</v>
      </c>
      <c r="I291" t="s">
        <v>273</v>
      </c>
      <c r="J291">
        <v>21</v>
      </c>
      <c r="K291">
        <v>0</v>
      </c>
      <c r="L291" t="s">
        <v>15</v>
      </c>
    </row>
    <row r="292" spans="1:12" x14ac:dyDescent="0.25">
      <c r="A292" t="s">
        <v>17</v>
      </c>
      <c r="B292" t="s">
        <v>128</v>
      </c>
      <c r="C292">
        <v>4037644863</v>
      </c>
      <c r="D292" t="s">
        <v>276</v>
      </c>
      <c r="E292" t="s">
        <v>246</v>
      </c>
      <c r="F292">
        <v>6268</v>
      </c>
      <c r="G292" t="s">
        <v>761</v>
      </c>
      <c r="H292" t="s">
        <v>13</v>
      </c>
      <c r="I292" t="s">
        <v>186</v>
      </c>
      <c r="J292">
        <v>27</v>
      </c>
      <c r="K292">
        <v>0</v>
      </c>
      <c r="L292" t="s">
        <v>15</v>
      </c>
    </row>
    <row r="293" spans="1:12" x14ac:dyDescent="0.25">
      <c r="A293" t="s">
        <v>11</v>
      </c>
      <c r="B293" t="s">
        <v>107</v>
      </c>
      <c r="C293">
        <v>8636390396</v>
      </c>
      <c r="D293" t="s">
        <v>276</v>
      </c>
      <c r="E293" t="s">
        <v>246</v>
      </c>
      <c r="F293">
        <v>5538</v>
      </c>
      <c r="G293" t="s">
        <v>759</v>
      </c>
      <c r="H293" t="s">
        <v>13</v>
      </c>
      <c r="I293" t="s">
        <v>325</v>
      </c>
      <c r="J293">
        <v>24</v>
      </c>
      <c r="K293">
        <v>0</v>
      </c>
      <c r="L293" t="s">
        <v>15</v>
      </c>
    </row>
    <row r="294" spans="1:12" x14ac:dyDescent="0.25">
      <c r="A294" t="s">
        <v>18</v>
      </c>
      <c r="B294" t="s">
        <v>94</v>
      </c>
      <c r="C294">
        <v>2368072192</v>
      </c>
      <c r="D294" t="s">
        <v>276</v>
      </c>
      <c r="E294" t="s">
        <v>246</v>
      </c>
      <c r="F294">
        <v>9271</v>
      </c>
      <c r="G294" t="s">
        <v>761</v>
      </c>
      <c r="H294" t="s">
        <v>13</v>
      </c>
      <c r="I294" t="s">
        <v>325</v>
      </c>
      <c r="J294">
        <v>24</v>
      </c>
      <c r="K294">
        <v>0</v>
      </c>
      <c r="L294" t="s">
        <v>15</v>
      </c>
    </row>
    <row r="295" spans="1:12" x14ac:dyDescent="0.25">
      <c r="A295" t="s">
        <v>23</v>
      </c>
      <c r="B295" t="s">
        <v>47</v>
      </c>
      <c r="C295">
        <v>586870094</v>
      </c>
      <c r="D295" t="s">
        <v>276</v>
      </c>
      <c r="E295" t="s">
        <v>246</v>
      </c>
      <c r="F295">
        <v>1494</v>
      </c>
      <c r="G295" t="s">
        <v>761</v>
      </c>
      <c r="H295" t="s">
        <v>20</v>
      </c>
      <c r="I295" t="s">
        <v>226</v>
      </c>
      <c r="J295">
        <v>45</v>
      </c>
      <c r="K295">
        <v>15</v>
      </c>
      <c r="L295" t="s">
        <v>14</v>
      </c>
    </row>
    <row r="296" spans="1:12" x14ac:dyDescent="0.25">
      <c r="A296" t="s">
        <v>11</v>
      </c>
      <c r="B296" t="s">
        <v>12</v>
      </c>
      <c r="C296">
        <v>6502176136</v>
      </c>
      <c r="D296" t="s">
        <v>276</v>
      </c>
      <c r="E296" t="s">
        <v>246</v>
      </c>
      <c r="F296">
        <v>3003</v>
      </c>
      <c r="G296" t="s">
        <v>761</v>
      </c>
      <c r="H296" t="s">
        <v>13</v>
      </c>
      <c r="I296" t="s">
        <v>210</v>
      </c>
      <c r="J296">
        <v>53</v>
      </c>
      <c r="K296">
        <v>23</v>
      </c>
      <c r="L296" t="s">
        <v>14</v>
      </c>
    </row>
    <row r="297" spans="1:12" x14ac:dyDescent="0.25">
      <c r="A297" t="s">
        <v>17</v>
      </c>
      <c r="B297" t="s">
        <v>787</v>
      </c>
      <c r="C297">
        <v>3746199110</v>
      </c>
      <c r="D297" t="s">
        <v>213</v>
      </c>
      <c r="E297" t="s">
        <v>393</v>
      </c>
      <c r="F297">
        <v>5857</v>
      </c>
      <c r="G297" t="s">
        <v>759</v>
      </c>
      <c r="H297" t="s">
        <v>13</v>
      </c>
      <c r="I297" t="s">
        <v>805</v>
      </c>
      <c r="J297">
        <v>25</v>
      </c>
      <c r="K297">
        <v>0</v>
      </c>
      <c r="L297" t="s">
        <v>15</v>
      </c>
    </row>
    <row r="298" spans="1:12" x14ac:dyDescent="0.25">
      <c r="A298" t="s">
        <v>11</v>
      </c>
      <c r="B298" t="s">
        <v>30</v>
      </c>
      <c r="C298">
        <v>3110539999</v>
      </c>
      <c r="D298" t="s">
        <v>213</v>
      </c>
      <c r="E298" t="s">
        <v>393</v>
      </c>
      <c r="F298">
        <v>3621</v>
      </c>
      <c r="G298" t="s">
        <v>761</v>
      </c>
      <c r="H298" t="s">
        <v>13</v>
      </c>
      <c r="I298" t="s">
        <v>393</v>
      </c>
      <c r="J298">
        <v>30</v>
      </c>
      <c r="K298">
        <v>0</v>
      </c>
      <c r="L298" t="s">
        <v>15</v>
      </c>
    </row>
    <row r="299" spans="1:12" x14ac:dyDescent="0.25">
      <c r="A299" t="s">
        <v>11</v>
      </c>
      <c r="B299" t="s">
        <v>107</v>
      </c>
      <c r="C299">
        <v>9883462057</v>
      </c>
      <c r="D299" t="s">
        <v>213</v>
      </c>
      <c r="E299" t="s">
        <v>393</v>
      </c>
      <c r="F299">
        <v>5010</v>
      </c>
      <c r="G299" t="s">
        <v>759</v>
      </c>
      <c r="H299" t="s">
        <v>13</v>
      </c>
      <c r="I299" t="s">
        <v>259</v>
      </c>
      <c r="J299">
        <v>27</v>
      </c>
      <c r="K299">
        <v>0</v>
      </c>
      <c r="L299" t="s">
        <v>15</v>
      </c>
    </row>
    <row r="300" spans="1:12" x14ac:dyDescent="0.25">
      <c r="A300" t="s">
        <v>16</v>
      </c>
      <c r="B300" t="s">
        <v>27</v>
      </c>
      <c r="C300">
        <v>7567097895</v>
      </c>
      <c r="D300" t="s">
        <v>213</v>
      </c>
      <c r="E300" t="s">
        <v>393</v>
      </c>
      <c r="F300">
        <v>2690</v>
      </c>
      <c r="G300" t="s">
        <v>759</v>
      </c>
      <c r="H300" t="s">
        <v>13</v>
      </c>
      <c r="I300" t="s">
        <v>235</v>
      </c>
      <c r="J300">
        <v>17</v>
      </c>
      <c r="K300">
        <v>0</v>
      </c>
      <c r="L300" t="s">
        <v>15</v>
      </c>
    </row>
    <row r="301" spans="1:12" x14ac:dyDescent="0.25">
      <c r="A301" t="s">
        <v>18</v>
      </c>
      <c r="B301" t="s">
        <v>32</v>
      </c>
      <c r="C301">
        <v>4016860144</v>
      </c>
      <c r="D301" t="s">
        <v>169</v>
      </c>
      <c r="E301" t="s">
        <v>410</v>
      </c>
      <c r="F301">
        <v>5856</v>
      </c>
      <c r="G301" t="s">
        <v>759</v>
      </c>
      <c r="H301" t="s">
        <v>13</v>
      </c>
      <c r="I301" t="s">
        <v>476</v>
      </c>
      <c r="J301">
        <v>12</v>
      </c>
      <c r="K301">
        <v>0</v>
      </c>
      <c r="L301" t="s">
        <v>15</v>
      </c>
    </row>
    <row r="302" spans="1:12" x14ac:dyDescent="0.25">
      <c r="A302" t="s">
        <v>11</v>
      </c>
      <c r="B302" t="s">
        <v>107</v>
      </c>
      <c r="C302">
        <v>9373791288</v>
      </c>
      <c r="D302" t="s">
        <v>169</v>
      </c>
      <c r="E302" t="s">
        <v>410</v>
      </c>
      <c r="F302">
        <v>6057</v>
      </c>
      <c r="G302" t="s">
        <v>759</v>
      </c>
      <c r="H302" t="s">
        <v>13</v>
      </c>
      <c r="I302" t="s">
        <v>332</v>
      </c>
      <c r="J302">
        <v>21</v>
      </c>
      <c r="K302">
        <v>0</v>
      </c>
      <c r="L302" t="s">
        <v>15</v>
      </c>
    </row>
    <row r="303" spans="1:12" x14ac:dyDescent="0.25">
      <c r="A303" t="s">
        <v>17</v>
      </c>
      <c r="B303" t="s">
        <v>771</v>
      </c>
      <c r="C303">
        <v>6288520521</v>
      </c>
      <c r="D303" t="s">
        <v>169</v>
      </c>
      <c r="E303" t="s">
        <v>410</v>
      </c>
      <c r="F303">
        <v>4443</v>
      </c>
      <c r="G303" t="s">
        <v>759</v>
      </c>
      <c r="H303" t="s">
        <v>13</v>
      </c>
      <c r="I303" t="s">
        <v>805</v>
      </c>
      <c r="J303">
        <v>24</v>
      </c>
      <c r="K303">
        <v>0</v>
      </c>
      <c r="L303" t="s">
        <v>15</v>
      </c>
    </row>
    <row r="304" spans="1:12" x14ac:dyDescent="0.25">
      <c r="A304" t="s">
        <v>16</v>
      </c>
      <c r="B304" t="s">
        <v>122</v>
      </c>
      <c r="C304">
        <v>35868002</v>
      </c>
      <c r="D304" t="s">
        <v>169</v>
      </c>
      <c r="E304" t="s">
        <v>410</v>
      </c>
      <c r="F304">
        <v>7533</v>
      </c>
      <c r="G304" t="s">
        <v>759</v>
      </c>
      <c r="H304" t="s">
        <v>13</v>
      </c>
      <c r="I304" t="s">
        <v>235</v>
      </c>
      <c r="J304">
        <v>16</v>
      </c>
      <c r="K304">
        <v>0</v>
      </c>
      <c r="L304" t="s">
        <v>15</v>
      </c>
    </row>
    <row r="305" spans="1:12" x14ac:dyDescent="0.25">
      <c r="A305" t="s">
        <v>16</v>
      </c>
      <c r="B305" t="s">
        <v>111</v>
      </c>
      <c r="C305">
        <v>9976671102</v>
      </c>
      <c r="D305" t="s">
        <v>169</v>
      </c>
      <c r="E305" t="s">
        <v>410</v>
      </c>
      <c r="F305">
        <v>2830</v>
      </c>
      <c r="G305" t="s">
        <v>759</v>
      </c>
      <c r="H305" t="s">
        <v>13</v>
      </c>
      <c r="I305" t="s">
        <v>246</v>
      </c>
      <c r="J305">
        <v>28</v>
      </c>
      <c r="K305">
        <v>0</v>
      </c>
      <c r="L305" t="s">
        <v>15</v>
      </c>
    </row>
    <row r="306" spans="1:12" x14ac:dyDescent="0.25">
      <c r="A306" t="s">
        <v>16</v>
      </c>
      <c r="B306" t="s">
        <v>809</v>
      </c>
      <c r="C306">
        <v>5851010658</v>
      </c>
      <c r="D306" t="s">
        <v>572</v>
      </c>
      <c r="E306" t="s">
        <v>573</v>
      </c>
      <c r="F306">
        <v>5610</v>
      </c>
      <c r="G306" t="s">
        <v>759</v>
      </c>
      <c r="H306" t="s">
        <v>13</v>
      </c>
      <c r="I306" t="s">
        <v>410</v>
      </c>
      <c r="J306">
        <v>29</v>
      </c>
      <c r="K306">
        <v>0</v>
      </c>
      <c r="L306" t="s">
        <v>15</v>
      </c>
    </row>
    <row r="307" spans="1:12" x14ac:dyDescent="0.25">
      <c r="A307" t="s">
        <v>17</v>
      </c>
      <c r="B307" t="s">
        <v>768</v>
      </c>
      <c r="C307">
        <v>7175346419</v>
      </c>
      <c r="D307" t="s">
        <v>572</v>
      </c>
      <c r="E307" t="s">
        <v>573</v>
      </c>
      <c r="F307">
        <v>10070</v>
      </c>
      <c r="G307" t="s">
        <v>759</v>
      </c>
      <c r="H307" t="s">
        <v>13</v>
      </c>
      <c r="I307" t="s">
        <v>235</v>
      </c>
      <c r="J307">
        <v>15</v>
      </c>
      <c r="K307">
        <v>0</v>
      </c>
      <c r="L307" t="s">
        <v>15</v>
      </c>
    </row>
    <row r="308" spans="1:12" x14ac:dyDescent="0.25">
      <c r="A308" t="s">
        <v>18</v>
      </c>
      <c r="B308" t="s">
        <v>41</v>
      </c>
      <c r="C308">
        <v>8164224319</v>
      </c>
      <c r="D308" t="s">
        <v>572</v>
      </c>
      <c r="E308" t="s">
        <v>573</v>
      </c>
      <c r="F308">
        <v>7278</v>
      </c>
      <c r="G308" t="s">
        <v>761</v>
      </c>
      <c r="H308" t="s">
        <v>13</v>
      </c>
      <c r="I308" t="s">
        <v>349</v>
      </c>
      <c r="J308">
        <v>40</v>
      </c>
      <c r="K308">
        <v>10</v>
      </c>
      <c r="L308" t="s">
        <v>14</v>
      </c>
    </row>
    <row r="309" spans="1:12" x14ac:dyDescent="0.25">
      <c r="A309" t="s">
        <v>17</v>
      </c>
      <c r="B309" t="s">
        <v>768</v>
      </c>
      <c r="C309">
        <v>2073423085</v>
      </c>
      <c r="D309" t="s">
        <v>574</v>
      </c>
      <c r="E309" t="s">
        <v>575</v>
      </c>
      <c r="F309">
        <v>6997</v>
      </c>
      <c r="G309" t="s">
        <v>759</v>
      </c>
      <c r="H309" t="s">
        <v>13</v>
      </c>
      <c r="I309" t="s">
        <v>476</v>
      </c>
      <c r="J309">
        <v>10</v>
      </c>
      <c r="K309">
        <v>0</v>
      </c>
      <c r="L309" t="s">
        <v>15</v>
      </c>
    </row>
    <row r="310" spans="1:12" x14ac:dyDescent="0.25">
      <c r="A310" t="s">
        <v>11</v>
      </c>
      <c r="B310" t="s">
        <v>120</v>
      </c>
      <c r="C310">
        <v>2428102854</v>
      </c>
      <c r="D310" t="s">
        <v>574</v>
      </c>
      <c r="E310" t="s">
        <v>575</v>
      </c>
      <c r="F310">
        <v>8374</v>
      </c>
      <c r="G310" t="s">
        <v>761</v>
      </c>
      <c r="H310" t="s">
        <v>13</v>
      </c>
      <c r="I310" t="s">
        <v>575</v>
      </c>
      <c r="J310">
        <v>30</v>
      </c>
      <c r="K310">
        <v>0</v>
      </c>
      <c r="L310" t="s">
        <v>15</v>
      </c>
    </row>
    <row r="311" spans="1:12" x14ac:dyDescent="0.25">
      <c r="A311" t="s">
        <v>16</v>
      </c>
      <c r="B311" t="s">
        <v>59</v>
      </c>
      <c r="C311">
        <v>684720070</v>
      </c>
      <c r="D311" t="s">
        <v>576</v>
      </c>
      <c r="E311" t="s">
        <v>577</v>
      </c>
      <c r="F311">
        <v>6625</v>
      </c>
      <c r="G311" t="s">
        <v>761</v>
      </c>
      <c r="H311" t="s">
        <v>13</v>
      </c>
      <c r="I311" t="s">
        <v>309</v>
      </c>
      <c r="J311">
        <v>42</v>
      </c>
      <c r="K311">
        <v>12</v>
      </c>
      <c r="L311" t="s">
        <v>14</v>
      </c>
    </row>
    <row r="312" spans="1:12" x14ac:dyDescent="0.25">
      <c r="A312" t="s">
        <v>17</v>
      </c>
      <c r="B312" t="s">
        <v>104</v>
      </c>
      <c r="C312">
        <v>5358292729</v>
      </c>
      <c r="D312" t="s">
        <v>576</v>
      </c>
      <c r="E312" t="s">
        <v>577</v>
      </c>
      <c r="F312">
        <v>6575</v>
      </c>
      <c r="G312" t="s">
        <v>759</v>
      </c>
      <c r="H312" t="s">
        <v>13</v>
      </c>
      <c r="I312" t="s">
        <v>410</v>
      </c>
      <c r="J312">
        <v>27</v>
      </c>
      <c r="K312">
        <v>0</v>
      </c>
      <c r="L312" t="s">
        <v>15</v>
      </c>
    </row>
    <row r="313" spans="1:12" x14ac:dyDescent="0.25">
      <c r="A313" t="s">
        <v>11</v>
      </c>
      <c r="B313" t="s">
        <v>120</v>
      </c>
      <c r="C313">
        <v>9327668635</v>
      </c>
      <c r="D313" t="s">
        <v>798</v>
      </c>
      <c r="E313" t="s">
        <v>643</v>
      </c>
      <c r="F313">
        <v>4499</v>
      </c>
      <c r="G313" t="s">
        <v>759</v>
      </c>
      <c r="H313" t="s">
        <v>13</v>
      </c>
      <c r="I313" t="s">
        <v>393</v>
      </c>
      <c r="J313">
        <v>24</v>
      </c>
      <c r="K313">
        <v>0</v>
      </c>
      <c r="L313" t="s">
        <v>15</v>
      </c>
    </row>
    <row r="314" spans="1:12" x14ac:dyDescent="0.25">
      <c r="A314" t="s">
        <v>23</v>
      </c>
      <c r="B314" t="s">
        <v>42</v>
      </c>
      <c r="C314">
        <v>285510254</v>
      </c>
      <c r="D314" t="s">
        <v>798</v>
      </c>
      <c r="E314" t="s">
        <v>643</v>
      </c>
      <c r="F314">
        <v>2705</v>
      </c>
      <c r="G314" t="s">
        <v>759</v>
      </c>
      <c r="H314" t="s">
        <v>13</v>
      </c>
      <c r="I314" t="s">
        <v>308</v>
      </c>
      <c r="J314">
        <v>53</v>
      </c>
      <c r="K314">
        <v>23</v>
      </c>
      <c r="L314" t="s">
        <v>14</v>
      </c>
    </row>
    <row r="315" spans="1:12" x14ac:dyDescent="0.25">
      <c r="A315" t="s">
        <v>16</v>
      </c>
      <c r="B315" t="s">
        <v>22</v>
      </c>
      <c r="C315">
        <v>7344346525</v>
      </c>
      <c r="D315" t="s">
        <v>798</v>
      </c>
      <c r="E315" t="s">
        <v>643</v>
      </c>
      <c r="F315">
        <v>2353</v>
      </c>
      <c r="G315" t="s">
        <v>759</v>
      </c>
      <c r="H315" t="s">
        <v>13</v>
      </c>
      <c r="I315" t="s">
        <v>344</v>
      </c>
      <c r="J315">
        <v>18</v>
      </c>
      <c r="K315">
        <v>0</v>
      </c>
      <c r="L315" t="s">
        <v>15</v>
      </c>
    </row>
    <row r="316" spans="1:12" x14ac:dyDescent="0.25">
      <c r="A316" t="s">
        <v>16</v>
      </c>
      <c r="B316" t="s">
        <v>806</v>
      </c>
      <c r="C316">
        <v>627613977</v>
      </c>
      <c r="D316" t="s">
        <v>644</v>
      </c>
      <c r="E316" t="s">
        <v>807</v>
      </c>
      <c r="F316">
        <v>3567</v>
      </c>
      <c r="G316" t="s">
        <v>759</v>
      </c>
      <c r="H316" t="s">
        <v>13</v>
      </c>
      <c r="I316" t="s">
        <v>577</v>
      </c>
      <c r="J316">
        <v>27</v>
      </c>
      <c r="K316">
        <v>0</v>
      </c>
      <c r="L316" t="s">
        <v>15</v>
      </c>
    </row>
    <row r="317" spans="1:12" x14ac:dyDescent="0.25">
      <c r="A317" t="s">
        <v>16</v>
      </c>
      <c r="B317" t="s">
        <v>27</v>
      </c>
      <c r="C317">
        <v>1187373900</v>
      </c>
      <c r="D317" t="s">
        <v>644</v>
      </c>
      <c r="E317" t="s">
        <v>807</v>
      </c>
      <c r="F317">
        <v>8240</v>
      </c>
      <c r="G317" t="s">
        <v>759</v>
      </c>
      <c r="H317" t="s">
        <v>13</v>
      </c>
      <c r="I317" t="s">
        <v>410</v>
      </c>
      <c r="J317">
        <v>24</v>
      </c>
      <c r="K317">
        <v>0</v>
      </c>
      <c r="L317" t="s">
        <v>15</v>
      </c>
    </row>
    <row r="318" spans="1:12" x14ac:dyDescent="0.25">
      <c r="A318" t="s">
        <v>23</v>
      </c>
      <c r="B318" t="s">
        <v>24</v>
      </c>
      <c r="C318">
        <v>4540037935</v>
      </c>
      <c r="D318" t="s">
        <v>644</v>
      </c>
      <c r="E318" t="s">
        <v>807</v>
      </c>
      <c r="F318">
        <v>4941</v>
      </c>
      <c r="G318" t="s">
        <v>759</v>
      </c>
      <c r="H318" t="s">
        <v>13</v>
      </c>
      <c r="I318" t="s">
        <v>643</v>
      </c>
      <c r="J318">
        <v>29</v>
      </c>
      <c r="K318">
        <v>0</v>
      </c>
      <c r="L318" t="s">
        <v>15</v>
      </c>
    </row>
    <row r="319" spans="1:12" x14ac:dyDescent="0.25">
      <c r="A319" t="s">
        <v>23</v>
      </c>
      <c r="B319" t="s">
        <v>790</v>
      </c>
      <c r="C319">
        <v>4041763430</v>
      </c>
      <c r="D319" t="s">
        <v>644</v>
      </c>
      <c r="E319" t="s">
        <v>807</v>
      </c>
      <c r="F319">
        <v>3793</v>
      </c>
      <c r="G319" t="s">
        <v>759</v>
      </c>
      <c r="H319" t="s">
        <v>13</v>
      </c>
      <c r="I319" t="s">
        <v>583</v>
      </c>
      <c r="J319">
        <v>33</v>
      </c>
      <c r="K319">
        <v>3</v>
      </c>
      <c r="L319" t="s">
        <v>14</v>
      </c>
    </row>
    <row r="320" spans="1:12" x14ac:dyDescent="0.25">
      <c r="A320" t="s">
        <v>11</v>
      </c>
      <c r="B320" t="s">
        <v>63</v>
      </c>
      <c r="C320">
        <v>8130568082</v>
      </c>
      <c r="D320" t="s">
        <v>644</v>
      </c>
      <c r="E320" t="s">
        <v>807</v>
      </c>
      <c r="F320">
        <v>6730</v>
      </c>
      <c r="G320" t="s">
        <v>759</v>
      </c>
      <c r="H320" t="s">
        <v>13</v>
      </c>
      <c r="I320" t="s">
        <v>573</v>
      </c>
      <c r="J320">
        <v>25</v>
      </c>
      <c r="K320">
        <v>0</v>
      </c>
      <c r="L320" t="s">
        <v>15</v>
      </c>
    </row>
    <row r="321" spans="1:12" x14ac:dyDescent="0.25">
      <c r="A321" t="s">
        <v>17</v>
      </c>
      <c r="B321" t="s">
        <v>34</v>
      </c>
      <c r="C321">
        <v>9046073849</v>
      </c>
      <c r="D321" t="s">
        <v>578</v>
      </c>
      <c r="E321" t="s">
        <v>579</v>
      </c>
      <c r="F321">
        <v>8431</v>
      </c>
      <c r="G321" t="s">
        <v>759</v>
      </c>
      <c r="H321" t="s">
        <v>13</v>
      </c>
      <c r="I321" t="s">
        <v>236</v>
      </c>
      <c r="J321">
        <v>39</v>
      </c>
      <c r="K321">
        <v>9</v>
      </c>
      <c r="L321" t="s">
        <v>14</v>
      </c>
    </row>
    <row r="322" spans="1:12" x14ac:dyDescent="0.25">
      <c r="A322" t="s">
        <v>16</v>
      </c>
      <c r="B322" t="s">
        <v>86</v>
      </c>
      <c r="C322">
        <v>5417879278</v>
      </c>
      <c r="D322" t="s">
        <v>578</v>
      </c>
      <c r="E322" t="s">
        <v>579</v>
      </c>
      <c r="F322">
        <v>3708</v>
      </c>
      <c r="G322" t="s">
        <v>761</v>
      </c>
      <c r="H322" t="s">
        <v>13</v>
      </c>
      <c r="I322" t="s">
        <v>321</v>
      </c>
      <c r="J322">
        <v>35</v>
      </c>
      <c r="K322">
        <v>5</v>
      </c>
      <c r="L322" t="s">
        <v>14</v>
      </c>
    </row>
    <row r="323" spans="1:12" x14ac:dyDescent="0.25">
      <c r="A323" t="s">
        <v>18</v>
      </c>
      <c r="B323" t="s">
        <v>49</v>
      </c>
      <c r="C323">
        <v>4859265458</v>
      </c>
      <c r="D323" t="s">
        <v>580</v>
      </c>
      <c r="E323" t="s">
        <v>581</v>
      </c>
      <c r="F323">
        <v>7668</v>
      </c>
      <c r="G323" t="s">
        <v>759</v>
      </c>
      <c r="H323" t="s">
        <v>13</v>
      </c>
      <c r="I323" t="s">
        <v>186</v>
      </c>
      <c r="J323">
        <v>17</v>
      </c>
      <c r="K323">
        <v>0</v>
      </c>
      <c r="L323" t="s">
        <v>15</v>
      </c>
    </row>
    <row r="324" spans="1:12" x14ac:dyDescent="0.25">
      <c r="A324" t="s">
        <v>17</v>
      </c>
      <c r="B324" t="s">
        <v>768</v>
      </c>
      <c r="C324">
        <v>8857627389</v>
      </c>
      <c r="D324" t="s">
        <v>580</v>
      </c>
      <c r="E324" t="s">
        <v>581</v>
      </c>
      <c r="F324">
        <v>8349</v>
      </c>
      <c r="G324" t="s">
        <v>759</v>
      </c>
      <c r="H324" t="s">
        <v>13</v>
      </c>
      <c r="I324" t="s">
        <v>445</v>
      </c>
      <c r="J324">
        <v>12</v>
      </c>
      <c r="K324">
        <v>0</v>
      </c>
      <c r="L324" t="s">
        <v>15</v>
      </c>
    </row>
    <row r="325" spans="1:12" x14ac:dyDescent="0.25">
      <c r="A325" t="s">
        <v>17</v>
      </c>
      <c r="B325" t="s">
        <v>784</v>
      </c>
      <c r="C325">
        <v>6536896937</v>
      </c>
      <c r="D325" t="s">
        <v>580</v>
      </c>
      <c r="E325" t="s">
        <v>581</v>
      </c>
      <c r="F325">
        <v>7428</v>
      </c>
      <c r="G325" t="s">
        <v>759</v>
      </c>
      <c r="H325" t="s">
        <v>13</v>
      </c>
      <c r="I325" t="s">
        <v>493</v>
      </c>
      <c r="J325">
        <v>32</v>
      </c>
      <c r="K325">
        <v>2</v>
      </c>
      <c r="L325" t="s">
        <v>14</v>
      </c>
    </row>
    <row r="326" spans="1:12" x14ac:dyDescent="0.25">
      <c r="A326" t="s">
        <v>23</v>
      </c>
      <c r="B326" t="s">
        <v>84</v>
      </c>
      <c r="C326">
        <v>1752036971</v>
      </c>
      <c r="D326" t="s">
        <v>580</v>
      </c>
      <c r="E326" t="s">
        <v>581</v>
      </c>
      <c r="F326">
        <v>7172</v>
      </c>
      <c r="G326" t="s">
        <v>759</v>
      </c>
      <c r="H326" t="s">
        <v>13</v>
      </c>
      <c r="I326" t="s">
        <v>309</v>
      </c>
      <c r="J326">
        <v>37</v>
      </c>
      <c r="K326">
        <v>7</v>
      </c>
      <c r="L326" t="s">
        <v>14</v>
      </c>
    </row>
    <row r="327" spans="1:12" x14ac:dyDescent="0.25">
      <c r="A327" t="s">
        <v>23</v>
      </c>
      <c r="B327" t="s">
        <v>83</v>
      </c>
      <c r="C327">
        <v>725765758</v>
      </c>
      <c r="D327" t="s">
        <v>580</v>
      </c>
      <c r="E327" t="s">
        <v>581</v>
      </c>
      <c r="F327">
        <v>7671</v>
      </c>
      <c r="G327" t="s">
        <v>761</v>
      </c>
      <c r="H327" t="s">
        <v>13</v>
      </c>
      <c r="I327" t="s">
        <v>310</v>
      </c>
      <c r="J327">
        <v>47</v>
      </c>
      <c r="K327">
        <v>17</v>
      </c>
      <c r="L327" t="s">
        <v>14</v>
      </c>
    </row>
    <row r="328" spans="1:12" x14ac:dyDescent="0.25">
      <c r="A328" t="s">
        <v>23</v>
      </c>
      <c r="B328" t="s">
        <v>108</v>
      </c>
      <c r="C328">
        <v>6873740038</v>
      </c>
      <c r="D328" t="s">
        <v>580</v>
      </c>
      <c r="E328" t="s">
        <v>581</v>
      </c>
      <c r="F328">
        <v>4514</v>
      </c>
      <c r="G328" t="s">
        <v>759</v>
      </c>
      <c r="H328" t="s">
        <v>13</v>
      </c>
      <c r="I328" t="s">
        <v>186</v>
      </c>
      <c r="J328">
        <v>17</v>
      </c>
      <c r="K328">
        <v>0</v>
      </c>
      <c r="L328" t="s">
        <v>15</v>
      </c>
    </row>
    <row r="329" spans="1:12" x14ac:dyDescent="0.25">
      <c r="A329" t="s">
        <v>16</v>
      </c>
      <c r="B329" t="s">
        <v>36</v>
      </c>
      <c r="C329">
        <v>6023663421</v>
      </c>
      <c r="D329" t="s">
        <v>582</v>
      </c>
      <c r="E329" t="s">
        <v>583</v>
      </c>
      <c r="F329">
        <v>6197</v>
      </c>
      <c r="G329" t="s">
        <v>761</v>
      </c>
      <c r="H329" t="s">
        <v>13</v>
      </c>
      <c r="I329" t="s">
        <v>310</v>
      </c>
      <c r="J329">
        <v>46</v>
      </c>
      <c r="K329">
        <v>16</v>
      </c>
      <c r="L329" t="s">
        <v>14</v>
      </c>
    </row>
    <row r="330" spans="1:12" x14ac:dyDescent="0.25">
      <c r="A330" t="s">
        <v>17</v>
      </c>
      <c r="B330" t="s">
        <v>784</v>
      </c>
      <c r="C330">
        <v>9890424733</v>
      </c>
      <c r="D330" t="s">
        <v>582</v>
      </c>
      <c r="E330" t="s">
        <v>583</v>
      </c>
      <c r="F330">
        <v>5482</v>
      </c>
      <c r="G330" t="s">
        <v>759</v>
      </c>
      <c r="H330" t="s">
        <v>13</v>
      </c>
      <c r="I330" t="s">
        <v>579</v>
      </c>
      <c r="J330">
        <v>28</v>
      </c>
      <c r="K330">
        <v>0</v>
      </c>
      <c r="L330" t="s">
        <v>15</v>
      </c>
    </row>
    <row r="331" spans="1:12" x14ac:dyDescent="0.25">
      <c r="A331" t="s">
        <v>16</v>
      </c>
      <c r="B331" t="s">
        <v>86</v>
      </c>
      <c r="C331">
        <v>8935367432</v>
      </c>
      <c r="D331" t="s">
        <v>582</v>
      </c>
      <c r="E331" t="s">
        <v>583</v>
      </c>
      <c r="F331">
        <v>6316</v>
      </c>
      <c r="G331" t="s">
        <v>761</v>
      </c>
      <c r="H331" t="s">
        <v>13</v>
      </c>
      <c r="I331" t="s">
        <v>260</v>
      </c>
      <c r="J331">
        <v>47</v>
      </c>
      <c r="K331">
        <v>17</v>
      </c>
      <c r="L331" t="s">
        <v>14</v>
      </c>
    </row>
    <row r="332" spans="1:12" x14ac:dyDescent="0.25">
      <c r="A332" t="s">
        <v>18</v>
      </c>
      <c r="B332" t="s">
        <v>32</v>
      </c>
      <c r="C332">
        <v>7802365347</v>
      </c>
      <c r="D332" t="s">
        <v>582</v>
      </c>
      <c r="E332" t="s">
        <v>583</v>
      </c>
      <c r="F332">
        <v>6980</v>
      </c>
      <c r="G332" t="s">
        <v>759</v>
      </c>
      <c r="H332" t="s">
        <v>13</v>
      </c>
      <c r="I332" t="s">
        <v>344</v>
      </c>
      <c r="J332">
        <v>14</v>
      </c>
      <c r="K332">
        <v>0</v>
      </c>
      <c r="L332" t="s">
        <v>15</v>
      </c>
    </row>
    <row r="333" spans="1:12" x14ac:dyDescent="0.25">
      <c r="A333" t="s">
        <v>17</v>
      </c>
      <c r="B333" t="s">
        <v>799</v>
      </c>
      <c r="C333">
        <v>6172286856</v>
      </c>
      <c r="D333" t="s">
        <v>582</v>
      </c>
      <c r="E333" t="s">
        <v>583</v>
      </c>
      <c r="F333">
        <v>3011</v>
      </c>
      <c r="G333" t="s">
        <v>759</v>
      </c>
      <c r="H333" t="s">
        <v>13</v>
      </c>
      <c r="I333" t="s">
        <v>562</v>
      </c>
      <c r="J333">
        <v>35</v>
      </c>
      <c r="K333">
        <v>5</v>
      </c>
      <c r="L333" t="s">
        <v>14</v>
      </c>
    </row>
    <row r="334" spans="1:12" x14ac:dyDescent="0.25">
      <c r="A334" t="s">
        <v>16</v>
      </c>
      <c r="B334" t="s">
        <v>86</v>
      </c>
      <c r="C334">
        <v>6863821110</v>
      </c>
      <c r="D334" t="s">
        <v>582</v>
      </c>
      <c r="E334" t="s">
        <v>583</v>
      </c>
      <c r="F334">
        <v>6441</v>
      </c>
      <c r="G334" t="s">
        <v>759</v>
      </c>
      <c r="H334" t="s">
        <v>13</v>
      </c>
      <c r="I334" t="s">
        <v>579</v>
      </c>
      <c r="J334">
        <v>28</v>
      </c>
      <c r="K334">
        <v>0</v>
      </c>
      <c r="L334" t="s">
        <v>15</v>
      </c>
    </row>
    <row r="335" spans="1:12" x14ac:dyDescent="0.25">
      <c r="A335" t="s">
        <v>23</v>
      </c>
      <c r="B335" t="s">
        <v>47</v>
      </c>
      <c r="C335">
        <v>7217104959</v>
      </c>
      <c r="D335" t="s">
        <v>331</v>
      </c>
      <c r="E335" t="s">
        <v>493</v>
      </c>
      <c r="F335">
        <v>2099</v>
      </c>
      <c r="G335" t="s">
        <v>761</v>
      </c>
      <c r="H335" t="s">
        <v>13</v>
      </c>
      <c r="I335" t="s">
        <v>189</v>
      </c>
      <c r="J335">
        <v>40</v>
      </c>
      <c r="K335">
        <v>10</v>
      </c>
      <c r="L335" t="s">
        <v>14</v>
      </c>
    </row>
    <row r="336" spans="1:12" x14ac:dyDescent="0.25">
      <c r="A336" t="s">
        <v>11</v>
      </c>
      <c r="B336" t="s">
        <v>792</v>
      </c>
      <c r="C336">
        <v>2949843698</v>
      </c>
      <c r="D336" t="s">
        <v>331</v>
      </c>
      <c r="E336" t="s">
        <v>493</v>
      </c>
      <c r="F336">
        <v>3935</v>
      </c>
      <c r="G336" t="s">
        <v>759</v>
      </c>
      <c r="H336" t="s">
        <v>13</v>
      </c>
      <c r="I336" t="s">
        <v>804</v>
      </c>
      <c r="J336">
        <v>5</v>
      </c>
      <c r="K336">
        <v>0</v>
      </c>
      <c r="L336" t="s">
        <v>15</v>
      </c>
    </row>
    <row r="337" spans="1:12" x14ac:dyDescent="0.25">
      <c r="A337" t="s">
        <v>23</v>
      </c>
      <c r="B337" t="s">
        <v>110</v>
      </c>
      <c r="C337">
        <v>3298709830</v>
      </c>
      <c r="D337" t="s">
        <v>331</v>
      </c>
      <c r="E337" t="s">
        <v>493</v>
      </c>
      <c r="F337">
        <v>2124</v>
      </c>
      <c r="G337" t="s">
        <v>759</v>
      </c>
      <c r="H337" t="s">
        <v>13</v>
      </c>
      <c r="I337" t="s">
        <v>803</v>
      </c>
      <c r="J337">
        <v>24</v>
      </c>
      <c r="K337">
        <v>0</v>
      </c>
      <c r="L337" t="s">
        <v>15</v>
      </c>
    </row>
    <row r="338" spans="1:12" x14ac:dyDescent="0.25">
      <c r="A338" t="s">
        <v>11</v>
      </c>
      <c r="B338" t="s">
        <v>54</v>
      </c>
      <c r="C338">
        <v>1838230354</v>
      </c>
      <c r="D338" t="s">
        <v>331</v>
      </c>
      <c r="E338" t="s">
        <v>493</v>
      </c>
      <c r="F338">
        <v>5956</v>
      </c>
      <c r="G338" t="s">
        <v>761</v>
      </c>
      <c r="H338" t="s">
        <v>20</v>
      </c>
      <c r="I338" t="s">
        <v>584</v>
      </c>
      <c r="J338">
        <v>54</v>
      </c>
      <c r="K338">
        <v>24</v>
      </c>
      <c r="L338" t="s">
        <v>14</v>
      </c>
    </row>
    <row r="339" spans="1:12" x14ac:dyDescent="0.25">
      <c r="A339" t="s">
        <v>16</v>
      </c>
      <c r="B339" t="s">
        <v>44</v>
      </c>
      <c r="C339">
        <v>7314906808</v>
      </c>
      <c r="D339" t="s">
        <v>331</v>
      </c>
      <c r="E339" t="s">
        <v>493</v>
      </c>
      <c r="F339">
        <v>6035</v>
      </c>
      <c r="G339" t="s">
        <v>759</v>
      </c>
      <c r="H339" t="s">
        <v>13</v>
      </c>
      <c r="I339" t="s">
        <v>577</v>
      </c>
      <c r="J339">
        <v>23</v>
      </c>
      <c r="K339">
        <v>0</v>
      </c>
      <c r="L339" t="s">
        <v>15</v>
      </c>
    </row>
    <row r="340" spans="1:12" x14ac:dyDescent="0.25">
      <c r="A340" t="s">
        <v>17</v>
      </c>
      <c r="B340" t="s">
        <v>39</v>
      </c>
      <c r="C340">
        <v>3980946112</v>
      </c>
      <c r="D340" t="s">
        <v>359</v>
      </c>
      <c r="E340" t="s">
        <v>349</v>
      </c>
      <c r="F340">
        <v>6326</v>
      </c>
      <c r="G340" t="s">
        <v>759</v>
      </c>
      <c r="H340" t="s">
        <v>13</v>
      </c>
      <c r="I340" t="s">
        <v>259</v>
      </c>
      <c r="J340">
        <v>15</v>
      </c>
      <c r="K340">
        <v>0</v>
      </c>
      <c r="L340" t="s">
        <v>15</v>
      </c>
    </row>
    <row r="341" spans="1:12" x14ac:dyDescent="0.25">
      <c r="A341" t="s">
        <v>18</v>
      </c>
      <c r="B341" t="s">
        <v>94</v>
      </c>
      <c r="C341">
        <v>3480348952</v>
      </c>
      <c r="D341" t="s">
        <v>359</v>
      </c>
      <c r="E341" t="s">
        <v>349</v>
      </c>
      <c r="F341">
        <v>4003</v>
      </c>
      <c r="G341" t="s">
        <v>761</v>
      </c>
      <c r="H341" t="s">
        <v>20</v>
      </c>
      <c r="I341" t="s">
        <v>581</v>
      </c>
      <c r="J341">
        <v>27</v>
      </c>
      <c r="K341">
        <v>0</v>
      </c>
      <c r="L341" t="s">
        <v>15</v>
      </c>
    </row>
    <row r="342" spans="1:12" x14ac:dyDescent="0.25">
      <c r="A342" t="s">
        <v>23</v>
      </c>
      <c r="B342" t="s">
        <v>42</v>
      </c>
      <c r="C342">
        <v>7483503715</v>
      </c>
      <c r="D342" t="s">
        <v>359</v>
      </c>
      <c r="E342" t="s">
        <v>349</v>
      </c>
      <c r="F342">
        <v>5475</v>
      </c>
      <c r="G342" t="s">
        <v>759</v>
      </c>
      <c r="H342" t="s">
        <v>13</v>
      </c>
      <c r="I342" t="s">
        <v>579</v>
      </c>
      <c r="J342">
        <v>26</v>
      </c>
      <c r="K342">
        <v>0</v>
      </c>
      <c r="L342" t="s">
        <v>15</v>
      </c>
    </row>
    <row r="343" spans="1:12" x14ac:dyDescent="0.25">
      <c r="A343" t="s">
        <v>16</v>
      </c>
      <c r="B343" t="s">
        <v>129</v>
      </c>
      <c r="C343">
        <v>5510823569</v>
      </c>
      <c r="D343" t="s">
        <v>359</v>
      </c>
      <c r="E343" t="s">
        <v>349</v>
      </c>
      <c r="F343">
        <v>3006</v>
      </c>
      <c r="G343" t="s">
        <v>759</v>
      </c>
      <c r="H343" t="s">
        <v>13</v>
      </c>
      <c r="I343" t="s">
        <v>249</v>
      </c>
      <c r="J343">
        <v>36</v>
      </c>
      <c r="K343">
        <v>6</v>
      </c>
      <c r="L343" t="s">
        <v>14</v>
      </c>
    </row>
    <row r="344" spans="1:12" x14ac:dyDescent="0.25">
      <c r="A344" t="s">
        <v>18</v>
      </c>
      <c r="B344" t="s">
        <v>82</v>
      </c>
      <c r="C344">
        <v>8788784425</v>
      </c>
      <c r="D344" t="s">
        <v>476</v>
      </c>
      <c r="E344" t="s">
        <v>321</v>
      </c>
      <c r="F344">
        <v>7329</v>
      </c>
      <c r="G344" t="s">
        <v>759</v>
      </c>
      <c r="H344" t="s">
        <v>13</v>
      </c>
      <c r="I344" t="s">
        <v>261</v>
      </c>
      <c r="J344">
        <v>36</v>
      </c>
      <c r="K344">
        <v>6</v>
      </c>
      <c r="L344" t="s">
        <v>14</v>
      </c>
    </row>
    <row r="345" spans="1:12" x14ac:dyDescent="0.25">
      <c r="A345" t="s">
        <v>11</v>
      </c>
      <c r="B345" t="s">
        <v>75</v>
      </c>
      <c r="C345">
        <v>910054452</v>
      </c>
      <c r="D345" t="s">
        <v>305</v>
      </c>
      <c r="E345" t="s">
        <v>226</v>
      </c>
      <c r="F345">
        <v>8443</v>
      </c>
      <c r="G345" t="s">
        <v>759</v>
      </c>
      <c r="H345" t="s">
        <v>13</v>
      </c>
      <c r="I345" t="s">
        <v>573</v>
      </c>
      <c r="J345">
        <v>18</v>
      </c>
      <c r="K345">
        <v>0</v>
      </c>
      <c r="L345" t="s">
        <v>15</v>
      </c>
    </row>
    <row r="346" spans="1:12" x14ac:dyDescent="0.25">
      <c r="A346" t="s">
        <v>11</v>
      </c>
      <c r="B346" t="s">
        <v>107</v>
      </c>
      <c r="C346">
        <v>1995851356</v>
      </c>
      <c r="D346" t="s">
        <v>305</v>
      </c>
      <c r="E346" t="s">
        <v>226</v>
      </c>
      <c r="F346">
        <v>4535</v>
      </c>
      <c r="G346" t="s">
        <v>759</v>
      </c>
      <c r="H346" t="s">
        <v>13</v>
      </c>
      <c r="I346" t="s">
        <v>807</v>
      </c>
      <c r="J346">
        <v>23</v>
      </c>
      <c r="K346">
        <v>0</v>
      </c>
      <c r="L346" t="s">
        <v>15</v>
      </c>
    </row>
    <row r="347" spans="1:12" x14ac:dyDescent="0.25">
      <c r="A347" t="s">
        <v>18</v>
      </c>
      <c r="B347" t="s">
        <v>32</v>
      </c>
      <c r="C347">
        <v>4274501664</v>
      </c>
      <c r="D347" t="s">
        <v>305</v>
      </c>
      <c r="E347" t="s">
        <v>226</v>
      </c>
      <c r="F347">
        <v>8147</v>
      </c>
      <c r="G347" t="s">
        <v>759</v>
      </c>
      <c r="H347" t="s">
        <v>13</v>
      </c>
      <c r="I347" t="s">
        <v>332</v>
      </c>
      <c r="J347">
        <v>8</v>
      </c>
      <c r="K347">
        <v>0</v>
      </c>
      <c r="L347" t="s">
        <v>15</v>
      </c>
    </row>
    <row r="348" spans="1:12" x14ac:dyDescent="0.25">
      <c r="A348" t="s">
        <v>16</v>
      </c>
      <c r="B348" t="s">
        <v>806</v>
      </c>
      <c r="C348">
        <v>9054937897</v>
      </c>
      <c r="D348" t="s">
        <v>305</v>
      </c>
      <c r="E348" t="s">
        <v>226</v>
      </c>
      <c r="F348">
        <v>6149</v>
      </c>
      <c r="G348" t="s">
        <v>759</v>
      </c>
      <c r="H348" t="s">
        <v>13</v>
      </c>
      <c r="I348" t="s">
        <v>583</v>
      </c>
      <c r="J348">
        <v>26</v>
      </c>
      <c r="K348">
        <v>0</v>
      </c>
      <c r="L348" t="s">
        <v>15</v>
      </c>
    </row>
    <row r="349" spans="1:12" x14ac:dyDescent="0.25">
      <c r="A349" t="s">
        <v>17</v>
      </c>
      <c r="B349" t="s">
        <v>799</v>
      </c>
      <c r="C349">
        <v>828222998</v>
      </c>
      <c r="D349" t="s">
        <v>305</v>
      </c>
      <c r="E349" t="s">
        <v>226</v>
      </c>
      <c r="F349">
        <v>7760</v>
      </c>
      <c r="G349" t="s">
        <v>759</v>
      </c>
      <c r="H349" t="s">
        <v>13</v>
      </c>
      <c r="I349" t="s">
        <v>261</v>
      </c>
      <c r="J349">
        <v>35</v>
      </c>
      <c r="K349">
        <v>5</v>
      </c>
      <c r="L349" t="s">
        <v>14</v>
      </c>
    </row>
    <row r="350" spans="1:12" x14ac:dyDescent="0.25">
      <c r="A350" t="s">
        <v>18</v>
      </c>
      <c r="B350" t="s">
        <v>788</v>
      </c>
      <c r="C350">
        <v>5216037175</v>
      </c>
      <c r="D350" t="s">
        <v>305</v>
      </c>
      <c r="E350" t="s">
        <v>226</v>
      </c>
      <c r="F350">
        <v>8324</v>
      </c>
      <c r="G350" t="s">
        <v>759</v>
      </c>
      <c r="H350" t="s">
        <v>13</v>
      </c>
      <c r="I350" t="s">
        <v>228</v>
      </c>
      <c r="J350">
        <v>40</v>
      </c>
      <c r="K350">
        <v>10</v>
      </c>
      <c r="L350" t="s">
        <v>14</v>
      </c>
    </row>
    <row r="351" spans="1:12" x14ac:dyDescent="0.25">
      <c r="A351" t="s">
        <v>16</v>
      </c>
      <c r="B351" t="s">
        <v>800</v>
      </c>
      <c r="C351">
        <v>7259837539</v>
      </c>
      <c r="D351" t="s">
        <v>305</v>
      </c>
      <c r="E351" t="s">
        <v>226</v>
      </c>
      <c r="F351">
        <v>6729</v>
      </c>
      <c r="G351" t="s">
        <v>759</v>
      </c>
      <c r="H351" t="s">
        <v>13</v>
      </c>
      <c r="I351" t="s">
        <v>321</v>
      </c>
      <c r="J351">
        <v>29</v>
      </c>
      <c r="K351">
        <v>0</v>
      </c>
      <c r="L351" t="s">
        <v>15</v>
      </c>
    </row>
    <row r="352" spans="1:12" x14ac:dyDescent="0.25">
      <c r="A352" t="s">
        <v>18</v>
      </c>
      <c r="B352" t="s">
        <v>106</v>
      </c>
      <c r="C352">
        <v>4041880316</v>
      </c>
      <c r="D352" t="s">
        <v>456</v>
      </c>
      <c r="E352" t="s">
        <v>562</v>
      </c>
      <c r="F352">
        <v>7790</v>
      </c>
      <c r="G352" t="s">
        <v>759</v>
      </c>
      <c r="H352" t="s">
        <v>13</v>
      </c>
      <c r="I352" t="s">
        <v>493</v>
      </c>
      <c r="J352">
        <v>26</v>
      </c>
      <c r="K352">
        <v>0</v>
      </c>
      <c r="L352" t="s">
        <v>15</v>
      </c>
    </row>
    <row r="353" spans="1:12" x14ac:dyDescent="0.25">
      <c r="A353" t="s">
        <v>23</v>
      </c>
      <c r="B353" t="s">
        <v>57</v>
      </c>
      <c r="C353">
        <v>3894033760</v>
      </c>
      <c r="D353" t="s">
        <v>804</v>
      </c>
      <c r="E353" t="s">
        <v>309</v>
      </c>
      <c r="F353">
        <v>3530</v>
      </c>
      <c r="G353" t="s">
        <v>759</v>
      </c>
      <c r="H353" t="s">
        <v>13</v>
      </c>
      <c r="I353" t="s">
        <v>584</v>
      </c>
      <c r="J353">
        <v>49</v>
      </c>
      <c r="K353">
        <v>19</v>
      </c>
      <c r="L353" t="s">
        <v>14</v>
      </c>
    </row>
    <row r="354" spans="1:12" x14ac:dyDescent="0.25">
      <c r="A354" t="s">
        <v>17</v>
      </c>
      <c r="B354" t="s">
        <v>760</v>
      </c>
      <c r="C354">
        <v>4644516545</v>
      </c>
      <c r="D354" t="s">
        <v>804</v>
      </c>
      <c r="E354" t="s">
        <v>309</v>
      </c>
      <c r="F354">
        <v>5873</v>
      </c>
      <c r="G354" t="s">
        <v>759</v>
      </c>
      <c r="H354" t="s">
        <v>13</v>
      </c>
      <c r="I354" t="s">
        <v>308</v>
      </c>
      <c r="J354">
        <v>43</v>
      </c>
      <c r="K354">
        <v>13</v>
      </c>
      <c r="L354" t="s">
        <v>14</v>
      </c>
    </row>
    <row r="355" spans="1:12" x14ac:dyDescent="0.25">
      <c r="A355" t="s">
        <v>23</v>
      </c>
      <c r="B355" t="s">
        <v>26</v>
      </c>
      <c r="C355">
        <v>4373510378</v>
      </c>
      <c r="D355" t="s">
        <v>804</v>
      </c>
      <c r="E355" t="s">
        <v>309</v>
      </c>
      <c r="F355">
        <v>3885</v>
      </c>
      <c r="G355" t="s">
        <v>759</v>
      </c>
      <c r="H355" t="s">
        <v>13</v>
      </c>
      <c r="I355" t="s">
        <v>344</v>
      </c>
      <c r="J355">
        <v>8</v>
      </c>
      <c r="K355">
        <v>0</v>
      </c>
      <c r="L355" t="s">
        <v>15</v>
      </c>
    </row>
    <row r="356" spans="1:12" x14ac:dyDescent="0.25">
      <c r="A356" t="s">
        <v>18</v>
      </c>
      <c r="B356" t="s">
        <v>106</v>
      </c>
      <c r="C356">
        <v>7786851730</v>
      </c>
      <c r="D356" t="s">
        <v>804</v>
      </c>
      <c r="E356" t="s">
        <v>309</v>
      </c>
      <c r="F356">
        <v>5974</v>
      </c>
      <c r="G356" t="s">
        <v>759</v>
      </c>
      <c r="H356" t="s">
        <v>13</v>
      </c>
      <c r="I356" t="s">
        <v>581</v>
      </c>
      <c r="J356">
        <v>23</v>
      </c>
      <c r="K356">
        <v>0</v>
      </c>
      <c r="L356" t="s">
        <v>15</v>
      </c>
    </row>
    <row r="357" spans="1:12" x14ac:dyDescent="0.25">
      <c r="A357" t="s">
        <v>23</v>
      </c>
      <c r="B357" t="s">
        <v>24</v>
      </c>
      <c r="C357">
        <v>5915326736</v>
      </c>
      <c r="D357" t="s">
        <v>235</v>
      </c>
      <c r="E357" t="s">
        <v>236</v>
      </c>
      <c r="F357">
        <v>4970</v>
      </c>
      <c r="G357" t="s">
        <v>759</v>
      </c>
      <c r="H357" t="s">
        <v>13</v>
      </c>
      <c r="I357" t="s">
        <v>581</v>
      </c>
      <c r="J357">
        <v>22</v>
      </c>
      <c r="K357">
        <v>0</v>
      </c>
      <c r="L357" t="s">
        <v>15</v>
      </c>
    </row>
    <row r="358" spans="1:12" x14ac:dyDescent="0.25">
      <c r="A358" t="s">
        <v>11</v>
      </c>
      <c r="B358" t="s">
        <v>78</v>
      </c>
      <c r="C358">
        <v>3706686871</v>
      </c>
      <c r="D358" t="s">
        <v>235</v>
      </c>
      <c r="E358" t="s">
        <v>236</v>
      </c>
      <c r="F358">
        <v>8884</v>
      </c>
      <c r="G358" t="s">
        <v>761</v>
      </c>
      <c r="H358" t="s">
        <v>13</v>
      </c>
      <c r="I358" t="s">
        <v>485</v>
      </c>
      <c r="J358">
        <v>63</v>
      </c>
      <c r="K358">
        <v>33</v>
      </c>
      <c r="L358" t="s">
        <v>14</v>
      </c>
    </row>
    <row r="359" spans="1:12" x14ac:dyDescent="0.25">
      <c r="A359" t="s">
        <v>16</v>
      </c>
      <c r="B359" t="s">
        <v>802</v>
      </c>
      <c r="C359">
        <v>489697015</v>
      </c>
      <c r="D359" t="s">
        <v>235</v>
      </c>
      <c r="E359" t="s">
        <v>236</v>
      </c>
      <c r="F359">
        <v>4144</v>
      </c>
      <c r="G359" t="s">
        <v>759</v>
      </c>
      <c r="H359" t="s">
        <v>13</v>
      </c>
      <c r="I359" t="s">
        <v>191</v>
      </c>
      <c r="J359">
        <v>36</v>
      </c>
      <c r="K359">
        <v>6</v>
      </c>
      <c r="L359" t="s">
        <v>14</v>
      </c>
    </row>
    <row r="360" spans="1:12" x14ac:dyDescent="0.25">
      <c r="A360" t="s">
        <v>23</v>
      </c>
      <c r="B360" t="s">
        <v>766</v>
      </c>
      <c r="C360">
        <v>8852045930</v>
      </c>
      <c r="D360" t="s">
        <v>235</v>
      </c>
      <c r="E360" t="s">
        <v>236</v>
      </c>
      <c r="F360">
        <v>6478</v>
      </c>
      <c r="G360" t="s">
        <v>759</v>
      </c>
      <c r="H360" t="s">
        <v>13</v>
      </c>
      <c r="I360" t="s">
        <v>226</v>
      </c>
      <c r="J360">
        <v>27</v>
      </c>
      <c r="K360">
        <v>0</v>
      </c>
      <c r="L360" t="s">
        <v>15</v>
      </c>
    </row>
    <row r="361" spans="1:12" x14ac:dyDescent="0.25">
      <c r="A361" t="s">
        <v>11</v>
      </c>
      <c r="B361" t="s">
        <v>78</v>
      </c>
      <c r="C361">
        <v>2335256143</v>
      </c>
      <c r="D361" t="s">
        <v>235</v>
      </c>
      <c r="E361" t="s">
        <v>236</v>
      </c>
      <c r="F361">
        <v>6120</v>
      </c>
      <c r="G361" t="s">
        <v>759</v>
      </c>
      <c r="H361" t="s">
        <v>13</v>
      </c>
      <c r="I361" t="s">
        <v>236</v>
      </c>
      <c r="J361">
        <v>30</v>
      </c>
      <c r="K361">
        <v>0</v>
      </c>
      <c r="L361" t="s">
        <v>15</v>
      </c>
    </row>
    <row r="362" spans="1:12" x14ac:dyDescent="0.25">
      <c r="A362" t="s">
        <v>18</v>
      </c>
      <c r="B362" t="s">
        <v>52</v>
      </c>
      <c r="C362">
        <v>8691041327</v>
      </c>
      <c r="D362" t="s">
        <v>235</v>
      </c>
      <c r="E362" t="s">
        <v>236</v>
      </c>
      <c r="F362">
        <v>7406</v>
      </c>
      <c r="G362" t="s">
        <v>759</v>
      </c>
      <c r="H362" t="s">
        <v>13</v>
      </c>
      <c r="I362" t="s">
        <v>279</v>
      </c>
      <c r="J362">
        <v>44</v>
      </c>
      <c r="K362">
        <v>14</v>
      </c>
      <c r="L362" t="s">
        <v>14</v>
      </c>
    </row>
    <row r="363" spans="1:12" x14ac:dyDescent="0.25">
      <c r="A363" t="s">
        <v>23</v>
      </c>
      <c r="B363" t="s">
        <v>47</v>
      </c>
      <c r="C363">
        <v>523612895</v>
      </c>
      <c r="D363" t="s">
        <v>248</v>
      </c>
      <c r="E363" t="s">
        <v>249</v>
      </c>
      <c r="F363">
        <v>2877</v>
      </c>
      <c r="G363" t="s">
        <v>759</v>
      </c>
      <c r="H363" t="s">
        <v>13</v>
      </c>
      <c r="I363" t="s">
        <v>810</v>
      </c>
      <c r="J363">
        <v>37</v>
      </c>
      <c r="K363">
        <v>7</v>
      </c>
      <c r="L363" t="s">
        <v>14</v>
      </c>
    </row>
    <row r="364" spans="1:12" x14ac:dyDescent="0.25">
      <c r="A364" t="s">
        <v>18</v>
      </c>
      <c r="B364" t="s">
        <v>48</v>
      </c>
      <c r="C364">
        <v>7588924933</v>
      </c>
      <c r="D364" t="s">
        <v>248</v>
      </c>
      <c r="E364" t="s">
        <v>249</v>
      </c>
      <c r="F364">
        <v>6954</v>
      </c>
      <c r="G364" t="s">
        <v>759</v>
      </c>
      <c r="H364" t="s">
        <v>13</v>
      </c>
      <c r="I364" t="s">
        <v>189</v>
      </c>
      <c r="J364">
        <v>33</v>
      </c>
      <c r="K364">
        <v>3</v>
      </c>
      <c r="L364" t="s">
        <v>14</v>
      </c>
    </row>
    <row r="365" spans="1:12" x14ac:dyDescent="0.25">
      <c r="A365" t="s">
        <v>17</v>
      </c>
      <c r="B365" t="s">
        <v>104</v>
      </c>
      <c r="C365">
        <v>7651606558</v>
      </c>
      <c r="D365" t="s">
        <v>248</v>
      </c>
      <c r="E365" t="s">
        <v>249</v>
      </c>
      <c r="F365">
        <v>5992</v>
      </c>
      <c r="G365" t="s">
        <v>761</v>
      </c>
      <c r="H365" t="s">
        <v>13</v>
      </c>
      <c r="I365" t="s">
        <v>152</v>
      </c>
      <c r="J365">
        <v>42</v>
      </c>
      <c r="K365">
        <v>12</v>
      </c>
      <c r="L365" t="s">
        <v>14</v>
      </c>
    </row>
    <row r="366" spans="1:12" x14ac:dyDescent="0.25">
      <c r="A366" t="s">
        <v>11</v>
      </c>
      <c r="B366" t="s">
        <v>12</v>
      </c>
      <c r="C366">
        <v>9652079777</v>
      </c>
      <c r="D366" t="s">
        <v>248</v>
      </c>
      <c r="E366" t="s">
        <v>249</v>
      </c>
      <c r="F366">
        <v>5493</v>
      </c>
      <c r="G366" t="s">
        <v>761</v>
      </c>
      <c r="H366" t="s">
        <v>13</v>
      </c>
      <c r="I366" t="s">
        <v>367</v>
      </c>
      <c r="J366">
        <v>58</v>
      </c>
      <c r="K366">
        <v>28</v>
      </c>
      <c r="L366" t="s">
        <v>14</v>
      </c>
    </row>
    <row r="367" spans="1:12" x14ac:dyDescent="0.25">
      <c r="A367" t="s">
        <v>16</v>
      </c>
      <c r="B367" t="s">
        <v>27</v>
      </c>
      <c r="C367">
        <v>8983088903</v>
      </c>
      <c r="D367" t="s">
        <v>248</v>
      </c>
      <c r="E367" t="s">
        <v>249</v>
      </c>
      <c r="F367">
        <v>4617</v>
      </c>
      <c r="G367" t="s">
        <v>759</v>
      </c>
      <c r="H367" t="s">
        <v>13</v>
      </c>
      <c r="I367" t="s">
        <v>562</v>
      </c>
      <c r="J367">
        <v>27</v>
      </c>
      <c r="K367">
        <v>0</v>
      </c>
      <c r="L367" t="s">
        <v>15</v>
      </c>
    </row>
    <row r="368" spans="1:12" x14ac:dyDescent="0.25">
      <c r="A368" t="s">
        <v>16</v>
      </c>
      <c r="B368" t="s">
        <v>802</v>
      </c>
      <c r="C368">
        <v>4696816536</v>
      </c>
      <c r="D368" t="s">
        <v>225</v>
      </c>
      <c r="E368" t="s">
        <v>261</v>
      </c>
      <c r="F368">
        <v>3925</v>
      </c>
      <c r="G368" t="s">
        <v>759</v>
      </c>
      <c r="H368" t="s">
        <v>13</v>
      </c>
      <c r="I368" t="s">
        <v>189</v>
      </c>
      <c r="J368">
        <v>32</v>
      </c>
      <c r="K368">
        <v>2</v>
      </c>
      <c r="L368" t="s">
        <v>14</v>
      </c>
    </row>
    <row r="369" spans="1:12" x14ac:dyDescent="0.25">
      <c r="A369" t="s">
        <v>11</v>
      </c>
      <c r="B369" t="s">
        <v>109</v>
      </c>
      <c r="C369">
        <v>1582683121</v>
      </c>
      <c r="D369" t="s">
        <v>273</v>
      </c>
      <c r="E369" t="s">
        <v>274</v>
      </c>
      <c r="F369">
        <v>9399</v>
      </c>
      <c r="G369" t="s">
        <v>761</v>
      </c>
      <c r="H369" t="s">
        <v>13</v>
      </c>
      <c r="I369" t="s">
        <v>261</v>
      </c>
      <c r="J369">
        <v>29</v>
      </c>
      <c r="K369">
        <v>0</v>
      </c>
      <c r="L369" t="s">
        <v>15</v>
      </c>
    </row>
    <row r="370" spans="1:12" x14ac:dyDescent="0.25">
      <c r="A370" t="s">
        <v>18</v>
      </c>
      <c r="B370" t="s">
        <v>56</v>
      </c>
      <c r="C370">
        <v>572998733</v>
      </c>
      <c r="D370" t="s">
        <v>273</v>
      </c>
      <c r="E370" t="s">
        <v>274</v>
      </c>
      <c r="F370">
        <v>7002</v>
      </c>
      <c r="G370" t="s">
        <v>759</v>
      </c>
      <c r="H370" t="s">
        <v>13</v>
      </c>
      <c r="I370" t="s">
        <v>210</v>
      </c>
      <c r="J370">
        <v>32</v>
      </c>
      <c r="K370">
        <v>2</v>
      </c>
      <c r="L370" t="s">
        <v>14</v>
      </c>
    </row>
    <row r="371" spans="1:12" x14ac:dyDescent="0.25">
      <c r="A371" t="s">
        <v>23</v>
      </c>
      <c r="B371" t="s">
        <v>42</v>
      </c>
      <c r="C371">
        <v>9065240153</v>
      </c>
      <c r="D371" t="s">
        <v>445</v>
      </c>
      <c r="E371" t="s">
        <v>189</v>
      </c>
      <c r="F371">
        <v>5494</v>
      </c>
      <c r="G371" t="s">
        <v>759</v>
      </c>
      <c r="H371" t="s">
        <v>13</v>
      </c>
      <c r="I371" t="s">
        <v>249</v>
      </c>
      <c r="J371">
        <v>27</v>
      </c>
      <c r="K371">
        <v>0</v>
      </c>
      <c r="L371" t="s">
        <v>15</v>
      </c>
    </row>
    <row r="372" spans="1:12" x14ac:dyDescent="0.25">
      <c r="A372" t="s">
        <v>23</v>
      </c>
      <c r="B372" t="s">
        <v>790</v>
      </c>
      <c r="C372">
        <v>6885613614</v>
      </c>
      <c r="D372" t="s">
        <v>445</v>
      </c>
      <c r="E372" t="s">
        <v>189</v>
      </c>
      <c r="F372">
        <v>3301</v>
      </c>
      <c r="G372" t="s">
        <v>759</v>
      </c>
      <c r="H372" t="s">
        <v>13</v>
      </c>
      <c r="I372" t="s">
        <v>321</v>
      </c>
      <c r="J372">
        <v>22</v>
      </c>
      <c r="K372">
        <v>0</v>
      </c>
      <c r="L372" t="s">
        <v>15</v>
      </c>
    </row>
    <row r="373" spans="1:12" x14ac:dyDescent="0.25">
      <c r="A373" t="s">
        <v>16</v>
      </c>
      <c r="B373" t="s">
        <v>38</v>
      </c>
      <c r="C373">
        <v>9201510343</v>
      </c>
      <c r="D373" t="s">
        <v>445</v>
      </c>
      <c r="E373" t="s">
        <v>189</v>
      </c>
      <c r="F373">
        <v>5206</v>
      </c>
      <c r="G373" t="s">
        <v>759</v>
      </c>
      <c r="H373" t="s">
        <v>13</v>
      </c>
      <c r="I373" t="s">
        <v>803</v>
      </c>
      <c r="J373">
        <v>14</v>
      </c>
      <c r="K373">
        <v>0</v>
      </c>
      <c r="L373" t="s">
        <v>15</v>
      </c>
    </row>
    <row r="374" spans="1:12" x14ac:dyDescent="0.25">
      <c r="A374" t="s">
        <v>11</v>
      </c>
      <c r="B374" t="s">
        <v>75</v>
      </c>
      <c r="C374">
        <v>6814227281</v>
      </c>
      <c r="D374" t="s">
        <v>332</v>
      </c>
      <c r="E374" t="s">
        <v>210</v>
      </c>
      <c r="F374">
        <v>9682</v>
      </c>
      <c r="G374" t="s">
        <v>759</v>
      </c>
      <c r="H374" t="s">
        <v>13</v>
      </c>
      <c r="I374" t="s">
        <v>583</v>
      </c>
      <c r="J374">
        <v>18</v>
      </c>
      <c r="K374">
        <v>0</v>
      </c>
      <c r="L374" t="s">
        <v>15</v>
      </c>
    </row>
    <row r="375" spans="1:12" x14ac:dyDescent="0.25">
      <c r="A375" t="s">
        <v>11</v>
      </c>
      <c r="B375" t="s">
        <v>78</v>
      </c>
      <c r="C375">
        <v>7214943606</v>
      </c>
      <c r="D375" t="s">
        <v>332</v>
      </c>
      <c r="E375" t="s">
        <v>210</v>
      </c>
      <c r="F375">
        <v>8836</v>
      </c>
      <c r="G375" t="s">
        <v>761</v>
      </c>
      <c r="H375" t="s">
        <v>13</v>
      </c>
      <c r="I375" t="s">
        <v>227</v>
      </c>
      <c r="J375">
        <v>52</v>
      </c>
      <c r="K375">
        <v>22</v>
      </c>
      <c r="L375" t="s">
        <v>14</v>
      </c>
    </row>
    <row r="376" spans="1:12" x14ac:dyDescent="0.25">
      <c r="A376" t="s">
        <v>23</v>
      </c>
      <c r="B376" t="s">
        <v>57</v>
      </c>
      <c r="C376">
        <v>4433390540</v>
      </c>
      <c r="D376" t="s">
        <v>332</v>
      </c>
      <c r="E376" t="s">
        <v>210</v>
      </c>
      <c r="F376">
        <v>4962</v>
      </c>
      <c r="G376" t="s">
        <v>759</v>
      </c>
      <c r="H376" t="s">
        <v>13</v>
      </c>
      <c r="I376" t="s">
        <v>645</v>
      </c>
      <c r="J376">
        <v>48</v>
      </c>
      <c r="K376">
        <v>18</v>
      </c>
      <c r="L376" t="s">
        <v>14</v>
      </c>
    </row>
    <row r="377" spans="1:12" x14ac:dyDescent="0.25">
      <c r="A377" t="s">
        <v>11</v>
      </c>
      <c r="B377" t="s">
        <v>30</v>
      </c>
      <c r="C377">
        <v>5770867325</v>
      </c>
      <c r="D377" t="s">
        <v>332</v>
      </c>
      <c r="E377" t="s">
        <v>210</v>
      </c>
      <c r="F377">
        <v>6397</v>
      </c>
      <c r="G377" t="s">
        <v>759</v>
      </c>
      <c r="H377" t="s">
        <v>13</v>
      </c>
      <c r="I377" t="s">
        <v>577</v>
      </c>
      <c r="J377">
        <v>12</v>
      </c>
      <c r="K377">
        <v>0</v>
      </c>
      <c r="L377" t="s">
        <v>15</v>
      </c>
    </row>
    <row r="378" spans="1:12" x14ac:dyDescent="0.25">
      <c r="A378" t="s">
        <v>16</v>
      </c>
      <c r="B378" t="s">
        <v>806</v>
      </c>
      <c r="C378">
        <v>7672209595</v>
      </c>
      <c r="D378" t="s">
        <v>332</v>
      </c>
      <c r="E378" t="s">
        <v>210</v>
      </c>
      <c r="F378">
        <v>6041</v>
      </c>
      <c r="G378" t="s">
        <v>759</v>
      </c>
      <c r="H378" t="s">
        <v>13</v>
      </c>
      <c r="I378" t="s">
        <v>236</v>
      </c>
      <c r="J378">
        <v>25</v>
      </c>
      <c r="K378">
        <v>0</v>
      </c>
      <c r="L378" t="s">
        <v>15</v>
      </c>
    </row>
    <row r="379" spans="1:12" x14ac:dyDescent="0.25">
      <c r="A379" t="s">
        <v>18</v>
      </c>
      <c r="B379" t="s">
        <v>94</v>
      </c>
      <c r="C379">
        <v>5759152857</v>
      </c>
      <c r="D379" t="s">
        <v>325</v>
      </c>
      <c r="E379" t="s">
        <v>191</v>
      </c>
      <c r="F379">
        <v>7232</v>
      </c>
      <c r="G379" t="s">
        <v>761</v>
      </c>
      <c r="H379" t="s">
        <v>13</v>
      </c>
      <c r="I379" t="s">
        <v>585</v>
      </c>
      <c r="J379">
        <v>44</v>
      </c>
      <c r="K379">
        <v>14</v>
      </c>
      <c r="L379" t="s">
        <v>14</v>
      </c>
    </row>
    <row r="380" spans="1:12" x14ac:dyDescent="0.25">
      <c r="A380" t="s">
        <v>17</v>
      </c>
      <c r="B380" t="s">
        <v>784</v>
      </c>
      <c r="C380">
        <v>9394972219</v>
      </c>
      <c r="D380" t="s">
        <v>325</v>
      </c>
      <c r="E380" t="s">
        <v>191</v>
      </c>
      <c r="F380">
        <v>7262</v>
      </c>
      <c r="G380" t="s">
        <v>759</v>
      </c>
      <c r="H380" t="s">
        <v>13</v>
      </c>
      <c r="I380" t="s">
        <v>308</v>
      </c>
      <c r="J380">
        <v>36</v>
      </c>
      <c r="K380">
        <v>6</v>
      </c>
      <c r="L380" t="s">
        <v>14</v>
      </c>
    </row>
    <row r="381" spans="1:12" x14ac:dyDescent="0.25">
      <c r="A381" t="s">
        <v>16</v>
      </c>
      <c r="B381" t="s">
        <v>86</v>
      </c>
      <c r="C381">
        <v>7514433905</v>
      </c>
      <c r="D381" t="s">
        <v>325</v>
      </c>
      <c r="E381" t="s">
        <v>191</v>
      </c>
      <c r="F381">
        <v>4208</v>
      </c>
      <c r="G381" t="s">
        <v>759</v>
      </c>
      <c r="H381" t="s">
        <v>13</v>
      </c>
      <c r="I381" t="s">
        <v>260</v>
      </c>
      <c r="J381">
        <v>34</v>
      </c>
      <c r="K381">
        <v>4</v>
      </c>
      <c r="L381" t="s">
        <v>14</v>
      </c>
    </row>
    <row r="382" spans="1:12" x14ac:dyDescent="0.25">
      <c r="A382" t="s">
        <v>18</v>
      </c>
      <c r="B382" t="s">
        <v>103</v>
      </c>
      <c r="C382">
        <v>903308758</v>
      </c>
      <c r="D382" t="s">
        <v>344</v>
      </c>
      <c r="E382" t="s">
        <v>228</v>
      </c>
      <c r="F382">
        <v>7387</v>
      </c>
      <c r="G382" t="s">
        <v>759</v>
      </c>
      <c r="H382" t="s">
        <v>13</v>
      </c>
      <c r="I382" t="s">
        <v>236</v>
      </c>
      <c r="J382">
        <v>23</v>
      </c>
      <c r="K382">
        <v>0</v>
      </c>
      <c r="L382" t="s">
        <v>15</v>
      </c>
    </row>
    <row r="383" spans="1:12" x14ac:dyDescent="0.25">
      <c r="A383" t="s">
        <v>18</v>
      </c>
      <c r="B383" t="s">
        <v>41</v>
      </c>
      <c r="C383">
        <v>6607624258</v>
      </c>
      <c r="D383" t="s">
        <v>344</v>
      </c>
      <c r="E383" t="s">
        <v>228</v>
      </c>
      <c r="F383">
        <v>5631</v>
      </c>
      <c r="G383" t="s">
        <v>761</v>
      </c>
      <c r="H383" t="s">
        <v>13</v>
      </c>
      <c r="I383" t="s">
        <v>392</v>
      </c>
      <c r="J383">
        <v>59</v>
      </c>
      <c r="K383">
        <v>29</v>
      </c>
      <c r="L383" t="s">
        <v>14</v>
      </c>
    </row>
    <row r="384" spans="1:12" x14ac:dyDescent="0.25">
      <c r="A384" t="s">
        <v>18</v>
      </c>
      <c r="B384" t="s">
        <v>56</v>
      </c>
      <c r="C384">
        <v>9934734648</v>
      </c>
      <c r="D384" t="s">
        <v>805</v>
      </c>
      <c r="E384" t="s">
        <v>810</v>
      </c>
      <c r="F384">
        <v>7419</v>
      </c>
      <c r="G384" t="s">
        <v>759</v>
      </c>
      <c r="H384" t="s">
        <v>13</v>
      </c>
      <c r="I384" t="s">
        <v>191</v>
      </c>
      <c r="J384">
        <v>28</v>
      </c>
      <c r="K384">
        <v>0</v>
      </c>
      <c r="L384" t="s">
        <v>15</v>
      </c>
    </row>
    <row r="385" spans="1:12" x14ac:dyDescent="0.25">
      <c r="A385" t="s">
        <v>16</v>
      </c>
      <c r="B385" t="s">
        <v>77</v>
      </c>
      <c r="C385">
        <v>1678077270</v>
      </c>
      <c r="D385" t="s">
        <v>805</v>
      </c>
      <c r="E385" t="s">
        <v>810</v>
      </c>
      <c r="F385">
        <v>6093</v>
      </c>
      <c r="G385" t="s">
        <v>759</v>
      </c>
      <c r="H385" t="s">
        <v>13</v>
      </c>
      <c r="I385" t="s">
        <v>321</v>
      </c>
      <c r="J385">
        <v>18</v>
      </c>
      <c r="K385">
        <v>0</v>
      </c>
      <c r="L385" t="s">
        <v>15</v>
      </c>
    </row>
    <row r="386" spans="1:12" x14ac:dyDescent="0.25">
      <c r="A386" t="s">
        <v>23</v>
      </c>
      <c r="B386" t="s">
        <v>84</v>
      </c>
      <c r="C386">
        <v>8164708697</v>
      </c>
      <c r="D386" t="s">
        <v>805</v>
      </c>
      <c r="E386" t="s">
        <v>810</v>
      </c>
      <c r="F386">
        <v>5280</v>
      </c>
      <c r="G386" t="s">
        <v>759</v>
      </c>
      <c r="H386" t="s">
        <v>13</v>
      </c>
      <c r="I386" t="s">
        <v>279</v>
      </c>
      <c r="J386">
        <v>36</v>
      </c>
      <c r="K386">
        <v>6</v>
      </c>
      <c r="L386" t="s">
        <v>14</v>
      </c>
    </row>
    <row r="387" spans="1:12" x14ac:dyDescent="0.25">
      <c r="A387" t="s">
        <v>17</v>
      </c>
      <c r="B387" t="s">
        <v>70</v>
      </c>
      <c r="C387">
        <v>1720149611</v>
      </c>
      <c r="D387" t="s">
        <v>805</v>
      </c>
      <c r="E387" t="s">
        <v>810</v>
      </c>
      <c r="F387">
        <v>7168</v>
      </c>
      <c r="G387" t="s">
        <v>759</v>
      </c>
      <c r="H387" t="s">
        <v>13</v>
      </c>
      <c r="I387" t="s">
        <v>261</v>
      </c>
      <c r="J387">
        <v>24</v>
      </c>
      <c r="K387">
        <v>0</v>
      </c>
      <c r="L387" t="s">
        <v>15</v>
      </c>
    </row>
    <row r="388" spans="1:12" x14ac:dyDescent="0.25">
      <c r="A388" t="s">
        <v>17</v>
      </c>
      <c r="B388" t="s">
        <v>70</v>
      </c>
      <c r="C388">
        <v>6484297273</v>
      </c>
      <c r="D388" t="s">
        <v>186</v>
      </c>
      <c r="E388" t="s">
        <v>310</v>
      </c>
      <c r="F388">
        <v>7390</v>
      </c>
      <c r="G388" t="s">
        <v>759</v>
      </c>
      <c r="H388" t="s">
        <v>13</v>
      </c>
      <c r="I388" t="s">
        <v>236</v>
      </c>
      <c r="J388">
        <v>21</v>
      </c>
      <c r="K388">
        <v>0</v>
      </c>
      <c r="L388" t="s">
        <v>15</v>
      </c>
    </row>
    <row r="389" spans="1:12" x14ac:dyDescent="0.25">
      <c r="A389" t="s">
        <v>17</v>
      </c>
      <c r="B389" t="s">
        <v>51</v>
      </c>
      <c r="C389">
        <v>535641538</v>
      </c>
      <c r="D389" t="s">
        <v>259</v>
      </c>
      <c r="E389" t="s">
        <v>260</v>
      </c>
      <c r="F389">
        <v>6501</v>
      </c>
      <c r="G389" t="s">
        <v>759</v>
      </c>
      <c r="H389" t="s">
        <v>13</v>
      </c>
      <c r="I389" t="s">
        <v>261</v>
      </c>
      <c r="J389">
        <v>22</v>
      </c>
      <c r="K389">
        <v>0</v>
      </c>
      <c r="L389" t="s">
        <v>15</v>
      </c>
    </row>
    <row r="390" spans="1:12" x14ac:dyDescent="0.25">
      <c r="A390" t="s">
        <v>18</v>
      </c>
      <c r="B390" t="s">
        <v>33</v>
      </c>
      <c r="C390">
        <v>7138243506</v>
      </c>
      <c r="D390" t="s">
        <v>259</v>
      </c>
      <c r="E390" t="s">
        <v>260</v>
      </c>
      <c r="F390">
        <v>9676</v>
      </c>
      <c r="G390" t="s">
        <v>759</v>
      </c>
      <c r="H390" t="s">
        <v>13</v>
      </c>
      <c r="I390" t="s">
        <v>810</v>
      </c>
      <c r="J390">
        <v>28</v>
      </c>
      <c r="K390">
        <v>0</v>
      </c>
      <c r="L390" t="s">
        <v>15</v>
      </c>
    </row>
    <row r="391" spans="1:12" x14ac:dyDescent="0.25">
      <c r="A391" t="s">
        <v>18</v>
      </c>
      <c r="B391" t="s">
        <v>764</v>
      </c>
      <c r="C391">
        <v>6456711996</v>
      </c>
      <c r="D391" t="s">
        <v>259</v>
      </c>
      <c r="E391" t="s">
        <v>260</v>
      </c>
      <c r="F391">
        <v>8499</v>
      </c>
      <c r="G391" t="s">
        <v>759</v>
      </c>
      <c r="H391" t="s">
        <v>13</v>
      </c>
      <c r="I391" t="s">
        <v>562</v>
      </c>
      <c r="J391">
        <v>18</v>
      </c>
      <c r="K391">
        <v>0</v>
      </c>
      <c r="L391" t="s">
        <v>15</v>
      </c>
    </row>
    <row r="392" spans="1:12" x14ac:dyDescent="0.25">
      <c r="A392" t="s">
        <v>16</v>
      </c>
      <c r="B392" t="s">
        <v>21</v>
      </c>
      <c r="C392">
        <v>9989225541</v>
      </c>
      <c r="D392" t="s">
        <v>808</v>
      </c>
      <c r="E392" t="s">
        <v>414</v>
      </c>
      <c r="F392">
        <v>5316</v>
      </c>
      <c r="G392" t="s">
        <v>759</v>
      </c>
      <c r="H392" t="s">
        <v>13</v>
      </c>
      <c r="I392" t="s">
        <v>261</v>
      </c>
      <c r="J392">
        <v>21</v>
      </c>
      <c r="K392">
        <v>0</v>
      </c>
      <c r="L392" t="s">
        <v>15</v>
      </c>
    </row>
    <row r="393" spans="1:12" x14ac:dyDescent="0.25">
      <c r="A393" t="s">
        <v>17</v>
      </c>
      <c r="B393" t="s">
        <v>68</v>
      </c>
      <c r="C393">
        <v>5348963302</v>
      </c>
      <c r="D393" t="s">
        <v>808</v>
      </c>
      <c r="E393" t="s">
        <v>414</v>
      </c>
      <c r="F393">
        <v>9660</v>
      </c>
      <c r="G393" t="s">
        <v>759</v>
      </c>
      <c r="H393" t="s">
        <v>13</v>
      </c>
      <c r="I393" t="s">
        <v>191</v>
      </c>
      <c r="J393">
        <v>25</v>
      </c>
      <c r="K393">
        <v>0</v>
      </c>
      <c r="L393" t="s">
        <v>15</v>
      </c>
    </row>
    <row r="394" spans="1:12" x14ac:dyDescent="0.25">
      <c r="A394" t="s">
        <v>16</v>
      </c>
      <c r="B394" t="s">
        <v>44</v>
      </c>
      <c r="C394">
        <v>8488549558</v>
      </c>
      <c r="D394" t="s">
        <v>246</v>
      </c>
      <c r="E394" t="s">
        <v>308</v>
      </c>
      <c r="F394">
        <v>4362</v>
      </c>
      <c r="G394" t="s">
        <v>761</v>
      </c>
      <c r="H394" t="s">
        <v>13</v>
      </c>
      <c r="I394" t="s">
        <v>227</v>
      </c>
      <c r="J394">
        <v>45</v>
      </c>
      <c r="K394">
        <v>15</v>
      </c>
      <c r="L394" t="s">
        <v>14</v>
      </c>
    </row>
    <row r="395" spans="1:12" x14ac:dyDescent="0.25">
      <c r="A395" t="s">
        <v>18</v>
      </c>
      <c r="B395" t="s">
        <v>32</v>
      </c>
      <c r="C395">
        <v>704405155</v>
      </c>
      <c r="D395" t="s">
        <v>246</v>
      </c>
      <c r="E395" t="s">
        <v>308</v>
      </c>
      <c r="F395">
        <v>6734</v>
      </c>
      <c r="G395" t="s">
        <v>759</v>
      </c>
      <c r="H395" t="s">
        <v>13</v>
      </c>
      <c r="I395" t="s">
        <v>309</v>
      </c>
      <c r="J395">
        <v>17</v>
      </c>
      <c r="K395">
        <v>0</v>
      </c>
      <c r="L395" t="s">
        <v>15</v>
      </c>
    </row>
    <row r="396" spans="1:12" x14ac:dyDescent="0.25">
      <c r="A396" t="s">
        <v>18</v>
      </c>
      <c r="B396" t="s">
        <v>95</v>
      </c>
      <c r="C396">
        <v>5446180510</v>
      </c>
      <c r="D396" t="s">
        <v>393</v>
      </c>
      <c r="E396" t="s">
        <v>152</v>
      </c>
      <c r="F396">
        <v>5055</v>
      </c>
      <c r="G396" t="s">
        <v>761</v>
      </c>
      <c r="H396" t="s">
        <v>13</v>
      </c>
      <c r="I396" t="s">
        <v>322</v>
      </c>
      <c r="J396">
        <v>43</v>
      </c>
      <c r="K396">
        <v>13</v>
      </c>
      <c r="L396" t="s">
        <v>14</v>
      </c>
    </row>
    <row r="397" spans="1:12" x14ac:dyDescent="0.25">
      <c r="A397" t="s">
        <v>16</v>
      </c>
      <c r="B397" t="s">
        <v>129</v>
      </c>
      <c r="C397">
        <v>4583643866</v>
      </c>
      <c r="D397" t="s">
        <v>393</v>
      </c>
      <c r="E397" t="s">
        <v>152</v>
      </c>
      <c r="F397">
        <v>8478</v>
      </c>
      <c r="G397" t="s">
        <v>759</v>
      </c>
      <c r="H397" t="s">
        <v>13</v>
      </c>
      <c r="I397" t="s">
        <v>648</v>
      </c>
      <c r="J397">
        <v>39</v>
      </c>
      <c r="K397">
        <v>9</v>
      </c>
      <c r="L397" t="s">
        <v>14</v>
      </c>
    </row>
    <row r="398" spans="1:12" x14ac:dyDescent="0.25">
      <c r="A398" t="s">
        <v>18</v>
      </c>
      <c r="B398" t="s">
        <v>64</v>
      </c>
      <c r="C398">
        <v>1879423925</v>
      </c>
      <c r="D398" t="s">
        <v>393</v>
      </c>
      <c r="E398" t="s">
        <v>152</v>
      </c>
      <c r="F398">
        <v>6545</v>
      </c>
      <c r="G398" t="s">
        <v>759</v>
      </c>
      <c r="H398" t="s">
        <v>13</v>
      </c>
      <c r="I398" t="s">
        <v>638</v>
      </c>
      <c r="J398">
        <v>33</v>
      </c>
      <c r="K398">
        <v>3</v>
      </c>
      <c r="L398" t="s">
        <v>14</v>
      </c>
    </row>
    <row r="399" spans="1:12" x14ac:dyDescent="0.25">
      <c r="A399" t="s">
        <v>16</v>
      </c>
      <c r="B399" t="s">
        <v>37</v>
      </c>
      <c r="C399">
        <v>3437789966</v>
      </c>
      <c r="D399" t="s">
        <v>393</v>
      </c>
      <c r="E399" t="s">
        <v>152</v>
      </c>
      <c r="F399">
        <v>5226</v>
      </c>
      <c r="G399" t="s">
        <v>759</v>
      </c>
      <c r="H399" t="s">
        <v>13</v>
      </c>
      <c r="I399" t="s">
        <v>647</v>
      </c>
      <c r="J399">
        <v>38</v>
      </c>
      <c r="K399">
        <v>8</v>
      </c>
      <c r="L399" t="s">
        <v>14</v>
      </c>
    </row>
    <row r="400" spans="1:12" x14ac:dyDescent="0.25">
      <c r="A400" t="s">
        <v>16</v>
      </c>
      <c r="B400" t="s">
        <v>38</v>
      </c>
      <c r="C400">
        <v>6310497928</v>
      </c>
      <c r="D400" t="s">
        <v>410</v>
      </c>
      <c r="E400" t="s">
        <v>279</v>
      </c>
      <c r="F400">
        <v>5973</v>
      </c>
      <c r="G400" t="s">
        <v>759</v>
      </c>
      <c r="H400" t="s">
        <v>13</v>
      </c>
      <c r="I400" t="s">
        <v>562</v>
      </c>
      <c r="J400">
        <v>14</v>
      </c>
      <c r="K400">
        <v>0</v>
      </c>
      <c r="L400" t="s">
        <v>15</v>
      </c>
    </row>
    <row r="401" spans="1:12" x14ac:dyDescent="0.25">
      <c r="A401" t="s">
        <v>18</v>
      </c>
      <c r="B401" t="s">
        <v>33</v>
      </c>
      <c r="C401">
        <v>3831133517</v>
      </c>
      <c r="D401" t="s">
        <v>410</v>
      </c>
      <c r="E401" t="s">
        <v>279</v>
      </c>
      <c r="F401">
        <v>8370</v>
      </c>
      <c r="G401" t="s">
        <v>759</v>
      </c>
      <c r="H401" t="s">
        <v>13</v>
      </c>
      <c r="I401" t="s">
        <v>191</v>
      </c>
      <c r="J401">
        <v>22</v>
      </c>
      <c r="K401">
        <v>0</v>
      </c>
      <c r="L401" t="s">
        <v>15</v>
      </c>
    </row>
    <row r="402" spans="1:12" x14ac:dyDescent="0.25">
      <c r="A402" t="s">
        <v>18</v>
      </c>
      <c r="B402" t="s">
        <v>118</v>
      </c>
      <c r="C402">
        <v>889501782</v>
      </c>
      <c r="D402" t="s">
        <v>410</v>
      </c>
      <c r="E402" t="s">
        <v>279</v>
      </c>
      <c r="F402">
        <v>9706</v>
      </c>
      <c r="G402" t="s">
        <v>761</v>
      </c>
      <c r="H402" t="s">
        <v>20</v>
      </c>
      <c r="I402" t="s">
        <v>279</v>
      </c>
      <c r="J402">
        <v>30</v>
      </c>
      <c r="K402">
        <v>0</v>
      </c>
      <c r="L402" t="s">
        <v>15</v>
      </c>
    </row>
    <row r="403" spans="1:12" x14ac:dyDescent="0.25">
      <c r="A403" t="s">
        <v>18</v>
      </c>
      <c r="B403" t="s">
        <v>103</v>
      </c>
      <c r="C403">
        <v>2691990675</v>
      </c>
      <c r="D403" t="s">
        <v>573</v>
      </c>
      <c r="E403" t="s">
        <v>187</v>
      </c>
      <c r="F403">
        <v>9370</v>
      </c>
      <c r="G403" t="s">
        <v>759</v>
      </c>
      <c r="H403" t="s">
        <v>13</v>
      </c>
      <c r="I403" t="s">
        <v>210</v>
      </c>
      <c r="J403">
        <v>20</v>
      </c>
      <c r="K403">
        <v>0</v>
      </c>
      <c r="L403" t="s">
        <v>15</v>
      </c>
    </row>
    <row r="404" spans="1:12" x14ac:dyDescent="0.25">
      <c r="A404" t="s">
        <v>18</v>
      </c>
      <c r="B404" t="s">
        <v>92</v>
      </c>
      <c r="C404">
        <v>1841814103</v>
      </c>
      <c r="D404" t="s">
        <v>573</v>
      </c>
      <c r="E404" t="s">
        <v>187</v>
      </c>
      <c r="F404">
        <v>5625</v>
      </c>
      <c r="G404" t="s">
        <v>761</v>
      </c>
      <c r="H404" t="s">
        <v>13</v>
      </c>
      <c r="I404" t="s">
        <v>645</v>
      </c>
      <c r="J404">
        <v>38</v>
      </c>
      <c r="K404">
        <v>8</v>
      </c>
      <c r="L404" t="s">
        <v>14</v>
      </c>
    </row>
    <row r="405" spans="1:12" x14ac:dyDescent="0.25">
      <c r="A405" t="s">
        <v>11</v>
      </c>
      <c r="B405" t="s">
        <v>78</v>
      </c>
      <c r="C405">
        <v>5202032585</v>
      </c>
      <c r="D405" t="s">
        <v>575</v>
      </c>
      <c r="E405" t="s">
        <v>638</v>
      </c>
      <c r="F405">
        <v>5819</v>
      </c>
      <c r="G405" t="s">
        <v>759</v>
      </c>
      <c r="H405" t="s">
        <v>13</v>
      </c>
      <c r="I405" t="s">
        <v>647</v>
      </c>
      <c r="J405">
        <v>35</v>
      </c>
      <c r="K405">
        <v>5</v>
      </c>
      <c r="L405" t="s">
        <v>14</v>
      </c>
    </row>
    <row r="406" spans="1:12" x14ac:dyDescent="0.25">
      <c r="A406" t="s">
        <v>17</v>
      </c>
      <c r="B406" t="s">
        <v>791</v>
      </c>
      <c r="C406">
        <v>5458519467</v>
      </c>
      <c r="D406" t="s">
        <v>575</v>
      </c>
      <c r="E406" t="s">
        <v>638</v>
      </c>
      <c r="F406">
        <v>7362</v>
      </c>
      <c r="G406" t="s">
        <v>759</v>
      </c>
      <c r="H406" t="s">
        <v>13</v>
      </c>
      <c r="I406" t="s">
        <v>579</v>
      </c>
      <c r="J406">
        <v>5</v>
      </c>
      <c r="K406">
        <v>0</v>
      </c>
      <c r="L406" t="s">
        <v>15</v>
      </c>
    </row>
    <row r="407" spans="1:12" x14ac:dyDescent="0.25">
      <c r="A407" t="s">
        <v>16</v>
      </c>
      <c r="B407" t="s">
        <v>122</v>
      </c>
      <c r="C407">
        <v>7579897588</v>
      </c>
      <c r="D407" t="s">
        <v>575</v>
      </c>
      <c r="E407" t="s">
        <v>638</v>
      </c>
      <c r="F407">
        <v>6342</v>
      </c>
      <c r="G407" t="s">
        <v>759</v>
      </c>
      <c r="H407" t="s">
        <v>13</v>
      </c>
      <c r="I407" t="s">
        <v>228</v>
      </c>
      <c r="J407">
        <v>21</v>
      </c>
      <c r="K407">
        <v>0</v>
      </c>
      <c r="L407" t="s">
        <v>15</v>
      </c>
    </row>
    <row r="408" spans="1:12" x14ac:dyDescent="0.25">
      <c r="A408" t="s">
        <v>11</v>
      </c>
      <c r="B408" t="s">
        <v>792</v>
      </c>
      <c r="C408">
        <v>4816230113</v>
      </c>
      <c r="D408" t="s">
        <v>575</v>
      </c>
      <c r="E408" t="s">
        <v>638</v>
      </c>
      <c r="F408">
        <v>5917</v>
      </c>
      <c r="G408" t="s">
        <v>759</v>
      </c>
      <c r="H408" t="s">
        <v>13</v>
      </c>
      <c r="I408" t="s">
        <v>643</v>
      </c>
      <c r="J408">
        <v>3</v>
      </c>
      <c r="K408">
        <v>0</v>
      </c>
      <c r="L408" t="s">
        <v>15</v>
      </c>
    </row>
    <row r="409" spans="1:12" x14ac:dyDescent="0.25">
      <c r="A409" t="s">
        <v>18</v>
      </c>
      <c r="B409" t="s">
        <v>94</v>
      </c>
      <c r="C409">
        <v>555108669</v>
      </c>
      <c r="D409" t="s">
        <v>575</v>
      </c>
      <c r="E409" t="s">
        <v>638</v>
      </c>
      <c r="F409">
        <v>11678</v>
      </c>
      <c r="G409" t="s">
        <v>761</v>
      </c>
      <c r="H409" t="s">
        <v>13</v>
      </c>
      <c r="I409" t="s">
        <v>228</v>
      </c>
      <c r="J409">
        <v>21</v>
      </c>
      <c r="K409">
        <v>0</v>
      </c>
      <c r="L409" t="s">
        <v>15</v>
      </c>
    </row>
    <row r="410" spans="1:12" x14ac:dyDescent="0.25">
      <c r="A410" t="s">
        <v>18</v>
      </c>
      <c r="B410" t="s">
        <v>41</v>
      </c>
      <c r="C410">
        <v>2268924543</v>
      </c>
      <c r="D410" t="s">
        <v>575</v>
      </c>
      <c r="E410" t="s">
        <v>638</v>
      </c>
      <c r="F410">
        <v>6612</v>
      </c>
      <c r="G410" t="s">
        <v>761</v>
      </c>
      <c r="H410" t="s">
        <v>13</v>
      </c>
      <c r="I410" t="s">
        <v>435</v>
      </c>
      <c r="J410">
        <v>42</v>
      </c>
      <c r="K410">
        <v>12</v>
      </c>
      <c r="L410" t="s">
        <v>14</v>
      </c>
    </row>
    <row r="411" spans="1:12" x14ac:dyDescent="0.25">
      <c r="A411" t="s">
        <v>17</v>
      </c>
      <c r="B411" t="s">
        <v>773</v>
      </c>
      <c r="C411">
        <v>7043895839</v>
      </c>
      <c r="D411" t="s">
        <v>575</v>
      </c>
      <c r="E411" t="s">
        <v>638</v>
      </c>
      <c r="F411">
        <v>12076</v>
      </c>
      <c r="G411" t="s">
        <v>759</v>
      </c>
      <c r="H411" t="s">
        <v>13</v>
      </c>
      <c r="I411" t="s">
        <v>810</v>
      </c>
      <c r="J411">
        <v>22</v>
      </c>
      <c r="K411">
        <v>0</v>
      </c>
      <c r="L411" t="s">
        <v>15</v>
      </c>
    </row>
    <row r="412" spans="1:12" x14ac:dyDescent="0.25">
      <c r="A412" t="s">
        <v>17</v>
      </c>
      <c r="B412" t="s">
        <v>773</v>
      </c>
      <c r="C412">
        <v>9108099905</v>
      </c>
      <c r="D412" t="s">
        <v>575</v>
      </c>
      <c r="E412" t="s">
        <v>638</v>
      </c>
      <c r="F412">
        <v>7330</v>
      </c>
      <c r="G412" t="s">
        <v>759</v>
      </c>
      <c r="H412" t="s">
        <v>13</v>
      </c>
      <c r="I412" t="s">
        <v>274</v>
      </c>
      <c r="J412">
        <v>17</v>
      </c>
      <c r="K412">
        <v>0</v>
      </c>
      <c r="L412" t="s">
        <v>15</v>
      </c>
    </row>
    <row r="413" spans="1:12" x14ac:dyDescent="0.25">
      <c r="A413" t="s">
        <v>17</v>
      </c>
      <c r="B413" t="s">
        <v>51</v>
      </c>
      <c r="C413">
        <v>5212915028</v>
      </c>
      <c r="D413" t="s">
        <v>577</v>
      </c>
      <c r="E413" t="s">
        <v>811</v>
      </c>
      <c r="F413">
        <v>5978</v>
      </c>
      <c r="G413" t="s">
        <v>759</v>
      </c>
      <c r="H413" t="s">
        <v>13</v>
      </c>
      <c r="I413" t="s">
        <v>228</v>
      </c>
      <c r="J413">
        <v>20</v>
      </c>
      <c r="K413">
        <v>0</v>
      </c>
      <c r="L413" t="s">
        <v>15</v>
      </c>
    </row>
    <row r="414" spans="1:12" x14ac:dyDescent="0.25">
      <c r="A414" t="s">
        <v>18</v>
      </c>
      <c r="B414" t="s">
        <v>32</v>
      </c>
      <c r="C414">
        <v>428154463</v>
      </c>
      <c r="D414" t="s">
        <v>577</v>
      </c>
      <c r="E414" t="s">
        <v>811</v>
      </c>
      <c r="F414">
        <v>3951</v>
      </c>
      <c r="G414" t="s">
        <v>759</v>
      </c>
      <c r="H414" t="s">
        <v>13</v>
      </c>
      <c r="I414" t="s">
        <v>210</v>
      </c>
      <c r="J414">
        <v>18</v>
      </c>
      <c r="K414">
        <v>0</v>
      </c>
      <c r="L414" t="s">
        <v>15</v>
      </c>
    </row>
    <row r="415" spans="1:12" x14ac:dyDescent="0.25">
      <c r="A415" t="s">
        <v>23</v>
      </c>
      <c r="B415" t="s">
        <v>119</v>
      </c>
      <c r="C415">
        <v>6248246137</v>
      </c>
      <c r="D415" t="s">
        <v>577</v>
      </c>
      <c r="E415" t="s">
        <v>811</v>
      </c>
      <c r="F415">
        <v>5684</v>
      </c>
      <c r="G415" t="s">
        <v>759</v>
      </c>
      <c r="H415" t="s">
        <v>13</v>
      </c>
      <c r="I415" t="s">
        <v>645</v>
      </c>
      <c r="J415">
        <v>36</v>
      </c>
      <c r="K415">
        <v>6</v>
      </c>
      <c r="L415" t="s">
        <v>14</v>
      </c>
    </row>
    <row r="416" spans="1:12" x14ac:dyDescent="0.25">
      <c r="A416" t="s">
        <v>11</v>
      </c>
      <c r="B416" t="s">
        <v>792</v>
      </c>
      <c r="C416">
        <v>1130346124</v>
      </c>
      <c r="D416" t="s">
        <v>577</v>
      </c>
      <c r="E416" t="s">
        <v>811</v>
      </c>
      <c r="F416">
        <v>2753</v>
      </c>
      <c r="G416" t="s">
        <v>759</v>
      </c>
      <c r="H416" t="s">
        <v>13</v>
      </c>
      <c r="I416" t="s">
        <v>581</v>
      </c>
      <c r="J416">
        <v>5</v>
      </c>
      <c r="K416">
        <v>0</v>
      </c>
      <c r="L416" t="s">
        <v>15</v>
      </c>
    </row>
    <row r="417" spans="1:12" x14ac:dyDescent="0.25">
      <c r="A417" t="s">
        <v>18</v>
      </c>
      <c r="B417" t="s">
        <v>82</v>
      </c>
      <c r="C417">
        <v>3861752292</v>
      </c>
      <c r="D417" t="s">
        <v>643</v>
      </c>
      <c r="E417" t="s">
        <v>646</v>
      </c>
      <c r="F417">
        <v>5578</v>
      </c>
      <c r="G417" t="s">
        <v>759</v>
      </c>
      <c r="H417" t="s">
        <v>13</v>
      </c>
      <c r="I417" t="s">
        <v>227</v>
      </c>
      <c r="J417">
        <v>38</v>
      </c>
      <c r="K417">
        <v>8</v>
      </c>
      <c r="L417" t="s">
        <v>14</v>
      </c>
    </row>
    <row r="418" spans="1:12" x14ac:dyDescent="0.25">
      <c r="A418" t="s">
        <v>16</v>
      </c>
      <c r="B418" t="s">
        <v>27</v>
      </c>
      <c r="C418">
        <v>4109648418</v>
      </c>
      <c r="D418" t="s">
        <v>643</v>
      </c>
      <c r="E418" t="s">
        <v>646</v>
      </c>
      <c r="F418">
        <v>3686</v>
      </c>
      <c r="G418" t="s">
        <v>759</v>
      </c>
      <c r="H418" t="s">
        <v>13</v>
      </c>
      <c r="I418" t="s">
        <v>585</v>
      </c>
      <c r="J418">
        <v>31</v>
      </c>
      <c r="K418">
        <v>1</v>
      </c>
      <c r="L418" t="s">
        <v>14</v>
      </c>
    </row>
    <row r="419" spans="1:12" x14ac:dyDescent="0.25">
      <c r="A419" t="s">
        <v>17</v>
      </c>
      <c r="B419" t="s">
        <v>796</v>
      </c>
      <c r="C419">
        <v>873433318</v>
      </c>
      <c r="D419" t="s">
        <v>643</v>
      </c>
      <c r="E419" t="s">
        <v>646</v>
      </c>
      <c r="F419">
        <v>8220</v>
      </c>
      <c r="G419" t="s">
        <v>759</v>
      </c>
      <c r="H419" t="s">
        <v>13</v>
      </c>
      <c r="I419" t="s">
        <v>810</v>
      </c>
      <c r="J419">
        <v>19</v>
      </c>
      <c r="K419">
        <v>0</v>
      </c>
      <c r="L419" t="s">
        <v>15</v>
      </c>
    </row>
    <row r="420" spans="1:12" x14ac:dyDescent="0.25">
      <c r="A420" t="s">
        <v>11</v>
      </c>
      <c r="B420" t="s">
        <v>30</v>
      </c>
      <c r="C420">
        <v>4191207150</v>
      </c>
      <c r="D420" t="s">
        <v>643</v>
      </c>
      <c r="E420" t="s">
        <v>646</v>
      </c>
      <c r="F420">
        <v>8238</v>
      </c>
      <c r="G420" t="s">
        <v>761</v>
      </c>
      <c r="H420" t="s">
        <v>13</v>
      </c>
      <c r="I420" t="s">
        <v>645</v>
      </c>
      <c r="J420">
        <v>34</v>
      </c>
      <c r="K420">
        <v>4</v>
      </c>
      <c r="L420" t="s">
        <v>14</v>
      </c>
    </row>
    <row r="421" spans="1:12" x14ac:dyDescent="0.25">
      <c r="A421" t="s">
        <v>17</v>
      </c>
      <c r="B421" t="s">
        <v>771</v>
      </c>
      <c r="C421">
        <v>9801799192</v>
      </c>
      <c r="D421" t="s">
        <v>807</v>
      </c>
      <c r="E421" t="s">
        <v>585</v>
      </c>
      <c r="F421">
        <v>6210</v>
      </c>
      <c r="G421" t="s">
        <v>759</v>
      </c>
      <c r="H421" t="s">
        <v>13</v>
      </c>
      <c r="I421" t="s">
        <v>584</v>
      </c>
      <c r="J421">
        <v>28</v>
      </c>
      <c r="K421">
        <v>0</v>
      </c>
      <c r="L421" t="s">
        <v>15</v>
      </c>
    </row>
    <row r="422" spans="1:12" x14ac:dyDescent="0.25">
      <c r="A422" t="s">
        <v>16</v>
      </c>
      <c r="B422" t="s">
        <v>36</v>
      </c>
      <c r="C422">
        <v>4125771401</v>
      </c>
      <c r="D422" t="s">
        <v>807</v>
      </c>
      <c r="E422" t="s">
        <v>585</v>
      </c>
      <c r="F422">
        <v>6440</v>
      </c>
      <c r="G422" t="s">
        <v>759</v>
      </c>
      <c r="H422" t="s">
        <v>13</v>
      </c>
      <c r="I422" t="s">
        <v>227</v>
      </c>
      <c r="J422">
        <v>37</v>
      </c>
      <c r="K422">
        <v>7</v>
      </c>
      <c r="L422" t="s">
        <v>14</v>
      </c>
    </row>
    <row r="423" spans="1:12" x14ac:dyDescent="0.25">
      <c r="A423" t="s">
        <v>16</v>
      </c>
      <c r="B423" t="s">
        <v>800</v>
      </c>
      <c r="C423">
        <v>3556035555</v>
      </c>
      <c r="D423" t="s">
        <v>807</v>
      </c>
      <c r="E423" t="s">
        <v>585</v>
      </c>
      <c r="F423">
        <v>7753</v>
      </c>
      <c r="G423" t="s">
        <v>759</v>
      </c>
      <c r="H423" t="s">
        <v>13</v>
      </c>
      <c r="I423" t="s">
        <v>322</v>
      </c>
      <c r="J423">
        <v>36</v>
      </c>
      <c r="K423">
        <v>6</v>
      </c>
      <c r="L423" t="s">
        <v>14</v>
      </c>
    </row>
    <row r="424" spans="1:12" x14ac:dyDescent="0.25">
      <c r="A424" t="s">
        <v>11</v>
      </c>
      <c r="B424" t="s">
        <v>792</v>
      </c>
      <c r="C424">
        <v>1175501399</v>
      </c>
      <c r="D424" t="s">
        <v>579</v>
      </c>
      <c r="E424" t="s">
        <v>647</v>
      </c>
      <c r="F424">
        <v>6055</v>
      </c>
      <c r="G424" t="s">
        <v>759</v>
      </c>
      <c r="H424" t="s">
        <v>13</v>
      </c>
      <c r="I424" t="s">
        <v>309</v>
      </c>
      <c r="J424">
        <v>8</v>
      </c>
      <c r="K424">
        <v>0</v>
      </c>
      <c r="L424" t="s">
        <v>15</v>
      </c>
    </row>
    <row r="425" spans="1:12" x14ac:dyDescent="0.25">
      <c r="A425" t="s">
        <v>18</v>
      </c>
      <c r="B425" t="s">
        <v>60</v>
      </c>
      <c r="C425">
        <v>274057720</v>
      </c>
      <c r="D425" t="s">
        <v>579</v>
      </c>
      <c r="E425" t="s">
        <v>647</v>
      </c>
      <c r="F425">
        <v>5096</v>
      </c>
      <c r="G425" t="s">
        <v>759</v>
      </c>
      <c r="H425" t="s">
        <v>13</v>
      </c>
      <c r="I425" t="s">
        <v>226</v>
      </c>
      <c r="J425">
        <v>6</v>
      </c>
      <c r="K425">
        <v>0</v>
      </c>
      <c r="L425" t="s">
        <v>15</v>
      </c>
    </row>
    <row r="426" spans="1:12" x14ac:dyDescent="0.25">
      <c r="A426" t="s">
        <v>18</v>
      </c>
      <c r="B426" t="s">
        <v>53</v>
      </c>
      <c r="C426">
        <v>6736160445</v>
      </c>
      <c r="D426" t="s">
        <v>579</v>
      </c>
      <c r="E426" t="s">
        <v>647</v>
      </c>
      <c r="F426">
        <v>3053</v>
      </c>
      <c r="G426" t="s">
        <v>761</v>
      </c>
      <c r="H426" t="s">
        <v>13</v>
      </c>
      <c r="I426" t="s">
        <v>190</v>
      </c>
      <c r="J426">
        <v>43</v>
      </c>
      <c r="K426">
        <v>13</v>
      </c>
      <c r="L426" t="s">
        <v>14</v>
      </c>
    </row>
    <row r="427" spans="1:12" x14ac:dyDescent="0.25">
      <c r="A427" t="s">
        <v>17</v>
      </c>
      <c r="B427" t="s">
        <v>791</v>
      </c>
      <c r="C427">
        <v>385813290</v>
      </c>
      <c r="D427" t="s">
        <v>579</v>
      </c>
      <c r="E427" t="s">
        <v>647</v>
      </c>
      <c r="F427">
        <v>7390</v>
      </c>
      <c r="G427" t="s">
        <v>759</v>
      </c>
      <c r="H427" t="s">
        <v>13</v>
      </c>
      <c r="I427" t="s">
        <v>581</v>
      </c>
      <c r="J427">
        <v>1</v>
      </c>
      <c r="K427">
        <v>0</v>
      </c>
      <c r="L427" t="s">
        <v>15</v>
      </c>
    </row>
    <row r="428" spans="1:12" x14ac:dyDescent="0.25">
      <c r="A428" t="s">
        <v>11</v>
      </c>
      <c r="B428" t="s">
        <v>124</v>
      </c>
      <c r="C428">
        <v>9338042562</v>
      </c>
      <c r="D428" t="s">
        <v>579</v>
      </c>
      <c r="E428" t="s">
        <v>647</v>
      </c>
      <c r="F428">
        <v>4576</v>
      </c>
      <c r="G428" t="s">
        <v>761</v>
      </c>
      <c r="H428" t="s">
        <v>13</v>
      </c>
      <c r="I428" t="s">
        <v>260</v>
      </c>
      <c r="J428">
        <v>19</v>
      </c>
      <c r="K428">
        <v>0</v>
      </c>
      <c r="L428" t="s">
        <v>15</v>
      </c>
    </row>
    <row r="429" spans="1:12" x14ac:dyDescent="0.25">
      <c r="A429" t="s">
        <v>23</v>
      </c>
      <c r="B429" t="s">
        <v>47</v>
      </c>
      <c r="C429">
        <v>874115043</v>
      </c>
      <c r="D429" t="s">
        <v>581</v>
      </c>
      <c r="E429" t="s">
        <v>648</v>
      </c>
      <c r="F429">
        <v>4125</v>
      </c>
      <c r="G429" t="s">
        <v>761</v>
      </c>
      <c r="H429" t="s">
        <v>13</v>
      </c>
      <c r="I429" t="s">
        <v>295</v>
      </c>
      <c r="J429">
        <v>43</v>
      </c>
      <c r="K429">
        <v>13</v>
      </c>
      <c r="L429" t="s">
        <v>14</v>
      </c>
    </row>
    <row r="430" spans="1:12" x14ac:dyDescent="0.25">
      <c r="A430" t="s">
        <v>16</v>
      </c>
      <c r="B430" t="s">
        <v>36</v>
      </c>
      <c r="C430">
        <v>1976510492</v>
      </c>
      <c r="D430" t="s">
        <v>581</v>
      </c>
      <c r="E430" t="s">
        <v>648</v>
      </c>
      <c r="F430">
        <v>6186</v>
      </c>
      <c r="G430" t="s">
        <v>761</v>
      </c>
      <c r="H430" t="s">
        <v>13</v>
      </c>
      <c r="I430" t="s">
        <v>494</v>
      </c>
      <c r="J430">
        <v>50</v>
      </c>
      <c r="K430">
        <v>20</v>
      </c>
      <c r="L430" t="s">
        <v>14</v>
      </c>
    </row>
    <row r="431" spans="1:12" x14ac:dyDescent="0.25">
      <c r="A431" t="s">
        <v>11</v>
      </c>
      <c r="B431" t="s">
        <v>30</v>
      </c>
      <c r="C431">
        <v>2293228619</v>
      </c>
      <c r="D431" t="s">
        <v>581</v>
      </c>
      <c r="E431" t="s">
        <v>648</v>
      </c>
      <c r="F431">
        <v>4847</v>
      </c>
      <c r="G431" t="s">
        <v>761</v>
      </c>
      <c r="H431" t="s">
        <v>13</v>
      </c>
      <c r="I431" t="s">
        <v>322</v>
      </c>
      <c r="J431">
        <v>34</v>
      </c>
      <c r="K431">
        <v>4</v>
      </c>
      <c r="L431" t="s">
        <v>14</v>
      </c>
    </row>
    <row r="432" spans="1:12" x14ac:dyDescent="0.25">
      <c r="A432" t="s">
        <v>23</v>
      </c>
      <c r="B432" t="s">
        <v>47</v>
      </c>
      <c r="C432">
        <v>1491017498</v>
      </c>
      <c r="D432" t="s">
        <v>583</v>
      </c>
      <c r="E432" t="s">
        <v>645</v>
      </c>
      <c r="F432">
        <v>1923</v>
      </c>
      <c r="G432" t="s">
        <v>759</v>
      </c>
      <c r="H432" t="s">
        <v>13</v>
      </c>
      <c r="I432" t="s">
        <v>811</v>
      </c>
      <c r="J432">
        <v>24</v>
      </c>
      <c r="K432">
        <v>0</v>
      </c>
      <c r="L432" t="s">
        <v>15</v>
      </c>
    </row>
    <row r="433" spans="1:12" x14ac:dyDescent="0.25">
      <c r="A433" t="s">
        <v>11</v>
      </c>
      <c r="B433" t="s">
        <v>72</v>
      </c>
      <c r="C433">
        <v>2836103383</v>
      </c>
      <c r="D433" t="s">
        <v>493</v>
      </c>
      <c r="E433" t="s">
        <v>649</v>
      </c>
      <c r="F433">
        <v>6821</v>
      </c>
      <c r="G433" t="s">
        <v>761</v>
      </c>
      <c r="H433" t="s">
        <v>13</v>
      </c>
      <c r="I433" t="s">
        <v>519</v>
      </c>
      <c r="J433">
        <v>44</v>
      </c>
      <c r="K433">
        <v>14</v>
      </c>
      <c r="L433" t="s">
        <v>14</v>
      </c>
    </row>
    <row r="434" spans="1:12" x14ac:dyDescent="0.25">
      <c r="A434" t="s">
        <v>17</v>
      </c>
      <c r="B434" t="s">
        <v>796</v>
      </c>
      <c r="C434">
        <v>6425569284</v>
      </c>
      <c r="D434" t="s">
        <v>493</v>
      </c>
      <c r="E434" t="s">
        <v>649</v>
      </c>
      <c r="F434">
        <v>3536</v>
      </c>
      <c r="G434" t="s">
        <v>759</v>
      </c>
      <c r="H434" t="s">
        <v>13</v>
      </c>
      <c r="I434" t="s">
        <v>496</v>
      </c>
      <c r="J434">
        <v>31</v>
      </c>
      <c r="K434">
        <v>1</v>
      </c>
      <c r="L434" t="s">
        <v>14</v>
      </c>
    </row>
    <row r="435" spans="1:12" x14ac:dyDescent="0.25">
      <c r="A435" t="s">
        <v>18</v>
      </c>
      <c r="B435" t="s">
        <v>103</v>
      </c>
      <c r="C435">
        <v>3319185490</v>
      </c>
      <c r="D435" t="s">
        <v>493</v>
      </c>
      <c r="E435" t="s">
        <v>649</v>
      </c>
      <c r="F435">
        <v>7776</v>
      </c>
      <c r="G435" t="s">
        <v>759</v>
      </c>
      <c r="H435" t="s">
        <v>13</v>
      </c>
      <c r="I435" t="s">
        <v>279</v>
      </c>
      <c r="J435">
        <v>20</v>
      </c>
      <c r="K435">
        <v>0</v>
      </c>
      <c r="L435" t="s">
        <v>15</v>
      </c>
    </row>
    <row r="436" spans="1:12" x14ac:dyDescent="0.25">
      <c r="A436" t="s">
        <v>11</v>
      </c>
      <c r="B436" t="s">
        <v>30</v>
      </c>
      <c r="C436">
        <v>3442695944</v>
      </c>
      <c r="D436" t="s">
        <v>349</v>
      </c>
      <c r="E436" t="s">
        <v>496</v>
      </c>
      <c r="F436">
        <v>8439</v>
      </c>
      <c r="G436" t="s">
        <v>761</v>
      </c>
      <c r="H436" t="s">
        <v>13</v>
      </c>
      <c r="I436" t="s">
        <v>648</v>
      </c>
      <c r="J436">
        <v>27</v>
      </c>
      <c r="K436">
        <v>0</v>
      </c>
      <c r="L436" t="s">
        <v>15</v>
      </c>
    </row>
    <row r="437" spans="1:12" x14ac:dyDescent="0.25">
      <c r="A437" t="s">
        <v>11</v>
      </c>
      <c r="B437" t="s">
        <v>71</v>
      </c>
      <c r="C437">
        <v>9200291512</v>
      </c>
      <c r="D437" t="s">
        <v>349</v>
      </c>
      <c r="E437" t="s">
        <v>496</v>
      </c>
      <c r="F437">
        <v>5492</v>
      </c>
      <c r="G437" t="s">
        <v>761</v>
      </c>
      <c r="H437" t="s">
        <v>13</v>
      </c>
      <c r="I437" t="s">
        <v>632</v>
      </c>
      <c r="J437">
        <v>54</v>
      </c>
      <c r="K437">
        <v>24</v>
      </c>
      <c r="L437" t="s">
        <v>14</v>
      </c>
    </row>
    <row r="438" spans="1:12" x14ac:dyDescent="0.25">
      <c r="A438" t="s">
        <v>17</v>
      </c>
      <c r="B438" t="s">
        <v>799</v>
      </c>
      <c r="C438">
        <v>6470441610</v>
      </c>
      <c r="D438" t="s">
        <v>349</v>
      </c>
      <c r="E438" t="s">
        <v>496</v>
      </c>
      <c r="F438">
        <v>5688</v>
      </c>
      <c r="G438" t="s">
        <v>759</v>
      </c>
      <c r="H438" t="s">
        <v>13</v>
      </c>
      <c r="I438" t="s">
        <v>227</v>
      </c>
      <c r="J438">
        <v>32</v>
      </c>
      <c r="K438">
        <v>2</v>
      </c>
      <c r="L438" t="s">
        <v>14</v>
      </c>
    </row>
    <row r="439" spans="1:12" x14ac:dyDescent="0.25">
      <c r="A439" t="s">
        <v>23</v>
      </c>
      <c r="B439" t="s">
        <v>42</v>
      </c>
      <c r="C439">
        <v>1675817832</v>
      </c>
      <c r="D439" t="s">
        <v>321</v>
      </c>
      <c r="E439" t="s">
        <v>322</v>
      </c>
      <c r="F439">
        <v>4742</v>
      </c>
      <c r="G439" t="s">
        <v>759</v>
      </c>
      <c r="H439" t="s">
        <v>13</v>
      </c>
      <c r="I439" t="s">
        <v>295</v>
      </c>
      <c r="J439">
        <v>39</v>
      </c>
      <c r="K439">
        <v>9</v>
      </c>
      <c r="L439" t="s">
        <v>14</v>
      </c>
    </row>
    <row r="440" spans="1:12" x14ac:dyDescent="0.25">
      <c r="A440" t="s">
        <v>18</v>
      </c>
      <c r="B440" t="s">
        <v>106</v>
      </c>
      <c r="C440">
        <v>2979360755</v>
      </c>
      <c r="D440" t="s">
        <v>321</v>
      </c>
      <c r="E440" t="s">
        <v>322</v>
      </c>
      <c r="F440">
        <v>10367</v>
      </c>
      <c r="G440" t="s">
        <v>759</v>
      </c>
      <c r="H440" t="s">
        <v>13</v>
      </c>
      <c r="I440" t="s">
        <v>811</v>
      </c>
      <c r="J440">
        <v>21</v>
      </c>
      <c r="K440">
        <v>0</v>
      </c>
      <c r="L440" t="s">
        <v>15</v>
      </c>
    </row>
    <row r="441" spans="1:12" x14ac:dyDescent="0.25">
      <c r="A441" t="s">
        <v>17</v>
      </c>
      <c r="B441" t="s">
        <v>781</v>
      </c>
      <c r="C441">
        <v>4977232177</v>
      </c>
      <c r="D441" t="s">
        <v>321</v>
      </c>
      <c r="E441" t="s">
        <v>322</v>
      </c>
      <c r="F441">
        <v>9336</v>
      </c>
      <c r="G441" t="s">
        <v>759</v>
      </c>
      <c r="H441" t="s">
        <v>13</v>
      </c>
      <c r="I441" t="s">
        <v>322</v>
      </c>
      <c r="J441">
        <v>30</v>
      </c>
      <c r="K441">
        <v>0</v>
      </c>
      <c r="L441" t="s">
        <v>15</v>
      </c>
    </row>
    <row r="442" spans="1:12" x14ac:dyDescent="0.25">
      <c r="A442" t="s">
        <v>17</v>
      </c>
      <c r="B442" t="s">
        <v>88</v>
      </c>
      <c r="C442">
        <v>762698565</v>
      </c>
      <c r="D442" t="s">
        <v>321</v>
      </c>
      <c r="E442" t="s">
        <v>322</v>
      </c>
      <c r="F442">
        <v>7470</v>
      </c>
      <c r="G442" t="s">
        <v>759</v>
      </c>
      <c r="H442" t="s">
        <v>13</v>
      </c>
      <c r="I442" t="s">
        <v>646</v>
      </c>
      <c r="J442">
        <v>23</v>
      </c>
      <c r="K442">
        <v>0</v>
      </c>
      <c r="L442" t="s">
        <v>15</v>
      </c>
    </row>
    <row r="443" spans="1:12" x14ac:dyDescent="0.25">
      <c r="A443" t="s">
        <v>16</v>
      </c>
      <c r="B443" t="s">
        <v>38</v>
      </c>
      <c r="C443">
        <v>5866198434</v>
      </c>
      <c r="D443" t="s">
        <v>226</v>
      </c>
      <c r="E443" t="s">
        <v>227</v>
      </c>
      <c r="F443">
        <v>5625</v>
      </c>
      <c r="G443" t="s">
        <v>759</v>
      </c>
      <c r="H443" t="s">
        <v>13</v>
      </c>
      <c r="I443" t="s">
        <v>228</v>
      </c>
      <c r="J443">
        <v>10</v>
      </c>
      <c r="K443">
        <v>0</v>
      </c>
      <c r="L443" t="s">
        <v>15</v>
      </c>
    </row>
    <row r="444" spans="1:12" x14ac:dyDescent="0.25">
      <c r="A444" t="s">
        <v>16</v>
      </c>
      <c r="B444" t="s">
        <v>100</v>
      </c>
      <c r="C444">
        <v>28049695</v>
      </c>
      <c r="D444" t="s">
        <v>562</v>
      </c>
      <c r="E444" t="s">
        <v>435</v>
      </c>
      <c r="F444">
        <v>8007</v>
      </c>
      <c r="G444" t="s">
        <v>761</v>
      </c>
      <c r="H444" t="s">
        <v>13</v>
      </c>
      <c r="I444" t="s">
        <v>630</v>
      </c>
      <c r="J444">
        <v>48</v>
      </c>
      <c r="K444">
        <v>18</v>
      </c>
      <c r="L444" t="s">
        <v>14</v>
      </c>
    </row>
    <row r="445" spans="1:12" x14ac:dyDescent="0.25">
      <c r="A445" t="s">
        <v>18</v>
      </c>
      <c r="B445" t="s">
        <v>92</v>
      </c>
      <c r="C445">
        <v>2649653276</v>
      </c>
      <c r="D445" t="s">
        <v>562</v>
      </c>
      <c r="E445" t="s">
        <v>435</v>
      </c>
      <c r="F445">
        <v>5288</v>
      </c>
      <c r="G445" t="s">
        <v>759</v>
      </c>
      <c r="H445" t="s">
        <v>13</v>
      </c>
      <c r="I445" t="s">
        <v>811</v>
      </c>
      <c r="J445">
        <v>19</v>
      </c>
      <c r="K445">
        <v>0</v>
      </c>
      <c r="L445" t="s">
        <v>15</v>
      </c>
    </row>
    <row r="446" spans="1:12" x14ac:dyDescent="0.25">
      <c r="A446" t="s">
        <v>17</v>
      </c>
      <c r="B446" t="s">
        <v>128</v>
      </c>
      <c r="C446">
        <v>9471530987</v>
      </c>
      <c r="D446" t="s">
        <v>309</v>
      </c>
      <c r="E446" t="s">
        <v>367</v>
      </c>
      <c r="F446">
        <v>7719</v>
      </c>
      <c r="G446" t="s">
        <v>759</v>
      </c>
      <c r="H446" t="s">
        <v>13</v>
      </c>
      <c r="I446" t="s">
        <v>308</v>
      </c>
      <c r="J446">
        <v>13</v>
      </c>
      <c r="K446">
        <v>0</v>
      </c>
      <c r="L446" t="s">
        <v>15</v>
      </c>
    </row>
    <row r="447" spans="1:12" x14ac:dyDescent="0.25">
      <c r="A447" t="s">
        <v>18</v>
      </c>
      <c r="B447" t="s">
        <v>95</v>
      </c>
      <c r="C447">
        <v>1754229382</v>
      </c>
      <c r="D447" t="s">
        <v>309</v>
      </c>
      <c r="E447" t="s">
        <v>367</v>
      </c>
      <c r="F447">
        <v>8110</v>
      </c>
      <c r="G447" t="s">
        <v>759</v>
      </c>
      <c r="H447" t="s">
        <v>13</v>
      </c>
      <c r="I447" t="s">
        <v>485</v>
      </c>
      <c r="J447">
        <v>34</v>
      </c>
      <c r="K447">
        <v>4</v>
      </c>
      <c r="L447" t="s">
        <v>14</v>
      </c>
    </row>
    <row r="448" spans="1:12" x14ac:dyDescent="0.25">
      <c r="A448" t="s">
        <v>18</v>
      </c>
      <c r="B448" t="s">
        <v>94</v>
      </c>
      <c r="C448">
        <v>7949028171</v>
      </c>
      <c r="D448" t="s">
        <v>309</v>
      </c>
      <c r="E448" t="s">
        <v>367</v>
      </c>
      <c r="F448">
        <v>7627</v>
      </c>
      <c r="G448" t="s">
        <v>761</v>
      </c>
      <c r="H448" t="s">
        <v>20</v>
      </c>
      <c r="I448" t="s">
        <v>237</v>
      </c>
      <c r="J448">
        <v>33</v>
      </c>
      <c r="K448">
        <v>3</v>
      </c>
      <c r="L448" t="s">
        <v>14</v>
      </c>
    </row>
    <row r="449" spans="1:12" x14ac:dyDescent="0.25">
      <c r="A449" t="s">
        <v>23</v>
      </c>
      <c r="B449" t="s">
        <v>84</v>
      </c>
      <c r="C449">
        <v>6219456346</v>
      </c>
      <c r="D449" t="s">
        <v>236</v>
      </c>
      <c r="E449" t="s">
        <v>402</v>
      </c>
      <c r="F449">
        <v>7126</v>
      </c>
      <c r="G449" t="s">
        <v>759</v>
      </c>
      <c r="H449" t="s">
        <v>13</v>
      </c>
      <c r="I449" t="s">
        <v>812</v>
      </c>
      <c r="J449">
        <v>52</v>
      </c>
      <c r="K449">
        <v>22</v>
      </c>
      <c r="L449" t="s">
        <v>14</v>
      </c>
    </row>
    <row r="450" spans="1:12" x14ac:dyDescent="0.25">
      <c r="A450" t="s">
        <v>23</v>
      </c>
      <c r="B450" t="s">
        <v>110</v>
      </c>
      <c r="C450">
        <v>3530838063</v>
      </c>
      <c r="D450" t="s">
        <v>236</v>
      </c>
      <c r="E450" t="s">
        <v>402</v>
      </c>
      <c r="F450">
        <v>5058</v>
      </c>
      <c r="G450" t="s">
        <v>759</v>
      </c>
      <c r="H450" t="s">
        <v>13</v>
      </c>
      <c r="I450" t="s">
        <v>638</v>
      </c>
      <c r="J450">
        <v>16</v>
      </c>
      <c r="K450">
        <v>0</v>
      </c>
      <c r="L450" t="s">
        <v>15</v>
      </c>
    </row>
    <row r="451" spans="1:12" x14ac:dyDescent="0.25">
      <c r="A451" t="s">
        <v>18</v>
      </c>
      <c r="B451" t="s">
        <v>89</v>
      </c>
      <c r="C451">
        <v>6346701213</v>
      </c>
      <c r="D451" t="s">
        <v>236</v>
      </c>
      <c r="E451" t="s">
        <v>402</v>
      </c>
      <c r="F451">
        <v>2999</v>
      </c>
      <c r="G451" t="s">
        <v>761</v>
      </c>
      <c r="H451" t="s">
        <v>13</v>
      </c>
      <c r="I451" t="s">
        <v>639</v>
      </c>
      <c r="J451">
        <v>47</v>
      </c>
      <c r="K451">
        <v>17</v>
      </c>
      <c r="L451" t="s">
        <v>14</v>
      </c>
    </row>
    <row r="452" spans="1:12" x14ac:dyDescent="0.25">
      <c r="A452" t="s">
        <v>18</v>
      </c>
      <c r="B452" t="s">
        <v>126</v>
      </c>
      <c r="C452">
        <v>3755391775</v>
      </c>
      <c r="D452" t="s">
        <v>236</v>
      </c>
      <c r="E452" t="s">
        <v>402</v>
      </c>
      <c r="F452">
        <v>3288</v>
      </c>
      <c r="G452" t="s">
        <v>761</v>
      </c>
      <c r="H452" t="s">
        <v>13</v>
      </c>
      <c r="I452" t="s">
        <v>187</v>
      </c>
      <c r="J452">
        <v>15</v>
      </c>
      <c r="K452">
        <v>0</v>
      </c>
      <c r="L452" t="s">
        <v>15</v>
      </c>
    </row>
    <row r="453" spans="1:12" x14ac:dyDescent="0.25">
      <c r="A453" t="s">
        <v>23</v>
      </c>
      <c r="B453" t="s">
        <v>790</v>
      </c>
      <c r="C453">
        <v>8144548869</v>
      </c>
      <c r="D453" t="s">
        <v>236</v>
      </c>
      <c r="E453" t="s">
        <v>402</v>
      </c>
      <c r="F453">
        <v>3620</v>
      </c>
      <c r="G453" t="s">
        <v>759</v>
      </c>
      <c r="H453" t="s">
        <v>13</v>
      </c>
      <c r="I453" t="s">
        <v>647</v>
      </c>
      <c r="J453">
        <v>21</v>
      </c>
      <c r="K453">
        <v>0</v>
      </c>
      <c r="L453" t="s">
        <v>15</v>
      </c>
    </row>
    <row r="454" spans="1:12" x14ac:dyDescent="0.25">
      <c r="A454" t="s">
        <v>17</v>
      </c>
      <c r="B454" t="s">
        <v>781</v>
      </c>
      <c r="C454">
        <v>3148980303</v>
      </c>
      <c r="D454" t="s">
        <v>249</v>
      </c>
      <c r="E454" t="s">
        <v>418</v>
      </c>
      <c r="F454">
        <v>8220</v>
      </c>
      <c r="G454" t="s">
        <v>759</v>
      </c>
      <c r="H454" t="s">
        <v>13</v>
      </c>
      <c r="I454" t="s">
        <v>402</v>
      </c>
      <c r="J454">
        <v>29</v>
      </c>
      <c r="K454">
        <v>0</v>
      </c>
      <c r="L454" t="s">
        <v>15</v>
      </c>
    </row>
    <row r="455" spans="1:12" x14ac:dyDescent="0.25">
      <c r="A455" t="s">
        <v>17</v>
      </c>
      <c r="B455" t="s">
        <v>771</v>
      </c>
      <c r="C455">
        <v>9146955602</v>
      </c>
      <c r="D455" t="s">
        <v>249</v>
      </c>
      <c r="E455" t="s">
        <v>418</v>
      </c>
      <c r="F455">
        <v>3884</v>
      </c>
      <c r="G455" t="s">
        <v>759</v>
      </c>
      <c r="H455" t="s">
        <v>13</v>
      </c>
      <c r="I455" t="s">
        <v>367</v>
      </c>
      <c r="J455">
        <v>28</v>
      </c>
      <c r="K455">
        <v>0</v>
      </c>
      <c r="L455" t="s">
        <v>15</v>
      </c>
    </row>
    <row r="456" spans="1:12" x14ac:dyDescent="0.25">
      <c r="A456" t="s">
        <v>17</v>
      </c>
      <c r="B456" t="s">
        <v>39</v>
      </c>
      <c r="C456">
        <v>4903468657</v>
      </c>
      <c r="D456" t="s">
        <v>249</v>
      </c>
      <c r="E456" t="s">
        <v>418</v>
      </c>
      <c r="F456">
        <v>6655</v>
      </c>
      <c r="G456" t="s">
        <v>759</v>
      </c>
      <c r="H456" t="s">
        <v>13</v>
      </c>
      <c r="I456" t="s">
        <v>649</v>
      </c>
      <c r="J456">
        <v>23</v>
      </c>
      <c r="K456">
        <v>0</v>
      </c>
      <c r="L456" t="s">
        <v>15</v>
      </c>
    </row>
    <row r="457" spans="1:12" x14ac:dyDescent="0.25">
      <c r="A457" t="s">
        <v>23</v>
      </c>
      <c r="B457" t="s">
        <v>119</v>
      </c>
      <c r="C457">
        <v>1256452795</v>
      </c>
      <c r="D457" t="s">
        <v>249</v>
      </c>
      <c r="E457" t="s">
        <v>418</v>
      </c>
      <c r="F457">
        <v>4129</v>
      </c>
      <c r="G457" t="s">
        <v>759</v>
      </c>
      <c r="H457" t="s">
        <v>13</v>
      </c>
      <c r="I457" t="s">
        <v>415</v>
      </c>
      <c r="J457">
        <v>40</v>
      </c>
      <c r="K457">
        <v>10</v>
      </c>
      <c r="L457" t="s">
        <v>14</v>
      </c>
    </row>
    <row r="458" spans="1:12" x14ac:dyDescent="0.25">
      <c r="A458" t="s">
        <v>18</v>
      </c>
      <c r="B458" t="s">
        <v>126</v>
      </c>
      <c r="C458">
        <v>2127219922</v>
      </c>
      <c r="D458" t="s">
        <v>274</v>
      </c>
      <c r="E458" t="s">
        <v>485</v>
      </c>
      <c r="F458">
        <v>6889</v>
      </c>
      <c r="G458" t="s">
        <v>761</v>
      </c>
      <c r="H458" t="s">
        <v>13</v>
      </c>
      <c r="I458" t="s">
        <v>418</v>
      </c>
      <c r="J458">
        <v>28</v>
      </c>
      <c r="K458">
        <v>0</v>
      </c>
      <c r="L458" t="s">
        <v>15</v>
      </c>
    </row>
    <row r="459" spans="1:12" x14ac:dyDescent="0.25">
      <c r="A459" t="s">
        <v>16</v>
      </c>
      <c r="B459" t="s">
        <v>38</v>
      </c>
      <c r="C459">
        <v>8527409222</v>
      </c>
      <c r="D459" t="s">
        <v>274</v>
      </c>
      <c r="E459" t="s">
        <v>485</v>
      </c>
      <c r="F459">
        <v>6797</v>
      </c>
      <c r="G459" t="s">
        <v>759</v>
      </c>
      <c r="H459" t="s">
        <v>13</v>
      </c>
      <c r="I459" t="s">
        <v>187</v>
      </c>
      <c r="J459">
        <v>12</v>
      </c>
      <c r="K459">
        <v>0</v>
      </c>
      <c r="L459" t="s">
        <v>15</v>
      </c>
    </row>
    <row r="460" spans="1:12" x14ac:dyDescent="0.25">
      <c r="A460" t="s">
        <v>17</v>
      </c>
      <c r="B460" t="s">
        <v>39</v>
      </c>
      <c r="C460">
        <v>4884610178</v>
      </c>
      <c r="D460" t="s">
        <v>274</v>
      </c>
      <c r="E460" t="s">
        <v>485</v>
      </c>
      <c r="F460">
        <v>8221</v>
      </c>
      <c r="G460" t="s">
        <v>759</v>
      </c>
      <c r="H460" t="s">
        <v>13</v>
      </c>
      <c r="I460" t="s">
        <v>279</v>
      </c>
      <c r="J460">
        <v>11</v>
      </c>
      <c r="K460">
        <v>0</v>
      </c>
      <c r="L460" t="s">
        <v>15</v>
      </c>
    </row>
    <row r="461" spans="1:12" x14ac:dyDescent="0.25">
      <c r="A461" t="s">
        <v>17</v>
      </c>
      <c r="B461" t="s">
        <v>789</v>
      </c>
      <c r="C461">
        <v>3007642107</v>
      </c>
      <c r="D461" t="s">
        <v>189</v>
      </c>
      <c r="E461" t="s">
        <v>190</v>
      </c>
      <c r="F461">
        <v>5603</v>
      </c>
      <c r="G461" t="s">
        <v>759</v>
      </c>
      <c r="H461" t="s">
        <v>13</v>
      </c>
      <c r="I461" t="s">
        <v>638</v>
      </c>
      <c r="J461">
        <v>12</v>
      </c>
      <c r="K461">
        <v>0</v>
      </c>
      <c r="L461" t="s">
        <v>15</v>
      </c>
    </row>
    <row r="462" spans="1:12" x14ac:dyDescent="0.25">
      <c r="A462" t="s">
        <v>11</v>
      </c>
      <c r="B462" t="s">
        <v>63</v>
      </c>
      <c r="C462">
        <v>4943574800</v>
      </c>
      <c r="D462" t="s">
        <v>189</v>
      </c>
      <c r="E462" t="s">
        <v>190</v>
      </c>
      <c r="F462">
        <v>5482</v>
      </c>
      <c r="G462" t="s">
        <v>759</v>
      </c>
      <c r="H462" t="s">
        <v>13</v>
      </c>
      <c r="I462" t="s">
        <v>418</v>
      </c>
      <c r="J462">
        <v>27</v>
      </c>
      <c r="K462">
        <v>0</v>
      </c>
      <c r="L462" t="s">
        <v>15</v>
      </c>
    </row>
    <row r="463" spans="1:12" x14ac:dyDescent="0.25">
      <c r="A463" t="s">
        <v>18</v>
      </c>
      <c r="B463" t="s">
        <v>60</v>
      </c>
      <c r="C463">
        <v>4926391244</v>
      </c>
      <c r="D463" t="s">
        <v>189</v>
      </c>
      <c r="E463" t="s">
        <v>190</v>
      </c>
      <c r="F463">
        <v>6296</v>
      </c>
      <c r="G463" t="s">
        <v>759</v>
      </c>
      <c r="H463" t="s">
        <v>13</v>
      </c>
      <c r="I463" t="s">
        <v>191</v>
      </c>
      <c r="J463">
        <v>2</v>
      </c>
      <c r="K463">
        <v>0</v>
      </c>
      <c r="L463" t="s">
        <v>15</v>
      </c>
    </row>
    <row r="464" spans="1:12" x14ac:dyDescent="0.25">
      <c r="A464" t="s">
        <v>18</v>
      </c>
      <c r="B464" t="s">
        <v>19</v>
      </c>
      <c r="C464">
        <v>8732948590</v>
      </c>
      <c r="D464" t="s">
        <v>189</v>
      </c>
      <c r="E464" t="s">
        <v>190</v>
      </c>
      <c r="F464">
        <v>6577</v>
      </c>
      <c r="G464" t="s">
        <v>761</v>
      </c>
      <c r="H464" t="s">
        <v>13</v>
      </c>
      <c r="I464" t="s">
        <v>494</v>
      </c>
      <c r="J464">
        <v>38</v>
      </c>
      <c r="K464">
        <v>8</v>
      </c>
      <c r="L464" t="s">
        <v>14</v>
      </c>
    </row>
    <row r="465" spans="1:12" x14ac:dyDescent="0.25">
      <c r="A465" t="s">
        <v>17</v>
      </c>
      <c r="B465" t="s">
        <v>771</v>
      </c>
      <c r="C465">
        <v>7056189326</v>
      </c>
      <c r="D465" t="s">
        <v>189</v>
      </c>
      <c r="E465" t="s">
        <v>190</v>
      </c>
      <c r="F465">
        <v>5381</v>
      </c>
      <c r="G465" t="s">
        <v>759</v>
      </c>
      <c r="H465" t="s">
        <v>13</v>
      </c>
      <c r="I465" t="s">
        <v>237</v>
      </c>
      <c r="J465">
        <v>28</v>
      </c>
      <c r="K465">
        <v>0</v>
      </c>
      <c r="L465" t="s">
        <v>15</v>
      </c>
    </row>
    <row r="466" spans="1:12" x14ac:dyDescent="0.25">
      <c r="A466" t="s">
        <v>23</v>
      </c>
      <c r="B466" t="s">
        <v>40</v>
      </c>
      <c r="C466">
        <v>4293073482</v>
      </c>
      <c r="D466" t="s">
        <v>189</v>
      </c>
      <c r="E466" t="s">
        <v>190</v>
      </c>
      <c r="F466">
        <v>3727</v>
      </c>
      <c r="G466" t="s">
        <v>759</v>
      </c>
      <c r="H466" t="s">
        <v>13</v>
      </c>
      <c r="I466" t="s">
        <v>152</v>
      </c>
      <c r="J466">
        <v>9</v>
      </c>
      <c r="K466">
        <v>0</v>
      </c>
      <c r="L466" t="s">
        <v>15</v>
      </c>
    </row>
    <row r="467" spans="1:12" x14ac:dyDescent="0.25">
      <c r="A467" t="s">
        <v>18</v>
      </c>
      <c r="B467" t="s">
        <v>764</v>
      </c>
      <c r="C467">
        <v>8873482075</v>
      </c>
      <c r="D467" t="s">
        <v>210</v>
      </c>
      <c r="E467" t="s">
        <v>295</v>
      </c>
      <c r="F467">
        <v>9386</v>
      </c>
      <c r="G467" t="s">
        <v>759</v>
      </c>
      <c r="H467" t="s">
        <v>13</v>
      </c>
      <c r="I467" t="s">
        <v>435</v>
      </c>
      <c r="J467">
        <v>23</v>
      </c>
      <c r="K467">
        <v>0</v>
      </c>
      <c r="L467" t="s">
        <v>15</v>
      </c>
    </row>
    <row r="468" spans="1:12" x14ac:dyDescent="0.25">
      <c r="A468" t="s">
        <v>17</v>
      </c>
      <c r="B468" t="s">
        <v>128</v>
      </c>
      <c r="C468">
        <v>9744145268</v>
      </c>
      <c r="D468" t="s">
        <v>210</v>
      </c>
      <c r="E468" t="s">
        <v>295</v>
      </c>
      <c r="F468">
        <v>5165</v>
      </c>
      <c r="G468" t="s">
        <v>759</v>
      </c>
      <c r="H468" t="s">
        <v>13</v>
      </c>
      <c r="I468" t="s">
        <v>646</v>
      </c>
      <c r="J468">
        <v>14</v>
      </c>
      <c r="K468">
        <v>0</v>
      </c>
      <c r="L468" t="s">
        <v>15</v>
      </c>
    </row>
    <row r="469" spans="1:12" x14ac:dyDescent="0.25">
      <c r="A469" t="s">
        <v>18</v>
      </c>
      <c r="B469" t="s">
        <v>106</v>
      </c>
      <c r="C469">
        <v>1102283094</v>
      </c>
      <c r="D469" t="s">
        <v>210</v>
      </c>
      <c r="E469" t="s">
        <v>295</v>
      </c>
      <c r="F469">
        <v>8481</v>
      </c>
      <c r="G469" t="s">
        <v>761</v>
      </c>
      <c r="H469" t="s">
        <v>13</v>
      </c>
      <c r="I469" t="s">
        <v>190</v>
      </c>
      <c r="J469">
        <v>29</v>
      </c>
      <c r="K469">
        <v>0</v>
      </c>
      <c r="L469" t="s">
        <v>15</v>
      </c>
    </row>
    <row r="470" spans="1:12" x14ac:dyDescent="0.25">
      <c r="A470" t="s">
        <v>11</v>
      </c>
      <c r="B470" t="s">
        <v>63</v>
      </c>
      <c r="C470">
        <v>4240460379</v>
      </c>
      <c r="D470" t="s">
        <v>210</v>
      </c>
      <c r="E470" t="s">
        <v>295</v>
      </c>
      <c r="F470">
        <v>5864</v>
      </c>
      <c r="G470" t="s">
        <v>759</v>
      </c>
      <c r="H470" t="s">
        <v>13</v>
      </c>
      <c r="I470" t="s">
        <v>415</v>
      </c>
      <c r="J470">
        <v>36</v>
      </c>
      <c r="K470">
        <v>6</v>
      </c>
      <c r="L470" t="s">
        <v>14</v>
      </c>
    </row>
    <row r="471" spans="1:12" x14ac:dyDescent="0.25">
      <c r="A471" t="s">
        <v>11</v>
      </c>
      <c r="B471" t="s">
        <v>120</v>
      </c>
      <c r="C471">
        <v>6723004451</v>
      </c>
      <c r="D471" t="s">
        <v>210</v>
      </c>
      <c r="E471" t="s">
        <v>295</v>
      </c>
      <c r="F471">
        <v>6020</v>
      </c>
      <c r="G471" t="s">
        <v>759</v>
      </c>
      <c r="H471" t="s">
        <v>13</v>
      </c>
      <c r="I471" t="s">
        <v>295</v>
      </c>
      <c r="J471">
        <v>30</v>
      </c>
      <c r="K471">
        <v>0</v>
      </c>
      <c r="L471" t="s">
        <v>15</v>
      </c>
    </row>
    <row r="472" spans="1:12" x14ac:dyDescent="0.25">
      <c r="A472" t="s">
        <v>18</v>
      </c>
      <c r="B472" t="s">
        <v>126</v>
      </c>
      <c r="C472">
        <v>6034265548</v>
      </c>
      <c r="D472" t="s">
        <v>210</v>
      </c>
      <c r="E472" t="s">
        <v>295</v>
      </c>
      <c r="F472">
        <v>5554</v>
      </c>
      <c r="G472" t="s">
        <v>761</v>
      </c>
      <c r="H472" t="s">
        <v>20</v>
      </c>
      <c r="I472" t="s">
        <v>237</v>
      </c>
      <c r="J472">
        <v>27</v>
      </c>
      <c r="K472">
        <v>0</v>
      </c>
      <c r="L472" t="s">
        <v>15</v>
      </c>
    </row>
    <row r="473" spans="1:12" x14ac:dyDescent="0.25">
      <c r="A473" t="s">
        <v>18</v>
      </c>
      <c r="B473" t="s">
        <v>89</v>
      </c>
      <c r="C473">
        <v>7022172137</v>
      </c>
      <c r="D473" t="s">
        <v>210</v>
      </c>
      <c r="E473" t="s">
        <v>295</v>
      </c>
      <c r="F473">
        <v>6333</v>
      </c>
      <c r="G473" t="s">
        <v>761</v>
      </c>
      <c r="H473" t="s">
        <v>13</v>
      </c>
      <c r="I473" t="s">
        <v>504</v>
      </c>
      <c r="J473">
        <v>51</v>
      </c>
      <c r="K473">
        <v>21</v>
      </c>
      <c r="L473" t="s">
        <v>14</v>
      </c>
    </row>
    <row r="474" spans="1:12" x14ac:dyDescent="0.25">
      <c r="A474" t="s">
        <v>18</v>
      </c>
      <c r="B474" t="s">
        <v>764</v>
      </c>
      <c r="C474">
        <v>3404073698</v>
      </c>
      <c r="D474" t="s">
        <v>191</v>
      </c>
      <c r="E474" t="s">
        <v>392</v>
      </c>
      <c r="F474">
        <v>8782</v>
      </c>
      <c r="G474" t="s">
        <v>759</v>
      </c>
      <c r="H474" t="s">
        <v>13</v>
      </c>
      <c r="I474" t="s">
        <v>435</v>
      </c>
      <c r="J474">
        <v>22</v>
      </c>
      <c r="K474">
        <v>0</v>
      </c>
      <c r="L474" t="s">
        <v>15</v>
      </c>
    </row>
    <row r="475" spans="1:12" x14ac:dyDescent="0.25">
      <c r="A475" t="s">
        <v>18</v>
      </c>
      <c r="B475" t="s">
        <v>56</v>
      </c>
      <c r="C475">
        <v>8772170448</v>
      </c>
      <c r="D475" t="s">
        <v>191</v>
      </c>
      <c r="E475" t="s">
        <v>392</v>
      </c>
      <c r="F475">
        <v>5974</v>
      </c>
      <c r="G475" t="s">
        <v>759</v>
      </c>
      <c r="H475" t="s">
        <v>13</v>
      </c>
      <c r="I475" t="s">
        <v>485</v>
      </c>
      <c r="J475">
        <v>27</v>
      </c>
      <c r="K475">
        <v>0</v>
      </c>
      <c r="L475" t="s">
        <v>15</v>
      </c>
    </row>
    <row r="476" spans="1:12" x14ac:dyDescent="0.25">
      <c r="A476" t="s">
        <v>16</v>
      </c>
      <c r="B476" t="s">
        <v>37</v>
      </c>
      <c r="C476">
        <v>4458878337</v>
      </c>
      <c r="D476" t="s">
        <v>191</v>
      </c>
      <c r="E476" t="s">
        <v>392</v>
      </c>
      <c r="F476">
        <v>4216</v>
      </c>
      <c r="G476" t="s">
        <v>761</v>
      </c>
      <c r="H476" t="s">
        <v>13</v>
      </c>
      <c r="I476" t="s">
        <v>368</v>
      </c>
      <c r="J476">
        <v>53</v>
      </c>
      <c r="K476">
        <v>23</v>
      </c>
      <c r="L476" t="s">
        <v>14</v>
      </c>
    </row>
    <row r="477" spans="1:12" x14ac:dyDescent="0.25">
      <c r="A477" t="s">
        <v>16</v>
      </c>
      <c r="B477" t="s">
        <v>802</v>
      </c>
      <c r="C477">
        <v>3958060330</v>
      </c>
      <c r="D477" t="s">
        <v>191</v>
      </c>
      <c r="E477" t="s">
        <v>392</v>
      </c>
      <c r="F477">
        <v>3502</v>
      </c>
      <c r="G477" t="s">
        <v>759</v>
      </c>
      <c r="H477" t="s">
        <v>13</v>
      </c>
      <c r="I477" t="s">
        <v>153</v>
      </c>
      <c r="J477">
        <v>37</v>
      </c>
      <c r="K477">
        <v>7</v>
      </c>
      <c r="L477" t="s">
        <v>14</v>
      </c>
    </row>
    <row r="478" spans="1:12" x14ac:dyDescent="0.25">
      <c r="A478" t="s">
        <v>17</v>
      </c>
      <c r="B478" t="s">
        <v>760</v>
      </c>
      <c r="C478">
        <v>7790893341</v>
      </c>
      <c r="D478" t="s">
        <v>228</v>
      </c>
      <c r="E478" t="s">
        <v>548</v>
      </c>
      <c r="F478">
        <v>7959</v>
      </c>
      <c r="G478" t="s">
        <v>759</v>
      </c>
      <c r="H478" t="s">
        <v>13</v>
      </c>
      <c r="I478" t="s">
        <v>634</v>
      </c>
      <c r="J478">
        <v>43</v>
      </c>
      <c r="K478">
        <v>13</v>
      </c>
      <c r="L478" t="s">
        <v>14</v>
      </c>
    </row>
    <row r="479" spans="1:12" x14ac:dyDescent="0.25">
      <c r="A479" t="s">
        <v>23</v>
      </c>
      <c r="B479" t="s">
        <v>47</v>
      </c>
      <c r="C479">
        <v>3193716421</v>
      </c>
      <c r="D479" t="s">
        <v>228</v>
      </c>
      <c r="E479" t="s">
        <v>548</v>
      </c>
      <c r="F479">
        <v>1901</v>
      </c>
      <c r="G479" t="s">
        <v>761</v>
      </c>
      <c r="H479" t="s">
        <v>13</v>
      </c>
      <c r="I479" t="s">
        <v>634</v>
      </c>
      <c r="J479">
        <v>43</v>
      </c>
      <c r="K479">
        <v>13</v>
      </c>
      <c r="L479" t="s">
        <v>14</v>
      </c>
    </row>
    <row r="480" spans="1:12" x14ac:dyDescent="0.25">
      <c r="A480" t="s">
        <v>16</v>
      </c>
      <c r="B480" t="s">
        <v>36</v>
      </c>
      <c r="C480">
        <v>9551992852</v>
      </c>
      <c r="D480" t="s">
        <v>228</v>
      </c>
      <c r="E480" t="s">
        <v>548</v>
      </c>
      <c r="F480">
        <v>7428</v>
      </c>
      <c r="G480" t="s">
        <v>761</v>
      </c>
      <c r="H480" t="s">
        <v>13</v>
      </c>
      <c r="I480" t="s">
        <v>524</v>
      </c>
      <c r="J480">
        <v>56</v>
      </c>
      <c r="K480">
        <v>26</v>
      </c>
      <c r="L480" t="s">
        <v>14</v>
      </c>
    </row>
    <row r="481" spans="1:12" x14ac:dyDescent="0.25">
      <c r="A481" t="s">
        <v>17</v>
      </c>
      <c r="B481" t="s">
        <v>791</v>
      </c>
      <c r="C481">
        <v>3878072664</v>
      </c>
      <c r="D481" t="s">
        <v>228</v>
      </c>
      <c r="E481" t="s">
        <v>548</v>
      </c>
      <c r="F481">
        <v>6525</v>
      </c>
      <c r="G481" t="s">
        <v>759</v>
      </c>
      <c r="H481" t="s">
        <v>13</v>
      </c>
      <c r="I481" t="s">
        <v>279</v>
      </c>
      <c r="J481">
        <v>7</v>
      </c>
      <c r="K481">
        <v>0</v>
      </c>
      <c r="L481" t="s">
        <v>15</v>
      </c>
    </row>
    <row r="482" spans="1:12" x14ac:dyDescent="0.25">
      <c r="A482" t="s">
        <v>17</v>
      </c>
      <c r="B482" t="s">
        <v>789</v>
      </c>
      <c r="C482">
        <v>9641285578</v>
      </c>
      <c r="D482" t="s">
        <v>228</v>
      </c>
      <c r="E482" t="s">
        <v>548</v>
      </c>
      <c r="F482">
        <v>9198</v>
      </c>
      <c r="G482" t="s">
        <v>759</v>
      </c>
      <c r="H482" t="s">
        <v>13</v>
      </c>
      <c r="I482" t="s">
        <v>585</v>
      </c>
      <c r="J482">
        <v>13</v>
      </c>
      <c r="K482">
        <v>0</v>
      </c>
      <c r="L482" t="s">
        <v>15</v>
      </c>
    </row>
    <row r="483" spans="1:12" x14ac:dyDescent="0.25">
      <c r="A483" t="s">
        <v>23</v>
      </c>
      <c r="B483" t="s">
        <v>43</v>
      </c>
      <c r="C483">
        <v>3666273580</v>
      </c>
      <c r="D483" t="s">
        <v>228</v>
      </c>
      <c r="E483" t="s">
        <v>548</v>
      </c>
      <c r="F483">
        <v>4803</v>
      </c>
      <c r="G483" t="s">
        <v>759</v>
      </c>
      <c r="H483" t="s">
        <v>13</v>
      </c>
      <c r="I483" t="s">
        <v>649</v>
      </c>
      <c r="J483">
        <v>17</v>
      </c>
      <c r="K483">
        <v>0</v>
      </c>
      <c r="L483" t="s">
        <v>15</v>
      </c>
    </row>
    <row r="484" spans="1:12" x14ac:dyDescent="0.25">
      <c r="A484" t="s">
        <v>17</v>
      </c>
      <c r="B484" t="s">
        <v>799</v>
      </c>
      <c r="C484">
        <v>7683330179</v>
      </c>
      <c r="D484" t="s">
        <v>228</v>
      </c>
      <c r="E484" t="s">
        <v>548</v>
      </c>
      <c r="F484">
        <v>5044</v>
      </c>
      <c r="G484" t="s">
        <v>759</v>
      </c>
      <c r="H484" t="s">
        <v>13</v>
      </c>
      <c r="I484" t="s">
        <v>153</v>
      </c>
      <c r="J484">
        <v>36</v>
      </c>
      <c r="K484">
        <v>6</v>
      </c>
      <c r="L484" t="s">
        <v>14</v>
      </c>
    </row>
    <row r="485" spans="1:12" x14ac:dyDescent="0.25">
      <c r="A485" t="s">
        <v>11</v>
      </c>
      <c r="B485" t="s">
        <v>75</v>
      </c>
      <c r="C485">
        <v>9699349431</v>
      </c>
      <c r="D485" t="s">
        <v>810</v>
      </c>
      <c r="E485" t="s">
        <v>519</v>
      </c>
      <c r="F485">
        <v>7108</v>
      </c>
      <c r="G485" t="s">
        <v>759</v>
      </c>
      <c r="H485" t="s">
        <v>13</v>
      </c>
      <c r="I485" t="s">
        <v>485</v>
      </c>
      <c r="J485">
        <v>25</v>
      </c>
      <c r="K485">
        <v>0</v>
      </c>
      <c r="L485" t="s">
        <v>15</v>
      </c>
    </row>
    <row r="486" spans="1:12" x14ac:dyDescent="0.25">
      <c r="A486" t="s">
        <v>23</v>
      </c>
      <c r="B486" t="s">
        <v>24</v>
      </c>
      <c r="C486">
        <v>8375759964</v>
      </c>
      <c r="D486" t="s">
        <v>810</v>
      </c>
      <c r="E486" t="s">
        <v>519</v>
      </c>
      <c r="F486">
        <v>3683</v>
      </c>
      <c r="G486" t="s">
        <v>759</v>
      </c>
      <c r="H486" t="s">
        <v>13</v>
      </c>
      <c r="I486" t="s">
        <v>237</v>
      </c>
      <c r="J486">
        <v>24</v>
      </c>
      <c r="K486">
        <v>0</v>
      </c>
      <c r="L486" t="s">
        <v>15</v>
      </c>
    </row>
    <row r="487" spans="1:12" x14ac:dyDescent="0.25">
      <c r="A487" t="s">
        <v>18</v>
      </c>
      <c r="B487" t="s">
        <v>92</v>
      </c>
      <c r="C487">
        <v>3059762404</v>
      </c>
      <c r="D487" t="s">
        <v>310</v>
      </c>
      <c r="E487" t="s">
        <v>813</v>
      </c>
      <c r="F487">
        <v>5134</v>
      </c>
      <c r="G487" t="s">
        <v>759</v>
      </c>
      <c r="H487" t="s">
        <v>13</v>
      </c>
      <c r="I487" t="s">
        <v>322</v>
      </c>
      <c r="J487">
        <v>17</v>
      </c>
      <c r="K487">
        <v>0</v>
      </c>
      <c r="L487" t="s">
        <v>15</v>
      </c>
    </row>
    <row r="488" spans="1:12" x14ac:dyDescent="0.25">
      <c r="A488" t="s">
        <v>23</v>
      </c>
      <c r="B488" t="s">
        <v>110</v>
      </c>
      <c r="C488">
        <v>5244938150</v>
      </c>
      <c r="D488" t="s">
        <v>310</v>
      </c>
      <c r="E488" t="s">
        <v>813</v>
      </c>
      <c r="F488">
        <v>3458</v>
      </c>
      <c r="G488" t="s">
        <v>759</v>
      </c>
      <c r="H488" t="s">
        <v>13</v>
      </c>
      <c r="I488" t="s">
        <v>435</v>
      </c>
      <c r="J488">
        <v>19</v>
      </c>
      <c r="K488">
        <v>0</v>
      </c>
      <c r="L488" t="s">
        <v>15</v>
      </c>
    </row>
    <row r="489" spans="1:12" x14ac:dyDescent="0.25">
      <c r="A489" t="s">
        <v>18</v>
      </c>
      <c r="B489" t="s">
        <v>32</v>
      </c>
      <c r="C489">
        <v>1842693179</v>
      </c>
      <c r="D489" t="s">
        <v>310</v>
      </c>
      <c r="E489" t="s">
        <v>813</v>
      </c>
      <c r="F489">
        <v>6835</v>
      </c>
      <c r="G489" t="s">
        <v>759</v>
      </c>
      <c r="H489" t="s">
        <v>13</v>
      </c>
      <c r="I489" t="s">
        <v>496</v>
      </c>
      <c r="J489">
        <v>16</v>
      </c>
      <c r="K489">
        <v>0</v>
      </c>
      <c r="L489" t="s">
        <v>15</v>
      </c>
    </row>
    <row r="490" spans="1:12" x14ac:dyDescent="0.25">
      <c r="A490" t="s">
        <v>23</v>
      </c>
      <c r="B490" t="s">
        <v>84</v>
      </c>
      <c r="C490">
        <v>9647514843</v>
      </c>
      <c r="D490" t="s">
        <v>310</v>
      </c>
      <c r="E490" t="s">
        <v>813</v>
      </c>
      <c r="F490">
        <v>7104</v>
      </c>
      <c r="G490" t="s">
        <v>759</v>
      </c>
      <c r="H490" t="s">
        <v>13</v>
      </c>
      <c r="I490" t="s">
        <v>398</v>
      </c>
      <c r="J490">
        <v>51</v>
      </c>
      <c r="K490">
        <v>21</v>
      </c>
      <c r="L490" t="s">
        <v>14</v>
      </c>
    </row>
    <row r="491" spans="1:12" x14ac:dyDescent="0.25">
      <c r="A491" t="s">
        <v>18</v>
      </c>
      <c r="B491" t="s">
        <v>82</v>
      </c>
      <c r="C491">
        <v>5893003141</v>
      </c>
      <c r="D491" t="s">
        <v>310</v>
      </c>
      <c r="E491" t="s">
        <v>813</v>
      </c>
      <c r="F491">
        <v>7136</v>
      </c>
      <c r="G491" t="s">
        <v>759</v>
      </c>
      <c r="H491" t="s">
        <v>13</v>
      </c>
      <c r="I491" t="s">
        <v>415</v>
      </c>
      <c r="J491">
        <v>32</v>
      </c>
      <c r="K491">
        <v>2</v>
      </c>
      <c r="L491" t="s">
        <v>14</v>
      </c>
    </row>
    <row r="492" spans="1:12" x14ac:dyDescent="0.25">
      <c r="A492" t="s">
        <v>11</v>
      </c>
      <c r="B492" t="s">
        <v>801</v>
      </c>
      <c r="C492">
        <v>9677444633</v>
      </c>
      <c r="D492" t="s">
        <v>260</v>
      </c>
      <c r="E492" t="s">
        <v>814</v>
      </c>
      <c r="F492">
        <v>4496</v>
      </c>
      <c r="G492" t="s">
        <v>759</v>
      </c>
      <c r="H492" t="s">
        <v>13</v>
      </c>
      <c r="I492" t="s">
        <v>367</v>
      </c>
      <c r="J492">
        <v>19</v>
      </c>
      <c r="K492">
        <v>0</v>
      </c>
      <c r="L492" t="s">
        <v>15</v>
      </c>
    </row>
    <row r="493" spans="1:12" x14ac:dyDescent="0.25">
      <c r="A493" t="s">
        <v>16</v>
      </c>
      <c r="B493" t="s">
        <v>44</v>
      </c>
      <c r="C493">
        <v>1223908099</v>
      </c>
      <c r="D493" t="s">
        <v>414</v>
      </c>
      <c r="E493" t="s">
        <v>415</v>
      </c>
      <c r="F493">
        <v>4309</v>
      </c>
      <c r="G493" t="s">
        <v>759</v>
      </c>
      <c r="H493" t="s">
        <v>13</v>
      </c>
      <c r="I493" t="s">
        <v>295</v>
      </c>
      <c r="J493">
        <v>24</v>
      </c>
      <c r="K493">
        <v>0</v>
      </c>
      <c r="L493" t="s">
        <v>15</v>
      </c>
    </row>
    <row r="494" spans="1:12" x14ac:dyDescent="0.25">
      <c r="A494" t="s">
        <v>17</v>
      </c>
      <c r="B494" t="s">
        <v>68</v>
      </c>
      <c r="C494">
        <v>2592238538</v>
      </c>
      <c r="D494" t="s">
        <v>414</v>
      </c>
      <c r="E494" t="s">
        <v>415</v>
      </c>
      <c r="F494">
        <v>9225</v>
      </c>
      <c r="G494" t="s">
        <v>761</v>
      </c>
      <c r="H494" t="s">
        <v>20</v>
      </c>
      <c r="I494" t="s">
        <v>280</v>
      </c>
      <c r="J494">
        <v>33</v>
      </c>
      <c r="K494">
        <v>3</v>
      </c>
      <c r="L494" t="s">
        <v>14</v>
      </c>
    </row>
    <row r="495" spans="1:12" x14ac:dyDescent="0.25">
      <c r="A495" t="s">
        <v>11</v>
      </c>
      <c r="B495" t="s">
        <v>55</v>
      </c>
      <c r="C495">
        <v>3905872436</v>
      </c>
      <c r="D495" t="s">
        <v>414</v>
      </c>
      <c r="E495" t="s">
        <v>415</v>
      </c>
      <c r="F495">
        <v>7007</v>
      </c>
      <c r="G495" t="s">
        <v>761</v>
      </c>
      <c r="H495" t="s">
        <v>13</v>
      </c>
      <c r="I495" t="s">
        <v>632</v>
      </c>
      <c r="J495">
        <v>38</v>
      </c>
      <c r="K495">
        <v>8</v>
      </c>
      <c r="L495" t="s">
        <v>14</v>
      </c>
    </row>
    <row r="496" spans="1:12" x14ac:dyDescent="0.25">
      <c r="A496" t="s">
        <v>11</v>
      </c>
      <c r="B496" t="s">
        <v>55</v>
      </c>
      <c r="C496">
        <v>3478923173</v>
      </c>
      <c r="D496" t="s">
        <v>308</v>
      </c>
      <c r="E496" t="s">
        <v>494</v>
      </c>
      <c r="F496">
        <v>8748</v>
      </c>
      <c r="G496" t="s">
        <v>761</v>
      </c>
      <c r="H496" t="s">
        <v>13</v>
      </c>
      <c r="I496" t="s">
        <v>631</v>
      </c>
      <c r="J496">
        <v>36</v>
      </c>
      <c r="K496">
        <v>6</v>
      </c>
      <c r="L496" t="s">
        <v>14</v>
      </c>
    </row>
    <row r="497" spans="1:12" x14ac:dyDescent="0.25">
      <c r="A497" t="s">
        <v>17</v>
      </c>
      <c r="B497" t="s">
        <v>768</v>
      </c>
      <c r="C497">
        <v>5318528972</v>
      </c>
      <c r="D497" t="s">
        <v>308</v>
      </c>
      <c r="E497" t="s">
        <v>494</v>
      </c>
      <c r="F497">
        <v>9599</v>
      </c>
      <c r="G497" t="s">
        <v>759</v>
      </c>
      <c r="H497" t="s">
        <v>13</v>
      </c>
      <c r="I497" t="s">
        <v>227</v>
      </c>
      <c r="J497">
        <v>15</v>
      </c>
      <c r="K497">
        <v>0</v>
      </c>
      <c r="L497" t="s">
        <v>15</v>
      </c>
    </row>
    <row r="498" spans="1:12" x14ac:dyDescent="0.25">
      <c r="A498" t="s">
        <v>16</v>
      </c>
      <c r="B498" t="s">
        <v>86</v>
      </c>
      <c r="C498">
        <v>2570203308</v>
      </c>
      <c r="D498" t="s">
        <v>308</v>
      </c>
      <c r="E498" t="s">
        <v>494</v>
      </c>
      <c r="F498">
        <v>4433</v>
      </c>
      <c r="G498" t="s">
        <v>759</v>
      </c>
      <c r="H498" t="s">
        <v>13</v>
      </c>
      <c r="I498" t="s">
        <v>280</v>
      </c>
      <c r="J498">
        <v>32</v>
      </c>
      <c r="K498">
        <v>2</v>
      </c>
      <c r="L498" t="s">
        <v>14</v>
      </c>
    </row>
    <row r="499" spans="1:12" x14ac:dyDescent="0.25">
      <c r="A499" t="s">
        <v>17</v>
      </c>
      <c r="B499" t="s">
        <v>51</v>
      </c>
      <c r="C499">
        <v>3053205526</v>
      </c>
      <c r="D499" t="s">
        <v>308</v>
      </c>
      <c r="E499" t="s">
        <v>494</v>
      </c>
      <c r="F499">
        <v>5656</v>
      </c>
      <c r="G499" t="s">
        <v>759</v>
      </c>
      <c r="H499" t="s">
        <v>13</v>
      </c>
      <c r="I499" t="s">
        <v>496</v>
      </c>
      <c r="J499">
        <v>13</v>
      </c>
      <c r="K499">
        <v>0</v>
      </c>
      <c r="L499" t="s">
        <v>15</v>
      </c>
    </row>
    <row r="500" spans="1:12" x14ac:dyDescent="0.25">
      <c r="A500" t="s">
        <v>11</v>
      </c>
      <c r="B500" t="s">
        <v>107</v>
      </c>
      <c r="C500">
        <v>4242402632</v>
      </c>
      <c r="D500" t="s">
        <v>308</v>
      </c>
      <c r="E500" t="s">
        <v>494</v>
      </c>
      <c r="F500">
        <v>3532</v>
      </c>
      <c r="G500" t="s">
        <v>759</v>
      </c>
      <c r="H500" t="s">
        <v>13</v>
      </c>
      <c r="I500" t="s">
        <v>415</v>
      </c>
      <c r="J500">
        <v>29</v>
      </c>
      <c r="K500">
        <v>0</v>
      </c>
      <c r="L500" t="s">
        <v>15</v>
      </c>
    </row>
    <row r="501" spans="1:12" x14ac:dyDescent="0.25">
      <c r="A501" t="s">
        <v>16</v>
      </c>
      <c r="B501" t="s">
        <v>129</v>
      </c>
      <c r="C501">
        <v>5627371581</v>
      </c>
      <c r="D501" t="s">
        <v>308</v>
      </c>
      <c r="E501" t="s">
        <v>494</v>
      </c>
      <c r="F501">
        <v>5522</v>
      </c>
      <c r="G501" t="s">
        <v>759</v>
      </c>
      <c r="H501" t="s">
        <v>13</v>
      </c>
      <c r="I501" t="s">
        <v>814</v>
      </c>
      <c r="J501">
        <v>28</v>
      </c>
      <c r="K501">
        <v>0</v>
      </c>
      <c r="L501" t="s">
        <v>15</v>
      </c>
    </row>
    <row r="502" spans="1:12" x14ac:dyDescent="0.25">
      <c r="A502" t="s">
        <v>16</v>
      </c>
      <c r="B502" t="s">
        <v>806</v>
      </c>
      <c r="C502">
        <v>6149070076</v>
      </c>
      <c r="D502" t="s">
        <v>152</v>
      </c>
      <c r="E502" t="s">
        <v>153</v>
      </c>
      <c r="F502">
        <v>5096</v>
      </c>
      <c r="G502" t="s">
        <v>759</v>
      </c>
      <c r="H502" t="s">
        <v>13</v>
      </c>
      <c r="I502" t="s">
        <v>813</v>
      </c>
      <c r="J502">
        <v>26</v>
      </c>
      <c r="K502">
        <v>0</v>
      </c>
      <c r="L502" t="s">
        <v>15</v>
      </c>
    </row>
    <row r="503" spans="1:12" x14ac:dyDescent="0.25">
      <c r="A503" t="s">
        <v>23</v>
      </c>
      <c r="B503" t="s">
        <v>83</v>
      </c>
      <c r="C503">
        <v>9901724277</v>
      </c>
      <c r="D503" t="s">
        <v>152</v>
      </c>
      <c r="E503" t="s">
        <v>153</v>
      </c>
      <c r="F503">
        <v>5367</v>
      </c>
      <c r="G503" t="s">
        <v>761</v>
      </c>
      <c r="H503" t="s">
        <v>13</v>
      </c>
      <c r="I503" t="s">
        <v>548</v>
      </c>
      <c r="J503">
        <v>24</v>
      </c>
      <c r="K503">
        <v>0</v>
      </c>
      <c r="L503" t="s">
        <v>15</v>
      </c>
    </row>
    <row r="504" spans="1:12" x14ac:dyDescent="0.25">
      <c r="A504" t="s">
        <v>23</v>
      </c>
      <c r="B504" t="s">
        <v>24</v>
      </c>
      <c r="C504">
        <v>2088115416</v>
      </c>
      <c r="D504" t="s">
        <v>152</v>
      </c>
      <c r="E504" t="s">
        <v>153</v>
      </c>
      <c r="F504">
        <v>5707</v>
      </c>
      <c r="G504" t="s">
        <v>759</v>
      </c>
      <c r="H504" t="s">
        <v>13</v>
      </c>
      <c r="I504" t="s">
        <v>295</v>
      </c>
      <c r="J504">
        <v>22</v>
      </c>
      <c r="K504">
        <v>0</v>
      </c>
      <c r="L504" t="s">
        <v>15</v>
      </c>
    </row>
    <row r="505" spans="1:12" x14ac:dyDescent="0.25">
      <c r="A505" t="s">
        <v>17</v>
      </c>
      <c r="B505" t="s">
        <v>34</v>
      </c>
      <c r="C505">
        <v>907309591</v>
      </c>
      <c r="D505" t="s">
        <v>152</v>
      </c>
      <c r="E505" t="s">
        <v>153</v>
      </c>
      <c r="F505">
        <v>6478</v>
      </c>
      <c r="G505" t="s">
        <v>759</v>
      </c>
      <c r="H505" t="s">
        <v>13</v>
      </c>
      <c r="I505" t="s">
        <v>280</v>
      </c>
      <c r="J505">
        <v>31</v>
      </c>
      <c r="K505">
        <v>1</v>
      </c>
      <c r="L505" t="s">
        <v>14</v>
      </c>
    </row>
    <row r="506" spans="1:12" x14ac:dyDescent="0.25">
      <c r="A506" t="s">
        <v>18</v>
      </c>
      <c r="B506" t="s">
        <v>89</v>
      </c>
      <c r="C506">
        <v>2123935700</v>
      </c>
      <c r="D506" t="s">
        <v>152</v>
      </c>
      <c r="E506" t="s">
        <v>153</v>
      </c>
      <c r="F506">
        <v>5555</v>
      </c>
      <c r="G506" t="s">
        <v>759</v>
      </c>
      <c r="H506" t="s">
        <v>13</v>
      </c>
      <c r="I506" t="s">
        <v>632</v>
      </c>
      <c r="J506">
        <v>36</v>
      </c>
      <c r="K506">
        <v>6</v>
      </c>
      <c r="L506" t="s">
        <v>14</v>
      </c>
    </row>
    <row r="507" spans="1:12" x14ac:dyDescent="0.25">
      <c r="A507" t="s">
        <v>11</v>
      </c>
      <c r="B507" t="s">
        <v>120</v>
      </c>
      <c r="C507">
        <v>4789397752</v>
      </c>
      <c r="D507" t="s">
        <v>152</v>
      </c>
      <c r="E507" t="s">
        <v>153</v>
      </c>
      <c r="F507">
        <v>7754</v>
      </c>
      <c r="G507" t="s">
        <v>759</v>
      </c>
      <c r="H507" t="s">
        <v>13</v>
      </c>
      <c r="I507" t="s">
        <v>153</v>
      </c>
      <c r="J507">
        <v>30</v>
      </c>
      <c r="K507">
        <v>0</v>
      </c>
      <c r="L507" t="s">
        <v>15</v>
      </c>
    </row>
    <row r="508" spans="1:12" x14ac:dyDescent="0.25">
      <c r="A508" t="s">
        <v>18</v>
      </c>
      <c r="B508" t="s">
        <v>64</v>
      </c>
      <c r="C508">
        <v>6846122698</v>
      </c>
      <c r="D508" t="s">
        <v>279</v>
      </c>
      <c r="E508" t="s">
        <v>280</v>
      </c>
      <c r="F508">
        <v>6822</v>
      </c>
      <c r="G508" t="s">
        <v>759</v>
      </c>
      <c r="H508" t="s">
        <v>13</v>
      </c>
      <c r="I508" t="s">
        <v>815</v>
      </c>
      <c r="J508">
        <v>37</v>
      </c>
      <c r="K508">
        <v>7</v>
      </c>
      <c r="L508" t="s">
        <v>14</v>
      </c>
    </row>
    <row r="509" spans="1:12" x14ac:dyDescent="0.25">
      <c r="A509" t="s">
        <v>11</v>
      </c>
      <c r="B509" t="s">
        <v>54</v>
      </c>
      <c r="C509">
        <v>601440262</v>
      </c>
      <c r="D509" t="s">
        <v>279</v>
      </c>
      <c r="E509" t="s">
        <v>280</v>
      </c>
      <c r="F509">
        <v>4276</v>
      </c>
      <c r="G509" t="s">
        <v>761</v>
      </c>
      <c r="H509" t="s">
        <v>13</v>
      </c>
      <c r="I509" t="s">
        <v>636</v>
      </c>
      <c r="J509">
        <v>40</v>
      </c>
      <c r="K509">
        <v>10</v>
      </c>
      <c r="L509" t="s">
        <v>14</v>
      </c>
    </row>
    <row r="510" spans="1:12" x14ac:dyDescent="0.25">
      <c r="A510" t="s">
        <v>23</v>
      </c>
      <c r="B510" t="s">
        <v>766</v>
      </c>
      <c r="C510">
        <v>8862522772</v>
      </c>
      <c r="D510" t="s">
        <v>187</v>
      </c>
      <c r="E510" t="s">
        <v>188</v>
      </c>
      <c r="F510">
        <v>2691</v>
      </c>
      <c r="G510" t="s">
        <v>759</v>
      </c>
      <c r="H510" t="s">
        <v>13</v>
      </c>
      <c r="I510" t="s">
        <v>392</v>
      </c>
      <c r="J510">
        <v>21</v>
      </c>
      <c r="K510">
        <v>0</v>
      </c>
      <c r="L510" t="s">
        <v>15</v>
      </c>
    </row>
    <row r="511" spans="1:12" x14ac:dyDescent="0.25">
      <c r="A511" t="s">
        <v>11</v>
      </c>
      <c r="B511" t="s">
        <v>75</v>
      </c>
      <c r="C511">
        <v>7083555556</v>
      </c>
      <c r="D511" t="s">
        <v>187</v>
      </c>
      <c r="E511" t="s">
        <v>188</v>
      </c>
      <c r="F511">
        <v>8426</v>
      </c>
      <c r="G511" t="s">
        <v>759</v>
      </c>
      <c r="H511" t="s">
        <v>13</v>
      </c>
      <c r="I511" t="s">
        <v>649</v>
      </c>
      <c r="J511">
        <v>9</v>
      </c>
      <c r="K511">
        <v>0</v>
      </c>
      <c r="L511" t="s">
        <v>15</v>
      </c>
    </row>
    <row r="512" spans="1:12" x14ac:dyDescent="0.25">
      <c r="A512" t="s">
        <v>18</v>
      </c>
      <c r="B512" t="s">
        <v>56</v>
      </c>
      <c r="C512">
        <v>6895920102</v>
      </c>
      <c r="D512" t="s">
        <v>187</v>
      </c>
      <c r="E512" t="s">
        <v>188</v>
      </c>
      <c r="F512">
        <v>6513</v>
      </c>
      <c r="G512" t="s">
        <v>759</v>
      </c>
      <c r="H512" t="s">
        <v>13</v>
      </c>
      <c r="I512" t="s">
        <v>494</v>
      </c>
      <c r="J512">
        <v>27</v>
      </c>
      <c r="K512">
        <v>0</v>
      </c>
      <c r="L512" t="s">
        <v>15</v>
      </c>
    </row>
    <row r="513" spans="1:12" x14ac:dyDescent="0.25">
      <c r="A513" t="s">
        <v>11</v>
      </c>
      <c r="B513" t="s">
        <v>54</v>
      </c>
      <c r="C513">
        <v>101415601</v>
      </c>
      <c r="D513" t="s">
        <v>187</v>
      </c>
      <c r="E513" t="s">
        <v>188</v>
      </c>
      <c r="F513">
        <v>4007</v>
      </c>
      <c r="G513" t="s">
        <v>759</v>
      </c>
      <c r="H513" t="s">
        <v>13</v>
      </c>
      <c r="I513" t="s">
        <v>632</v>
      </c>
      <c r="J513">
        <v>34</v>
      </c>
      <c r="K513">
        <v>4</v>
      </c>
      <c r="L513" t="s">
        <v>14</v>
      </c>
    </row>
    <row r="514" spans="1:12" x14ac:dyDescent="0.25">
      <c r="A514" t="s">
        <v>23</v>
      </c>
      <c r="B514" t="s">
        <v>26</v>
      </c>
      <c r="C514">
        <v>4861734696</v>
      </c>
      <c r="D514" t="s">
        <v>187</v>
      </c>
      <c r="E514" t="s">
        <v>188</v>
      </c>
      <c r="F514">
        <v>2459</v>
      </c>
      <c r="G514" t="s">
        <v>759</v>
      </c>
      <c r="H514" t="s">
        <v>13</v>
      </c>
      <c r="I514" t="s">
        <v>645</v>
      </c>
      <c r="J514">
        <v>8</v>
      </c>
      <c r="K514">
        <v>0</v>
      </c>
      <c r="L514" t="s">
        <v>15</v>
      </c>
    </row>
    <row r="515" spans="1:12" x14ac:dyDescent="0.25">
      <c r="A515" t="s">
        <v>18</v>
      </c>
      <c r="B515" t="s">
        <v>53</v>
      </c>
      <c r="C515">
        <v>8374209501</v>
      </c>
      <c r="D515" t="s">
        <v>638</v>
      </c>
      <c r="E515" t="s">
        <v>630</v>
      </c>
      <c r="F515">
        <v>8368</v>
      </c>
      <c r="G515" t="s">
        <v>761</v>
      </c>
      <c r="H515" t="s">
        <v>13</v>
      </c>
      <c r="I515" t="s">
        <v>635</v>
      </c>
      <c r="J515">
        <v>37</v>
      </c>
      <c r="K515">
        <v>7</v>
      </c>
      <c r="L515" t="s">
        <v>14</v>
      </c>
    </row>
    <row r="516" spans="1:12" x14ac:dyDescent="0.25">
      <c r="A516" t="s">
        <v>23</v>
      </c>
      <c r="B516" t="s">
        <v>119</v>
      </c>
      <c r="C516">
        <v>5367243443</v>
      </c>
      <c r="D516" t="s">
        <v>638</v>
      </c>
      <c r="E516" t="s">
        <v>630</v>
      </c>
      <c r="F516">
        <v>5381</v>
      </c>
      <c r="G516" t="s">
        <v>761</v>
      </c>
      <c r="H516" t="s">
        <v>13</v>
      </c>
      <c r="I516" t="s">
        <v>296</v>
      </c>
      <c r="J516">
        <v>49</v>
      </c>
      <c r="K516">
        <v>19</v>
      </c>
      <c r="L516" t="s">
        <v>14</v>
      </c>
    </row>
    <row r="517" spans="1:12" x14ac:dyDescent="0.25">
      <c r="A517" t="s">
        <v>17</v>
      </c>
      <c r="B517" t="s">
        <v>791</v>
      </c>
      <c r="C517">
        <v>8742038745</v>
      </c>
      <c r="D517" t="s">
        <v>638</v>
      </c>
      <c r="E517" t="s">
        <v>630</v>
      </c>
      <c r="F517">
        <v>5591</v>
      </c>
      <c r="G517" t="s">
        <v>759</v>
      </c>
      <c r="H517" t="s">
        <v>13</v>
      </c>
      <c r="I517" t="s">
        <v>648</v>
      </c>
      <c r="J517">
        <v>6</v>
      </c>
      <c r="K517">
        <v>0</v>
      </c>
      <c r="L517" t="s">
        <v>15</v>
      </c>
    </row>
    <row r="518" spans="1:12" x14ac:dyDescent="0.25">
      <c r="A518" t="s">
        <v>18</v>
      </c>
      <c r="B518" t="s">
        <v>118</v>
      </c>
      <c r="C518">
        <v>4112599163</v>
      </c>
      <c r="D518" t="s">
        <v>638</v>
      </c>
      <c r="E518" t="s">
        <v>630</v>
      </c>
      <c r="F518">
        <v>6603</v>
      </c>
      <c r="G518" t="s">
        <v>761</v>
      </c>
      <c r="H518" t="s">
        <v>13</v>
      </c>
      <c r="I518" t="s">
        <v>630</v>
      </c>
      <c r="J518">
        <v>30</v>
      </c>
      <c r="K518">
        <v>0</v>
      </c>
      <c r="L518" t="s">
        <v>15</v>
      </c>
    </row>
    <row r="519" spans="1:12" x14ac:dyDescent="0.25">
      <c r="A519" t="s">
        <v>23</v>
      </c>
      <c r="B519" t="s">
        <v>114</v>
      </c>
      <c r="C519">
        <v>6110785497</v>
      </c>
      <c r="D519" t="s">
        <v>638</v>
      </c>
      <c r="E519" t="s">
        <v>630</v>
      </c>
      <c r="F519">
        <v>8650</v>
      </c>
      <c r="G519" t="s">
        <v>759</v>
      </c>
      <c r="H519" t="s">
        <v>13</v>
      </c>
      <c r="I519" t="s">
        <v>496</v>
      </c>
      <c r="J519">
        <v>9</v>
      </c>
      <c r="K519">
        <v>0</v>
      </c>
      <c r="L519" t="s">
        <v>15</v>
      </c>
    </row>
    <row r="520" spans="1:12" x14ac:dyDescent="0.25">
      <c r="A520" t="s">
        <v>11</v>
      </c>
      <c r="B520" t="s">
        <v>54</v>
      </c>
      <c r="C520">
        <v>6612036759</v>
      </c>
      <c r="D520" t="s">
        <v>638</v>
      </c>
      <c r="E520" t="s">
        <v>630</v>
      </c>
      <c r="F520">
        <v>3427</v>
      </c>
      <c r="G520" t="s">
        <v>759</v>
      </c>
      <c r="H520" t="s">
        <v>13</v>
      </c>
      <c r="I520" t="s">
        <v>630</v>
      </c>
      <c r="J520">
        <v>30</v>
      </c>
      <c r="K520">
        <v>0</v>
      </c>
      <c r="L520" t="s">
        <v>15</v>
      </c>
    </row>
    <row r="521" spans="1:12" x14ac:dyDescent="0.25">
      <c r="A521" t="s">
        <v>11</v>
      </c>
      <c r="B521" t="s">
        <v>54</v>
      </c>
      <c r="C521">
        <v>6813183069</v>
      </c>
      <c r="D521" t="s">
        <v>638</v>
      </c>
      <c r="E521" t="s">
        <v>630</v>
      </c>
      <c r="F521">
        <v>3441</v>
      </c>
      <c r="G521" t="s">
        <v>759</v>
      </c>
      <c r="H521" t="s">
        <v>13</v>
      </c>
      <c r="I521" t="s">
        <v>815</v>
      </c>
      <c r="J521">
        <v>35</v>
      </c>
      <c r="K521">
        <v>5</v>
      </c>
      <c r="L521" t="s">
        <v>14</v>
      </c>
    </row>
    <row r="522" spans="1:12" x14ac:dyDescent="0.25">
      <c r="A522" t="s">
        <v>17</v>
      </c>
      <c r="B522" t="s">
        <v>117</v>
      </c>
      <c r="C522">
        <v>8938303761</v>
      </c>
      <c r="D522" t="s">
        <v>811</v>
      </c>
      <c r="E522" t="s">
        <v>639</v>
      </c>
      <c r="F522">
        <v>7395</v>
      </c>
      <c r="G522" t="s">
        <v>759</v>
      </c>
      <c r="H522" t="s">
        <v>13</v>
      </c>
      <c r="I522" t="s">
        <v>153</v>
      </c>
      <c r="J522">
        <v>26</v>
      </c>
      <c r="K522">
        <v>0</v>
      </c>
      <c r="L522" t="s">
        <v>15</v>
      </c>
    </row>
    <row r="523" spans="1:12" x14ac:dyDescent="0.25">
      <c r="A523" t="s">
        <v>23</v>
      </c>
      <c r="B523" t="s">
        <v>83</v>
      </c>
      <c r="C523">
        <v>8466153246</v>
      </c>
      <c r="D523" t="s">
        <v>584</v>
      </c>
      <c r="E523" t="s">
        <v>631</v>
      </c>
      <c r="F523">
        <v>3530</v>
      </c>
      <c r="G523" t="s">
        <v>759</v>
      </c>
      <c r="H523" t="s">
        <v>13</v>
      </c>
      <c r="I523" t="s">
        <v>631</v>
      </c>
      <c r="J523">
        <v>30</v>
      </c>
      <c r="K523">
        <v>0</v>
      </c>
      <c r="L523" t="s">
        <v>15</v>
      </c>
    </row>
    <row r="524" spans="1:12" x14ac:dyDescent="0.25">
      <c r="A524" t="s">
        <v>18</v>
      </c>
      <c r="B524" t="s">
        <v>56</v>
      </c>
      <c r="C524">
        <v>9163369386</v>
      </c>
      <c r="D524" t="s">
        <v>646</v>
      </c>
      <c r="E524" t="s">
        <v>632</v>
      </c>
      <c r="F524">
        <v>4375</v>
      </c>
      <c r="G524" t="s">
        <v>759</v>
      </c>
      <c r="H524" t="s">
        <v>13</v>
      </c>
      <c r="I524" t="s">
        <v>814</v>
      </c>
      <c r="J524">
        <v>21</v>
      </c>
      <c r="K524">
        <v>0</v>
      </c>
      <c r="L524" t="s">
        <v>15</v>
      </c>
    </row>
    <row r="525" spans="1:12" x14ac:dyDescent="0.25">
      <c r="A525" t="s">
        <v>23</v>
      </c>
      <c r="B525" t="s">
        <v>119</v>
      </c>
      <c r="C525">
        <v>1851875591</v>
      </c>
      <c r="D525" t="s">
        <v>646</v>
      </c>
      <c r="E525" t="s">
        <v>632</v>
      </c>
      <c r="F525">
        <v>5709</v>
      </c>
      <c r="G525" t="s">
        <v>759</v>
      </c>
      <c r="H525" t="s">
        <v>13</v>
      </c>
      <c r="I525" t="s">
        <v>481</v>
      </c>
      <c r="J525">
        <v>49</v>
      </c>
      <c r="K525">
        <v>19</v>
      </c>
      <c r="L525" t="s">
        <v>14</v>
      </c>
    </row>
    <row r="526" spans="1:12" x14ac:dyDescent="0.25">
      <c r="A526" t="s">
        <v>23</v>
      </c>
      <c r="B526" t="s">
        <v>114</v>
      </c>
      <c r="C526">
        <v>8066734147</v>
      </c>
      <c r="D526" t="s">
        <v>646</v>
      </c>
      <c r="E526" t="s">
        <v>632</v>
      </c>
      <c r="F526">
        <v>4171</v>
      </c>
      <c r="G526" t="s">
        <v>759</v>
      </c>
      <c r="H526" t="s">
        <v>13</v>
      </c>
      <c r="I526" t="s">
        <v>418</v>
      </c>
      <c r="J526">
        <v>12</v>
      </c>
      <c r="K526">
        <v>0</v>
      </c>
      <c r="L526" t="s">
        <v>15</v>
      </c>
    </row>
    <row r="527" spans="1:12" x14ac:dyDescent="0.25">
      <c r="A527" t="s">
        <v>16</v>
      </c>
      <c r="B527" t="s">
        <v>809</v>
      </c>
      <c r="C527">
        <v>5876175760</v>
      </c>
      <c r="D527" t="s">
        <v>585</v>
      </c>
      <c r="E527" t="s">
        <v>634</v>
      </c>
      <c r="F527">
        <v>6406</v>
      </c>
      <c r="G527" t="s">
        <v>759</v>
      </c>
      <c r="H527" t="s">
        <v>13</v>
      </c>
      <c r="I527" t="s">
        <v>509</v>
      </c>
      <c r="J527">
        <v>38</v>
      </c>
      <c r="K527">
        <v>8</v>
      </c>
      <c r="L527" t="s">
        <v>14</v>
      </c>
    </row>
    <row r="528" spans="1:12" x14ac:dyDescent="0.25">
      <c r="A528" t="s">
        <v>16</v>
      </c>
      <c r="B528" t="s">
        <v>37</v>
      </c>
      <c r="C528">
        <v>5047086979</v>
      </c>
      <c r="D528" t="s">
        <v>585</v>
      </c>
      <c r="E528" t="s">
        <v>634</v>
      </c>
      <c r="F528">
        <v>7150</v>
      </c>
      <c r="G528" t="s">
        <v>761</v>
      </c>
      <c r="H528" t="s">
        <v>13</v>
      </c>
      <c r="I528" t="s">
        <v>593</v>
      </c>
      <c r="J528">
        <v>60</v>
      </c>
      <c r="K528">
        <v>30</v>
      </c>
      <c r="L528" t="s">
        <v>14</v>
      </c>
    </row>
    <row r="529" spans="1:12" x14ac:dyDescent="0.25">
      <c r="A529" t="s">
        <v>18</v>
      </c>
      <c r="B529" t="s">
        <v>60</v>
      </c>
      <c r="C529">
        <v>6988048839</v>
      </c>
      <c r="D529" t="s">
        <v>585</v>
      </c>
      <c r="E529" t="s">
        <v>634</v>
      </c>
      <c r="F529">
        <v>7160</v>
      </c>
      <c r="G529" t="s">
        <v>759</v>
      </c>
      <c r="H529" t="s">
        <v>13</v>
      </c>
      <c r="I529" t="s">
        <v>647</v>
      </c>
      <c r="J529">
        <v>1</v>
      </c>
      <c r="K529">
        <v>0</v>
      </c>
      <c r="L529" t="s">
        <v>15</v>
      </c>
    </row>
    <row r="530" spans="1:12" x14ac:dyDescent="0.25">
      <c r="A530" t="s">
        <v>11</v>
      </c>
      <c r="B530" t="s">
        <v>801</v>
      </c>
      <c r="C530">
        <v>9250019415</v>
      </c>
      <c r="D530" t="s">
        <v>585</v>
      </c>
      <c r="E530" t="s">
        <v>634</v>
      </c>
      <c r="F530">
        <v>7490</v>
      </c>
      <c r="G530" t="s">
        <v>759</v>
      </c>
      <c r="H530" t="s">
        <v>13</v>
      </c>
      <c r="I530" t="s">
        <v>485</v>
      </c>
      <c r="J530">
        <v>13</v>
      </c>
      <c r="K530">
        <v>0</v>
      </c>
      <c r="L530" t="s">
        <v>15</v>
      </c>
    </row>
    <row r="531" spans="1:12" x14ac:dyDescent="0.25">
      <c r="A531" t="s">
        <v>18</v>
      </c>
      <c r="B531" t="s">
        <v>53</v>
      </c>
      <c r="C531">
        <v>7876340954</v>
      </c>
      <c r="D531" t="s">
        <v>585</v>
      </c>
      <c r="E531" t="s">
        <v>634</v>
      </c>
      <c r="F531">
        <v>3873</v>
      </c>
      <c r="G531" t="s">
        <v>761</v>
      </c>
      <c r="H531" t="s">
        <v>13</v>
      </c>
      <c r="I531" t="s">
        <v>428</v>
      </c>
      <c r="J531">
        <v>37</v>
      </c>
      <c r="K531">
        <v>7</v>
      </c>
      <c r="L531" t="s">
        <v>14</v>
      </c>
    </row>
    <row r="532" spans="1:12" x14ac:dyDescent="0.25">
      <c r="A532" t="s">
        <v>23</v>
      </c>
      <c r="B532" t="s">
        <v>766</v>
      </c>
      <c r="C532">
        <v>4962937321</v>
      </c>
      <c r="D532" t="s">
        <v>647</v>
      </c>
      <c r="E532" t="s">
        <v>815</v>
      </c>
      <c r="F532">
        <v>6782</v>
      </c>
      <c r="G532" t="s">
        <v>759</v>
      </c>
      <c r="H532" t="s">
        <v>13</v>
      </c>
      <c r="I532" t="s">
        <v>415</v>
      </c>
      <c r="J532">
        <v>20</v>
      </c>
      <c r="K532">
        <v>0</v>
      </c>
      <c r="L532" t="s">
        <v>15</v>
      </c>
    </row>
    <row r="533" spans="1:12" x14ac:dyDescent="0.25">
      <c r="A533" t="s">
        <v>18</v>
      </c>
      <c r="B533" t="s">
        <v>103</v>
      </c>
      <c r="C533">
        <v>8061367328</v>
      </c>
      <c r="D533" t="s">
        <v>647</v>
      </c>
      <c r="E533" t="s">
        <v>815</v>
      </c>
      <c r="F533">
        <v>8279</v>
      </c>
      <c r="G533" t="s">
        <v>759</v>
      </c>
      <c r="H533" t="s">
        <v>13</v>
      </c>
      <c r="I533" t="s">
        <v>485</v>
      </c>
      <c r="J533">
        <v>12</v>
      </c>
      <c r="K533">
        <v>0</v>
      </c>
      <c r="L533" t="s">
        <v>15</v>
      </c>
    </row>
    <row r="534" spans="1:12" x14ac:dyDescent="0.25">
      <c r="A534" t="s">
        <v>18</v>
      </c>
      <c r="B534" t="s">
        <v>80</v>
      </c>
      <c r="C534">
        <v>5359595729</v>
      </c>
      <c r="D534" t="s">
        <v>647</v>
      </c>
      <c r="E534" t="s">
        <v>815</v>
      </c>
      <c r="F534">
        <v>9648</v>
      </c>
      <c r="G534" t="s">
        <v>759</v>
      </c>
      <c r="H534" t="s">
        <v>13</v>
      </c>
      <c r="I534" t="s">
        <v>227</v>
      </c>
      <c r="J534">
        <v>6</v>
      </c>
      <c r="K534">
        <v>0</v>
      </c>
      <c r="L534" t="s">
        <v>15</v>
      </c>
    </row>
    <row r="535" spans="1:12" x14ac:dyDescent="0.25">
      <c r="A535" t="s">
        <v>18</v>
      </c>
      <c r="B535" t="s">
        <v>764</v>
      </c>
      <c r="C535">
        <v>9294398501</v>
      </c>
      <c r="D535" t="s">
        <v>647</v>
      </c>
      <c r="E535" t="s">
        <v>815</v>
      </c>
      <c r="F535">
        <v>4972</v>
      </c>
      <c r="G535" t="s">
        <v>759</v>
      </c>
      <c r="H535" t="s">
        <v>13</v>
      </c>
      <c r="I535" t="s">
        <v>190</v>
      </c>
      <c r="J535">
        <v>13</v>
      </c>
      <c r="K535">
        <v>0</v>
      </c>
      <c r="L535" t="s">
        <v>15</v>
      </c>
    </row>
    <row r="536" spans="1:12" x14ac:dyDescent="0.25">
      <c r="A536" t="s">
        <v>23</v>
      </c>
      <c r="B536" t="s">
        <v>57</v>
      </c>
      <c r="C536">
        <v>981596189</v>
      </c>
      <c r="D536" t="s">
        <v>648</v>
      </c>
      <c r="E536" t="s">
        <v>812</v>
      </c>
      <c r="F536">
        <v>4579</v>
      </c>
      <c r="G536" t="s">
        <v>759</v>
      </c>
      <c r="H536" t="s">
        <v>13</v>
      </c>
      <c r="I536" t="s">
        <v>297</v>
      </c>
      <c r="J536">
        <v>51</v>
      </c>
      <c r="K536">
        <v>21</v>
      </c>
      <c r="L536" t="s">
        <v>14</v>
      </c>
    </row>
    <row r="537" spans="1:12" x14ac:dyDescent="0.25">
      <c r="A537" t="s">
        <v>23</v>
      </c>
      <c r="B537" t="s">
        <v>40</v>
      </c>
      <c r="C537">
        <v>6402352996</v>
      </c>
      <c r="D537" t="s">
        <v>648</v>
      </c>
      <c r="E537" t="s">
        <v>812</v>
      </c>
      <c r="F537">
        <v>1540</v>
      </c>
      <c r="G537" t="s">
        <v>759</v>
      </c>
      <c r="H537" t="s">
        <v>13</v>
      </c>
      <c r="I537" t="s">
        <v>435</v>
      </c>
      <c r="J537">
        <v>6</v>
      </c>
      <c r="K537">
        <v>0</v>
      </c>
      <c r="L537" t="s">
        <v>15</v>
      </c>
    </row>
    <row r="538" spans="1:12" x14ac:dyDescent="0.25">
      <c r="A538" t="s">
        <v>18</v>
      </c>
      <c r="B538" t="s">
        <v>94</v>
      </c>
      <c r="C538">
        <v>3312319528</v>
      </c>
      <c r="D538" t="s">
        <v>648</v>
      </c>
      <c r="E538" t="s">
        <v>812</v>
      </c>
      <c r="F538">
        <v>7260</v>
      </c>
      <c r="G538" t="s">
        <v>759</v>
      </c>
      <c r="H538" t="s">
        <v>13</v>
      </c>
      <c r="I538" t="s">
        <v>418</v>
      </c>
      <c r="J538">
        <v>9</v>
      </c>
      <c r="K538">
        <v>0</v>
      </c>
      <c r="L538" t="s">
        <v>15</v>
      </c>
    </row>
    <row r="539" spans="1:12" x14ac:dyDescent="0.25">
      <c r="A539" t="s">
        <v>23</v>
      </c>
      <c r="B539" t="s">
        <v>110</v>
      </c>
      <c r="C539">
        <v>4685005154</v>
      </c>
      <c r="D539" t="s">
        <v>648</v>
      </c>
      <c r="E539" t="s">
        <v>812</v>
      </c>
      <c r="F539">
        <v>2614</v>
      </c>
      <c r="G539" t="s">
        <v>759</v>
      </c>
      <c r="H539" t="s">
        <v>13</v>
      </c>
      <c r="I539" t="s">
        <v>812</v>
      </c>
      <c r="J539">
        <v>30</v>
      </c>
      <c r="K539">
        <v>0</v>
      </c>
      <c r="L539" t="s">
        <v>15</v>
      </c>
    </row>
    <row r="540" spans="1:12" x14ac:dyDescent="0.25">
      <c r="A540" t="s">
        <v>16</v>
      </c>
      <c r="B540" t="s">
        <v>36</v>
      </c>
      <c r="C540">
        <v>8548423449</v>
      </c>
      <c r="D540" t="s">
        <v>649</v>
      </c>
      <c r="E540" t="s">
        <v>636</v>
      </c>
      <c r="F540">
        <v>5160</v>
      </c>
      <c r="G540" t="s">
        <v>759</v>
      </c>
      <c r="H540" t="s">
        <v>13</v>
      </c>
      <c r="I540" t="s">
        <v>481</v>
      </c>
      <c r="J540">
        <v>44</v>
      </c>
      <c r="K540">
        <v>14</v>
      </c>
      <c r="L540" t="s">
        <v>14</v>
      </c>
    </row>
    <row r="541" spans="1:12" x14ac:dyDescent="0.25">
      <c r="A541" t="s">
        <v>11</v>
      </c>
      <c r="B541" t="s">
        <v>107</v>
      </c>
      <c r="C541">
        <v>4003153624</v>
      </c>
      <c r="D541" t="s">
        <v>649</v>
      </c>
      <c r="E541" t="s">
        <v>636</v>
      </c>
      <c r="F541">
        <v>5885</v>
      </c>
      <c r="G541" t="s">
        <v>759</v>
      </c>
      <c r="H541" t="s">
        <v>13</v>
      </c>
      <c r="I541" t="s">
        <v>636</v>
      </c>
      <c r="J541">
        <v>30</v>
      </c>
      <c r="K541">
        <v>0</v>
      </c>
      <c r="L541" t="s">
        <v>15</v>
      </c>
    </row>
    <row r="542" spans="1:12" x14ac:dyDescent="0.25">
      <c r="A542" t="s">
        <v>23</v>
      </c>
      <c r="B542" t="s">
        <v>40</v>
      </c>
      <c r="C542">
        <v>3789813449</v>
      </c>
      <c r="D542" t="s">
        <v>649</v>
      </c>
      <c r="E542" t="s">
        <v>636</v>
      </c>
      <c r="F542">
        <v>4825</v>
      </c>
      <c r="G542" t="s">
        <v>759</v>
      </c>
      <c r="H542" t="s">
        <v>13</v>
      </c>
      <c r="I542" t="s">
        <v>322</v>
      </c>
      <c r="J542">
        <v>2</v>
      </c>
      <c r="K542">
        <v>0</v>
      </c>
      <c r="L542" t="s">
        <v>15</v>
      </c>
    </row>
    <row r="543" spans="1:12" x14ac:dyDescent="0.25">
      <c r="A543" t="s">
        <v>16</v>
      </c>
      <c r="B543" t="s">
        <v>129</v>
      </c>
      <c r="C543">
        <v>3248497540</v>
      </c>
      <c r="D543" t="s">
        <v>649</v>
      </c>
      <c r="E543" t="s">
        <v>636</v>
      </c>
      <c r="F543">
        <v>6806</v>
      </c>
      <c r="G543" t="s">
        <v>759</v>
      </c>
      <c r="H543" t="s">
        <v>13</v>
      </c>
      <c r="I543" t="s">
        <v>815</v>
      </c>
      <c r="J543">
        <v>27</v>
      </c>
      <c r="K543">
        <v>0</v>
      </c>
      <c r="L543" t="s">
        <v>15</v>
      </c>
    </row>
    <row r="544" spans="1:12" x14ac:dyDescent="0.25">
      <c r="A544" t="s">
        <v>17</v>
      </c>
      <c r="B544" t="s">
        <v>779</v>
      </c>
      <c r="C544">
        <v>186123387</v>
      </c>
      <c r="D544" t="s">
        <v>649</v>
      </c>
      <c r="E544" t="s">
        <v>636</v>
      </c>
      <c r="F544">
        <v>5985</v>
      </c>
      <c r="G544" t="s">
        <v>759</v>
      </c>
      <c r="H544" t="s">
        <v>13</v>
      </c>
      <c r="I544" t="s">
        <v>635</v>
      </c>
      <c r="J544">
        <v>29</v>
      </c>
      <c r="K544">
        <v>0</v>
      </c>
      <c r="L544" t="s">
        <v>15</v>
      </c>
    </row>
    <row r="545" spans="1:12" x14ac:dyDescent="0.25">
      <c r="A545" t="s">
        <v>17</v>
      </c>
      <c r="B545" t="s">
        <v>799</v>
      </c>
      <c r="C545">
        <v>1857536288</v>
      </c>
      <c r="D545" t="s">
        <v>649</v>
      </c>
      <c r="E545" t="s">
        <v>636</v>
      </c>
      <c r="F545">
        <v>6499</v>
      </c>
      <c r="G545" t="s">
        <v>759</v>
      </c>
      <c r="H545" t="s">
        <v>13</v>
      </c>
      <c r="I545" t="s">
        <v>630</v>
      </c>
      <c r="J545">
        <v>22</v>
      </c>
      <c r="K545">
        <v>0</v>
      </c>
      <c r="L545" t="s">
        <v>15</v>
      </c>
    </row>
    <row r="546" spans="1:12" x14ac:dyDescent="0.25">
      <c r="A546" t="s">
        <v>16</v>
      </c>
      <c r="B546" t="s">
        <v>36</v>
      </c>
      <c r="C546">
        <v>4421046102</v>
      </c>
      <c r="D546" t="s">
        <v>649</v>
      </c>
      <c r="E546" t="s">
        <v>636</v>
      </c>
      <c r="F546">
        <v>6444</v>
      </c>
      <c r="G546" t="s">
        <v>759</v>
      </c>
      <c r="H546" t="s">
        <v>13</v>
      </c>
      <c r="I546" t="s">
        <v>428</v>
      </c>
      <c r="J546">
        <v>33</v>
      </c>
      <c r="K546">
        <v>3</v>
      </c>
      <c r="L546" t="s">
        <v>14</v>
      </c>
    </row>
    <row r="547" spans="1:12" x14ac:dyDescent="0.25">
      <c r="A547" t="s">
        <v>17</v>
      </c>
      <c r="B547" t="s">
        <v>104</v>
      </c>
      <c r="C547">
        <v>7210230347</v>
      </c>
      <c r="D547" t="s">
        <v>496</v>
      </c>
      <c r="E547" t="s">
        <v>257</v>
      </c>
      <c r="F547">
        <v>4389</v>
      </c>
      <c r="G547" t="s">
        <v>761</v>
      </c>
      <c r="H547" t="s">
        <v>13</v>
      </c>
      <c r="I547" t="s">
        <v>428</v>
      </c>
      <c r="J547">
        <v>32</v>
      </c>
      <c r="K547">
        <v>2</v>
      </c>
      <c r="L547" t="s">
        <v>14</v>
      </c>
    </row>
    <row r="548" spans="1:12" x14ac:dyDescent="0.25">
      <c r="A548" t="s">
        <v>17</v>
      </c>
      <c r="B548" t="s">
        <v>51</v>
      </c>
      <c r="C548">
        <v>7574832061</v>
      </c>
      <c r="D548" t="s">
        <v>496</v>
      </c>
      <c r="E548" t="s">
        <v>257</v>
      </c>
      <c r="F548">
        <v>6373</v>
      </c>
      <c r="G548" t="s">
        <v>759</v>
      </c>
      <c r="H548" t="s">
        <v>13</v>
      </c>
      <c r="I548" t="s">
        <v>630</v>
      </c>
      <c r="J548">
        <v>21</v>
      </c>
      <c r="K548">
        <v>0</v>
      </c>
      <c r="L548" t="s">
        <v>15</v>
      </c>
    </row>
    <row r="549" spans="1:12" x14ac:dyDescent="0.25">
      <c r="A549" t="s">
        <v>17</v>
      </c>
      <c r="B549" t="s">
        <v>771</v>
      </c>
      <c r="C549">
        <v>6816625096</v>
      </c>
      <c r="D549" t="s">
        <v>496</v>
      </c>
      <c r="E549" t="s">
        <v>257</v>
      </c>
      <c r="F549">
        <v>4752</v>
      </c>
      <c r="G549" t="s">
        <v>759</v>
      </c>
      <c r="H549" t="s">
        <v>13</v>
      </c>
      <c r="I549" t="s">
        <v>635</v>
      </c>
      <c r="J549">
        <v>28</v>
      </c>
      <c r="K549">
        <v>0</v>
      </c>
      <c r="L549" t="s">
        <v>15</v>
      </c>
    </row>
    <row r="550" spans="1:12" x14ac:dyDescent="0.25">
      <c r="A550" t="s">
        <v>18</v>
      </c>
      <c r="B550" t="s">
        <v>19</v>
      </c>
      <c r="C550">
        <v>186768686</v>
      </c>
      <c r="D550" t="s">
        <v>496</v>
      </c>
      <c r="E550" t="s">
        <v>257</v>
      </c>
      <c r="F550">
        <v>4054</v>
      </c>
      <c r="G550" t="s">
        <v>761</v>
      </c>
      <c r="H550" t="s">
        <v>13</v>
      </c>
      <c r="I550" t="s">
        <v>504</v>
      </c>
      <c r="J550">
        <v>31</v>
      </c>
      <c r="K550">
        <v>1</v>
      </c>
      <c r="L550" t="s">
        <v>14</v>
      </c>
    </row>
    <row r="551" spans="1:12" x14ac:dyDescent="0.25">
      <c r="A551" t="s">
        <v>23</v>
      </c>
      <c r="B551" t="s">
        <v>119</v>
      </c>
      <c r="C551">
        <v>5769308033</v>
      </c>
      <c r="D551" t="s">
        <v>496</v>
      </c>
      <c r="E551" t="s">
        <v>257</v>
      </c>
      <c r="F551">
        <v>3532</v>
      </c>
      <c r="G551" t="s">
        <v>761</v>
      </c>
      <c r="H551" t="s">
        <v>13</v>
      </c>
      <c r="I551" t="s">
        <v>297</v>
      </c>
      <c r="J551">
        <v>48</v>
      </c>
      <c r="K551">
        <v>18</v>
      </c>
      <c r="L551" t="s">
        <v>14</v>
      </c>
    </row>
    <row r="552" spans="1:12" x14ac:dyDescent="0.25">
      <c r="A552" t="s">
        <v>18</v>
      </c>
      <c r="B552" t="s">
        <v>41</v>
      </c>
      <c r="C552">
        <v>6552783571</v>
      </c>
      <c r="D552" t="s">
        <v>496</v>
      </c>
      <c r="E552" t="s">
        <v>257</v>
      </c>
      <c r="F552">
        <v>9477</v>
      </c>
      <c r="G552" t="s">
        <v>761</v>
      </c>
      <c r="H552" t="s">
        <v>13</v>
      </c>
      <c r="I552" t="s">
        <v>473</v>
      </c>
      <c r="J552">
        <v>36</v>
      </c>
      <c r="K552">
        <v>6</v>
      </c>
      <c r="L552" t="s">
        <v>14</v>
      </c>
    </row>
    <row r="553" spans="1:12" x14ac:dyDescent="0.25">
      <c r="A553" t="s">
        <v>17</v>
      </c>
      <c r="B553" t="s">
        <v>771</v>
      </c>
      <c r="C553">
        <v>9039192109</v>
      </c>
      <c r="D553" t="s">
        <v>322</v>
      </c>
      <c r="E553" t="s">
        <v>504</v>
      </c>
      <c r="F553">
        <v>2718</v>
      </c>
      <c r="G553" t="s">
        <v>759</v>
      </c>
      <c r="H553" t="s">
        <v>13</v>
      </c>
      <c r="I553" t="s">
        <v>504</v>
      </c>
      <c r="J553">
        <v>30</v>
      </c>
      <c r="K553">
        <v>0</v>
      </c>
      <c r="L553" t="s">
        <v>15</v>
      </c>
    </row>
    <row r="554" spans="1:12" x14ac:dyDescent="0.25">
      <c r="A554" t="s">
        <v>23</v>
      </c>
      <c r="B554" t="s">
        <v>24</v>
      </c>
      <c r="C554">
        <v>2054631411</v>
      </c>
      <c r="D554" t="s">
        <v>227</v>
      </c>
      <c r="E554" t="s">
        <v>428</v>
      </c>
      <c r="F554">
        <v>3196</v>
      </c>
      <c r="G554" t="s">
        <v>759</v>
      </c>
      <c r="H554" t="s">
        <v>13</v>
      </c>
      <c r="I554" t="s">
        <v>509</v>
      </c>
      <c r="J554">
        <v>31</v>
      </c>
      <c r="K554">
        <v>1</v>
      </c>
      <c r="L554" t="s">
        <v>14</v>
      </c>
    </row>
    <row r="555" spans="1:12" x14ac:dyDescent="0.25">
      <c r="A555" t="s">
        <v>17</v>
      </c>
      <c r="B555" t="s">
        <v>51</v>
      </c>
      <c r="C555">
        <v>4887614261</v>
      </c>
      <c r="D555" t="s">
        <v>227</v>
      </c>
      <c r="E555" t="s">
        <v>428</v>
      </c>
      <c r="F555">
        <v>6019</v>
      </c>
      <c r="G555" t="s">
        <v>759</v>
      </c>
      <c r="H555" t="s">
        <v>13</v>
      </c>
      <c r="I555" t="s">
        <v>634</v>
      </c>
      <c r="J555">
        <v>23</v>
      </c>
      <c r="K555">
        <v>0</v>
      </c>
      <c r="L555" t="s">
        <v>15</v>
      </c>
    </row>
    <row r="556" spans="1:12" x14ac:dyDescent="0.25">
      <c r="A556" t="s">
        <v>16</v>
      </c>
      <c r="B556" t="s">
        <v>86</v>
      </c>
      <c r="C556">
        <v>7977041657</v>
      </c>
      <c r="D556" t="s">
        <v>435</v>
      </c>
      <c r="E556" t="s">
        <v>509</v>
      </c>
      <c r="F556">
        <v>4352</v>
      </c>
      <c r="G556" t="s">
        <v>759</v>
      </c>
      <c r="H556" t="s">
        <v>13</v>
      </c>
      <c r="I556" t="s">
        <v>238</v>
      </c>
      <c r="J556">
        <v>34</v>
      </c>
      <c r="K556">
        <v>4</v>
      </c>
      <c r="L556" t="s">
        <v>14</v>
      </c>
    </row>
    <row r="557" spans="1:12" x14ac:dyDescent="0.25">
      <c r="A557" t="s">
        <v>23</v>
      </c>
      <c r="B557" t="s">
        <v>47</v>
      </c>
      <c r="C557">
        <v>3510258292</v>
      </c>
      <c r="D557" t="s">
        <v>435</v>
      </c>
      <c r="E557" t="s">
        <v>509</v>
      </c>
      <c r="F557">
        <v>3806</v>
      </c>
      <c r="G557" t="s">
        <v>759</v>
      </c>
      <c r="H557" t="s">
        <v>13</v>
      </c>
      <c r="I557" t="s">
        <v>636</v>
      </c>
      <c r="J557">
        <v>26</v>
      </c>
      <c r="K557">
        <v>0</v>
      </c>
      <c r="L557" t="s">
        <v>15</v>
      </c>
    </row>
    <row r="558" spans="1:12" x14ac:dyDescent="0.25">
      <c r="A558" t="s">
        <v>11</v>
      </c>
      <c r="B558" t="s">
        <v>30</v>
      </c>
      <c r="C558">
        <v>3347038968</v>
      </c>
      <c r="D558" t="s">
        <v>435</v>
      </c>
      <c r="E558" t="s">
        <v>509</v>
      </c>
      <c r="F558">
        <v>8170</v>
      </c>
      <c r="G558" t="s">
        <v>761</v>
      </c>
      <c r="H558" t="s">
        <v>13</v>
      </c>
      <c r="I558" t="s">
        <v>257</v>
      </c>
      <c r="J558">
        <v>27</v>
      </c>
      <c r="K558">
        <v>0</v>
      </c>
      <c r="L558" t="s">
        <v>15</v>
      </c>
    </row>
    <row r="559" spans="1:12" x14ac:dyDescent="0.25">
      <c r="A559" t="s">
        <v>11</v>
      </c>
      <c r="B559" t="s">
        <v>30</v>
      </c>
      <c r="C559">
        <v>7372190093</v>
      </c>
      <c r="D559" t="s">
        <v>367</v>
      </c>
      <c r="E559" t="s">
        <v>368</v>
      </c>
      <c r="F559">
        <v>5063</v>
      </c>
      <c r="G559" t="s">
        <v>761</v>
      </c>
      <c r="H559" t="s">
        <v>13</v>
      </c>
      <c r="I559" t="s">
        <v>639</v>
      </c>
      <c r="J559">
        <v>18</v>
      </c>
      <c r="K559">
        <v>0</v>
      </c>
      <c r="L559" t="s">
        <v>15</v>
      </c>
    </row>
    <row r="560" spans="1:12" x14ac:dyDescent="0.25">
      <c r="A560" t="s">
        <v>17</v>
      </c>
      <c r="B560" t="s">
        <v>777</v>
      </c>
      <c r="C560">
        <v>1014106295</v>
      </c>
      <c r="D560" t="s">
        <v>367</v>
      </c>
      <c r="E560" t="s">
        <v>368</v>
      </c>
      <c r="F560">
        <v>6557</v>
      </c>
      <c r="G560" t="s">
        <v>759</v>
      </c>
      <c r="H560" t="s">
        <v>13</v>
      </c>
      <c r="I560" t="s">
        <v>639</v>
      </c>
      <c r="J560">
        <v>18</v>
      </c>
      <c r="K560">
        <v>0</v>
      </c>
      <c r="L560" t="s">
        <v>15</v>
      </c>
    </row>
    <row r="561" spans="1:12" x14ac:dyDescent="0.25">
      <c r="A561" t="s">
        <v>11</v>
      </c>
      <c r="B561" t="s">
        <v>78</v>
      </c>
      <c r="C561">
        <v>7832843148</v>
      </c>
      <c r="D561" t="s">
        <v>367</v>
      </c>
      <c r="E561" t="s">
        <v>368</v>
      </c>
      <c r="F561">
        <v>7867</v>
      </c>
      <c r="G561" t="s">
        <v>761</v>
      </c>
      <c r="H561" t="s">
        <v>13</v>
      </c>
      <c r="I561" t="s">
        <v>595</v>
      </c>
      <c r="J561">
        <v>54</v>
      </c>
      <c r="K561">
        <v>24</v>
      </c>
      <c r="L561" t="s">
        <v>14</v>
      </c>
    </row>
    <row r="562" spans="1:12" x14ac:dyDescent="0.25">
      <c r="A562" t="s">
        <v>23</v>
      </c>
      <c r="B562" t="s">
        <v>84</v>
      </c>
      <c r="C562">
        <v>1158168123</v>
      </c>
      <c r="D562" t="s">
        <v>402</v>
      </c>
      <c r="E562" t="s">
        <v>398</v>
      </c>
      <c r="F562">
        <v>5135</v>
      </c>
      <c r="G562" t="s">
        <v>759</v>
      </c>
      <c r="H562" t="s">
        <v>13</v>
      </c>
      <c r="I562" t="s">
        <v>403</v>
      </c>
      <c r="J562">
        <v>42</v>
      </c>
      <c r="K562">
        <v>12</v>
      </c>
      <c r="L562" t="s">
        <v>14</v>
      </c>
    </row>
    <row r="563" spans="1:12" x14ac:dyDescent="0.25">
      <c r="A563" t="s">
        <v>23</v>
      </c>
      <c r="B563" t="s">
        <v>24</v>
      </c>
      <c r="C563">
        <v>4977937495</v>
      </c>
      <c r="D563" t="s">
        <v>418</v>
      </c>
      <c r="E563" t="s">
        <v>473</v>
      </c>
      <c r="F563">
        <v>5181</v>
      </c>
      <c r="G563" t="s">
        <v>759</v>
      </c>
      <c r="H563" t="s">
        <v>13</v>
      </c>
      <c r="I563" t="s">
        <v>398</v>
      </c>
      <c r="J563">
        <v>29</v>
      </c>
      <c r="K563">
        <v>0</v>
      </c>
      <c r="L563" t="s">
        <v>15</v>
      </c>
    </row>
    <row r="564" spans="1:12" x14ac:dyDescent="0.25">
      <c r="A564" t="s">
        <v>18</v>
      </c>
      <c r="B564" t="s">
        <v>82</v>
      </c>
      <c r="C564">
        <v>8965430329</v>
      </c>
      <c r="D564" t="s">
        <v>418</v>
      </c>
      <c r="E564" t="s">
        <v>473</v>
      </c>
      <c r="F564">
        <v>6160</v>
      </c>
      <c r="G564" t="s">
        <v>759</v>
      </c>
      <c r="H564" t="s">
        <v>13</v>
      </c>
      <c r="I564" t="s">
        <v>561</v>
      </c>
      <c r="J564">
        <v>36</v>
      </c>
      <c r="K564">
        <v>6</v>
      </c>
      <c r="L564" t="s">
        <v>14</v>
      </c>
    </row>
    <row r="565" spans="1:12" x14ac:dyDescent="0.25">
      <c r="A565" t="s">
        <v>11</v>
      </c>
      <c r="B565" t="s">
        <v>801</v>
      </c>
      <c r="C565">
        <v>3180169613</v>
      </c>
      <c r="D565" t="s">
        <v>418</v>
      </c>
      <c r="E565" t="s">
        <v>473</v>
      </c>
      <c r="F565">
        <v>6551</v>
      </c>
      <c r="G565" t="s">
        <v>759</v>
      </c>
      <c r="H565" t="s">
        <v>13</v>
      </c>
      <c r="I565" t="s">
        <v>815</v>
      </c>
      <c r="J565">
        <v>20</v>
      </c>
      <c r="K565">
        <v>0</v>
      </c>
      <c r="L565" t="s">
        <v>15</v>
      </c>
    </row>
    <row r="566" spans="1:12" x14ac:dyDescent="0.25">
      <c r="A566" t="s">
        <v>16</v>
      </c>
      <c r="B566" t="s">
        <v>44</v>
      </c>
      <c r="C566">
        <v>5406697446</v>
      </c>
      <c r="D566" t="s">
        <v>418</v>
      </c>
      <c r="E566" t="s">
        <v>473</v>
      </c>
      <c r="F566">
        <v>3987</v>
      </c>
      <c r="G566" t="s">
        <v>761</v>
      </c>
      <c r="H566" t="s">
        <v>13</v>
      </c>
      <c r="I566" t="s">
        <v>591</v>
      </c>
      <c r="J566">
        <v>48</v>
      </c>
      <c r="K566">
        <v>18</v>
      </c>
      <c r="L566" t="s">
        <v>14</v>
      </c>
    </row>
    <row r="567" spans="1:12" x14ac:dyDescent="0.25">
      <c r="A567" t="s">
        <v>17</v>
      </c>
      <c r="B567" t="s">
        <v>128</v>
      </c>
      <c r="C567">
        <v>7214076449</v>
      </c>
      <c r="D567" t="s">
        <v>418</v>
      </c>
      <c r="E567" t="s">
        <v>473</v>
      </c>
      <c r="F567">
        <v>6447</v>
      </c>
      <c r="G567" t="s">
        <v>761</v>
      </c>
      <c r="H567" t="s">
        <v>13</v>
      </c>
      <c r="I567" t="s">
        <v>632</v>
      </c>
      <c r="J567">
        <v>18</v>
      </c>
      <c r="K567">
        <v>0</v>
      </c>
      <c r="L567" t="s">
        <v>15</v>
      </c>
    </row>
    <row r="568" spans="1:12" x14ac:dyDescent="0.25">
      <c r="A568" t="s">
        <v>23</v>
      </c>
      <c r="B568" t="s">
        <v>102</v>
      </c>
      <c r="C568">
        <v>1850105221</v>
      </c>
      <c r="D568" t="s">
        <v>237</v>
      </c>
      <c r="E568" t="s">
        <v>238</v>
      </c>
      <c r="F568">
        <v>803</v>
      </c>
      <c r="G568" t="s">
        <v>759</v>
      </c>
      <c r="H568" t="s">
        <v>13</v>
      </c>
      <c r="I568" t="s">
        <v>639</v>
      </c>
      <c r="J568">
        <v>15</v>
      </c>
      <c r="K568">
        <v>0</v>
      </c>
      <c r="L568" t="s">
        <v>15</v>
      </c>
    </row>
    <row r="569" spans="1:12" x14ac:dyDescent="0.25">
      <c r="A569" t="s">
        <v>11</v>
      </c>
      <c r="B569" t="s">
        <v>54</v>
      </c>
      <c r="C569">
        <v>2161660036</v>
      </c>
      <c r="D569" t="s">
        <v>237</v>
      </c>
      <c r="E569" t="s">
        <v>238</v>
      </c>
      <c r="F569">
        <v>4038</v>
      </c>
      <c r="G569" t="s">
        <v>759</v>
      </c>
      <c r="H569" t="s">
        <v>13</v>
      </c>
      <c r="I569" t="s">
        <v>449</v>
      </c>
      <c r="J569">
        <v>32</v>
      </c>
      <c r="K569">
        <v>2</v>
      </c>
      <c r="L569" t="s">
        <v>14</v>
      </c>
    </row>
    <row r="570" spans="1:12" x14ac:dyDescent="0.25">
      <c r="A570" t="s">
        <v>11</v>
      </c>
      <c r="B570" t="s">
        <v>54</v>
      </c>
      <c r="C570">
        <v>3769234535</v>
      </c>
      <c r="D570" t="s">
        <v>237</v>
      </c>
      <c r="E570" t="s">
        <v>238</v>
      </c>
      <c r="F570">
        <v>1073</v>
      </c>
      <c r="G570" t="s">
        <v>759</v>
      </c>
      <c r="H570" t="s">
        <v>13</v>
      </c>
      <c r="I570" t="s">
        <v>634</v>
      </c>
      <c r="J570">
        <v>18</v>
      </c>
      <c r="K570">
        <v>0</v>
      </c>
      <c r="L570" t="s">
        <v>15</v>
      </c>
    </row>
    <row r="571" spans="1:12" x14ac:dyDescent="0.25">
      <c r="A571" t="s">
        <v>18</v>
      </c>
      <c r="B571" t="s">
        <v>56</v>
      </c>
      <c r="C571">
        <v>956388773</v>
      </c>
      <c r="D571" t="s">
        <v>237</v>
      </c>
      <c r="E571" t="s">
        <v>238</v>
      </c>
      <c r="F571">
        <v>5813</v>
      </c>
      <c r="G571" t="s">
        <v>761</v>
      </c>
      <c r="H571" t="s">
        <v>13</v>
      </c>
      <c r="I571" t="s">
        <v>297</v>
      </c>
      <c r="J571">
        <v>41</v>
      </c>
      <c r="K571">
        <v>11</v>
      </c>
      <c r="L571" t="s">
        <v>14</v>
      </c>
    </row>
    <row r="572" spans="1:12" x14ac:dyDescent="0.25">
      <c r="A572" t="s">
        <v>16</v>
      </c>
      <c r="B572" t="s">
        <v>38</v>
      </c>
      <c r="C572">
        <v>493580936</v>
      </c>
      <c r="D572" t="s">
        <v>237</v>
      </c>
      <c r="E572" t="s">
        <v>238</v>
      </c>
      <c r="F572">
        <v>6022</v>
      </c>
      <c r="G572" t="s">
        <v>761</v>
      </c>
      <c r="H572" t="s">
        <v>13</v>
      </c>
      <c r="I572" t="s">
        <v>239</v>
      </c>
      <c r="J572">
        <v>37</v>
      </c>
      <c r="K572">
        <v>7</v>
      </c>
      <c r="L572" t="s">
        <v>14</v>
      </c>
    </row>
    <row r="573" spans="1:12" x14ac:dyDescent="0.25">
      <c r="A573" t="s">
        <v>11</v>
      </c>
      <c r="B573" t="s">
        <v>78</v>
      </c>
      <c r="C573">
        <v>4983130271</v>
      </c>
      <c r="D573" t="s">
        <v>237</v>
      </c>
      <c r="E573" t="s">
        <v>238</v>
      </c>
      <c r="F573">
        <v>6607</v>
      </c>
      <c r="G573" t="s">
        <v>759</v>
      </c>
      <c r="H573" t="s">
        <v>13</v>
      </c>
      <c r="I573" t="s">
        <v>816</v>
      </c>
      <c r="J573">
        <v>34</v>
      </c>
      <c r="K573">
        <v>4</v>
      </c>
      <c r="L573" t="s">
        <v>14</v>
      </c>
    </row>
    <row r="574" spans="1:12" x14ac:dyDescent="0.25">
      <c r="A574" t="s">
        <v>23</v>
      </c>
      <c r="B574" t="s">
        <v>43</v>
      </c>
      <c r="C574">
        <v>4193415114</v>
      </c>
      <c r="D574" t="s">
        <v>485</v>
      </c>
      <c r="E574" t="s">
        <v>524</v>
      </c>
      <c r="F574">
        <v>4939</v>
      </c>
      <c r="G574" t="s">
        <v>759</v>
      </c>
      <c r="H574" t="s">
        <v>13</v>
      </c>
      <c r="I574" t="s">
        <v>639</v>
      </c>
      <c r="J574">
        <v>14</v>
      </c>
      <c r="K574">
        <v>0</v>
      </c>
      <c r="L574" t="s">
        <v>15</v>
      </c>
    </row>
    <row r="575" spans="1:12" x14ac:dyDescent="0.25">
      <c r="A575" t="s">
        <v>11</v>
      </c>
      <c r="B575" t="s">
        <v>109</v>
      </c>
      <c r="C575">
        <v>3877994257</v>
      </c>
      <c r="D575" t="s">
        <v>485</v>
      </c>
      <c r="E575" t="s">
        <v>524</v>
      </c>
      <c r="F575">
        <v>5835</v>
      </c>
      <c r="G575" t="s">
        <v>761</v>
      </c>
      <c r="H575" t="s">
        <v>13</v>
      </c>
      <c r="I575" t="s">
        <v>588</v>
      </c>
      <c r="J575">
        <v>45</v>
      </c>
      <c r="K575">
        <v>15</v>
      </c>
      <c r="L575" t="s">
        <v>14</v>
      </c>
    </row>
    <row r="576" spans="1:12" x14ac:dyDescent="0.25">
      <c r="A576" t="s">
        <v>23</v>
      </c>
      <c r="B576" t="s">
        <v>114</v>
      </c>
      <c r="C576">
        <v>9833191595</v>
      </c>
      <c r="D576" t="s">
        <v>485</v>
      </c>
      <c r="E576" t="s">
        <v>524</v>
      </c>
      <c r="F576">
        <v>6654</v>
      </c>
      <c r="G576" t="s">
        <v>759</v>
      </c>
      <c r="H576" t="s">
        <v>13</v>
      </c>
      <c r="I576" t="s">
        <v>519</v>
      </c>
      <c r="J576">
        <v>5</v>
      </c>
      <c r="K576">
        <v>0</v>
      </c>
      <c r="L576" t="s">
        <v>15</v>
      </c>
    </row>
    <row r="577" spans="1:12" x14ac:dyDescent="0.25">
      <c r="A577" t="s">
        <v>11</v>
      </c>
      <c r="B577" t="s">
        <v>109</v>
      </c>
      <c r="C577">
        <v>6067368978</v>
      </c>
      <c r="D577" t="s">
        <v>485</v>
      </c>
      <c r="E577" t="s">
        <v>524</v>
      </c>
      <c r="F577">
        <v>8848</v>
      </c>
      <c r="G577" t="s">
        <v>761</v>
      </c>
      <c r="H577" t="s">
        <v>13</v>
      </c>
      <c r="I577" t="s">
        <v>482</v>
      </c>
      <c r="J577">
        <v>43</v>
      </c>
      <c r="K577">
        <v>13</v>
      </c>
      <c r="L577" t="s">
        <v>14</v>
      </c>
    </row>
    <row r="578" spans="1:12" x14ac:dyDescent="0.25">
      <c r="A578" t="s">
        <v>16</v>
      </c>
      <c r="B578" t="s">
        <v>85</v>
      </c>
      <c r="C578">
        <v>1436243551</v>
      </c>
      <c r="D578" t="s">
        <v>190</v>
      </c>
      <c r="E578" t="s">
        <v>449</v>
      </c>
      <c r="F578">
        <v>4808</v>
      </c>
      <c r="G578" t="s">
        <v>759</v>
      </c>
      <c r="H578" t="s">
        <v>13</v>
      </c>
      <c r="I578" t="s">
        <v>634</v>
      </c>
      <c r="J578">
        <v>16</v>
      </c>
      <c r="K578">
        <v>0</v>
      </c>
      <c r="L578" t="s">
        <v>15</v>
      </c>
    </row>
    <row r="579" spans="1:12" x14ac:dyDescent="0.25">
      <c r="A579" t="s">
        <v>16</v>
      </c>
      <c r="B579" t="s">
        <v>802</v>
      </c>
      <c r="C579">
        <v>4182069928</v>
      </c>
      <c r="D579" t="s">
        <v>190</v>
      </c>
      <c r="E579" t="s">
        <v>449</v>
      </c>
      <c r="F579">
        <v>1678</v>
      </c>
      <c r="G579" t="s">
        <v>759</v>
      </c>
      <c r="H579" t="s">
        <v>13</v>
      </c>
      <c r="I579" t="s">
        <v>481</v>
      </c>
      <c r="J579">
        <v>34</v>
      </c>
      <c r="K579">
        <v>4</v>
      </c>
      <c r="L579" t="s">
        <v>14</v>
      </c>
    </row>
    <row r="580" spans="1:12" x14ac:dyDescent="0.25">
      <c r="A580" t="s">
        <v>16</v>
      </c>
      <c r="B580" t="s">
        <v>806</v>
      </c>
      <c r="C580">
        <v>3752294245</v>
      </c>
      <c r="D580" t="s">
        <v>190</v>
      </c>
      <c r="E580" t="s">
        <v>449</v>
      </c>
      <c r="F580">
        <v>5573</v>
      </c>
      <c r="G580" t="s">
        <v>759</v>
      </c>
      <c r="H580" t="s">
        <v>13</v>
      </c>
      <c r="I580" t="s">
        <v>816</v>
      </c>
      <c r="J580">
        <v>32</v>
      </c>
      <c r="K580">
        <v>2</v>
      </c>
      <c r="L580" t="s">
        <v>14</v>
      </c>
    </row>
    <row r="581" spans="1:12" x14ac:dyDescent="0.25">
      <c r="A581" t="s">
        <v>17</v>
      </c>
      <c r="B581" t="s">
        <v>70</v>
      </c>
      <c r="C581">
        <v>9774403794</v>
      </c>
      <c r="D581" t="s">
        <v>190</v>
      </c>
      <c r="E581" t="s">
        <v>449</v>
      </c>
      <c r="F581">
        <v>5820</v>
      </c>
      <c r="G581" t="s">
        <v>759</v>
      </c>
      <c r="H581" t="s">
        <v>13</v>
      </c>
      <c r="I581" t="s">
        <v>449</v>
      </c>
      <c r="J581">
        <v>30</v>
      </c>
      <c r="K581">
        <v>0</v>
      </c>
      <c r="L581" t="s">
        <v>15</v>
      </c>
    </row>
    <row r="582" spans="1:12" x14ac:dyDescent="0.25">
      <c r="A582" t="s">
        <v>23</v>
      </c>
      <c r="B582" t="s">
        <v>119</v>
      </c>
      <c r="C582">
        <v>7884124958</v>
      </c>
      <c r="D582" t="s">
        <v>190</v>
      </c>
      <c r="E582" t="s">
        <v>449</v>
      </c>
      <c r="F582">
        <v>3974</v>
      </c>
      <c r="G582" t="s">
        <v>759</v>
      </c>
      <c r="H582" t="s">
        <v>13</v>
      </c>
      <c r="I582" t="s">
        <v>816</v>
      </c>
      <c r="J582">
        <v>32</v>
      </c>
      <c r="K582">
        <v>2</v>
      </c>
      <c r="L582" t="s">
        <v>14</v>
      </c>
    </row>
    <row r="583" spans="1:12" x14ac:dyDescent="0.25">
      <c r="A583" t="s">
        <v>16</v>
      </c>
      <c r="B583" t="s">
        <v>46</v>
      </c>
      <c r="C583">
        <v>7358381863</v>
      </c>
      <c r="D583" t="s">
        <v>190</v>
      </c>
      <c r="E583" t="s">
        <v>449</v>
      </c>
      <c r="F583">
        <v>6046</v>
      </c>
      <c r="G583" t="s">
        <v>759</v>
      </c>
      <c r="H583" t="s">
        <v>13</v>
      </c>
      <c r="I583" t="s">
        <v>817</v>
      </c>
      <c r="J583">
        <v>40</v>
      </c>
      <c r="K583">
        <v>10</v>
      </c>
      <c r="L583" t="s">
        <v>14</v>
      </c>
    </row>
    <row r="584" spans="1:12" x14ac:dyDescent="0.25">
      <c r="A584" t="s">
        <v>17</v>
      </c>
      <c r="B584" t="s">
        <v>779</v>
      </c>
      <c r="C584">
        <v>8240803259</v>
      </c>
      <c r="D584" t="s">
        <v>295</v>
      </c>
      <c r="E584" t="s">
        <v>296</v>
      </c>
      <c r="F584">
        <v>6707</v>
      </c>
      <c r="G584" t="s">
        <v>759</v>
      </c>
      <c r="H584" t="s">
        <v>13</v>
      </c>
      <c r="I584" t="s">
        <v>296</v>
      </c>
      <c r="J584">
        <v>30</v>
      </c>
      <c r="K584">
        <v>0</v>
      </c>
      <c r="L584" t="s">
        <v>15</v>
      </c>
    </row>
    <row r="585" spans="1:12" x14ac:dyDescent="0.25">
      <c r="A585" t="s">
        <v>18</v>
      </c>
      <c r="B585" t="s">
        <v>118</v>
      </c>
      <c r="C585">
        <v>6733279966</v>
      </c>
      <c r="D585" t="s">
        <v>295</v>
      </c>
      <c r="E585" t="s">
        <v>296</v>
      </c>
      <c r="F585">
        <v>4548</v>
      </c>
      <c r="G585" t="s">
        <v>761</v>
      </c>
      <c r="H585" t="s">
        <v>13</v>
      </c>
      <c r="I585" t="s">
        <v>398</v>
      </c>
      <c r="J585">
        <v>25</v>
      </c>
      <c r="K585">
        <v>0</v>
      </c>
      <c r="L585" t="s">
        <v>15</v>
      </c>
    </row>
    <row r="586" spans="1:12" x14ac:dyDescent="0.25">
      <c r="A586" t="s">
        <v>17</v>
      </c>
      <c r="B586" t="s">
        <v>70</v>
      </c>
      <c r="C586">
        <v>642684114</v>
      </c>
      <c r="D586" t="s">
        <v>295</v>
      </c>
      <c r="E586" t="s">
        <v>296</v>
      </c>
      <c r="F586">
        <v>6336</v>
      </c>
      <c r="G586" t="s">
        <v>759</v>
      </c>
      <c r="H586" t="s">
        <v>13</v>
      </c>
      <c r="I586" t="s">
        <v>635</v>
      </c>
      <c r="J586">
        <v>18</v>
      </c>
      <c r="K586">
        <v>0</v>
      </c>
      <c r="L586" t="s">
        <v>15</v>
      </c>
    </row>
    <row r="587" spans="1:12" x14ac:dyDescent="0.25">
      <c r="A587" t="s">
        <v>16</v>
      </c>
      <c r="B587" t="s">
        <v>111</v>
      </c>
      <c r="C587">
        <v>4975085263</v>
      </c>
      <c r="D587" t="s">
        <v>392</v>
      </c>
      <c r="E587" t="s">
        <v>816</v>
      </c>
      <c r="F587">
        <v>5366</v>
      </c>
      <c r="G587" t="s">
        <v>759</v>
      </c>
      <c r="H587" t="s">
        <v>13</v>
      </c>
      <c r="I587" t="s">
        <v>595</v>
      </c>
      <c r="J587">
        <v>47</v>
      </c>
      <c r="K587">
        <v>17</v>
      </c>
      <c r="L587" t="s">
        <v>14</v>
      </c>
    </row>
    <row r="588" spans="1:12" x14ac:dyDescent="0.25">
      <c r="A588" t="s">
        <v>16</v>
      </c>
      <c r="B588" t="s">
        <v>86</v>
      </c>
      <c r="C588">
        <v>8147753421</v>
      </c>
      <c r="D588" t="s">
        <v>392</v>
      </c>
      <c r="E588" t="s">
        <v>816</v>
      </c>
      <c r="F588">
        <v>822</v>
      </c>
      <c r="G588" t="s">
        <v>759</v>
      </c>
      <c r="H588" t="s">
        <v>13</v>
      </c>
      <c r="I588" t="s">
        <v>812</v>
      </c>
      <c r="J588">
        <v>16</v>
      </c>
      <c r="K588">
        <v>0</v>
      </c>
      <c r="L588" t="s">
        <v>15</v>
      </c>
    </row>
    <row r="589" spans="1:12" x14ac:dyDescent="0.25">
      <c r="A589" t="s">
        <v>11</v>
      </c>
      <c r="B589" t="s">
        <v>78</v>
      </c>
      <c r="C589">
        <v>1314367195</v>
      </c>
      <c r="D589" t="s">
        <v>392</v>
      </c>
      <c r="E589" t="s">
        <v>816</v>
      </c>
      <c r="F589">
        <v>9000</v>
      </c>
      <c r="G589" t="s">
        <v>759</v>
      </c>
      <c r="H589" t="s">
        <v>13</v>
      </c>
      <c r="I589" t="s">
        <v>428</v>
      </c>
      <c r="J589">
        <v>21</v>
      </c>
      <c r="K589">
        <v>0</v>
      </c>
      <c r="L589" t="s">
        <v>15</v>
      </c>
    </row>
    <row r="590" spans="1:12" x14ac:dyDescent="0.25">
      <c r="A590" t="s">
        <v>17</v>
      </c>
      <c r="B590" t="s">
        <v>799</v>
      </c>
      <c r="C590">
        <v>8696910353</v>
      </c>
      <c r="D590" t="s">
        <v>392</v>
      </c>
      <c r="E590" t="s">
        <v>816</v>
      </c>
      <c r="F590">
        <v>8234</v>
      </c>
      <c r="G590" t="s">
        <v>759</v>
      </c>
      <c r="H590" t="s">
        <v>13</v>
      </c>
      <c r="I590" t="s">
        <v>632</v>
      </c>
      <c r="J590">
        <v>13</v>
      </c>
      <c r="K590">
        <v>0</v>
      </c>
      <c r="L590" t="s">
        <v>15</v>
      </c>
    </row>
    <row r="591" spans="1:12" x14ac:dyDescent="0.25">
      <c r="A591" t="s">
        <v>16</v>
      </c>
      <c r="B591" t="s">
        <v>809</v>
      </c>
      <c r="C591">
        <v>8892880121</v>
      </c>
      <c r="D591" t="s">
        <v>548</v>
      </c>
      <c r="E591" t="s">
        <v>561</v>
      </c>
      <c r="F591">
        <v>4835</v>
      </c>
      <c r="G591" t="s">
        <v>759</v>
      </c>
      <c r="H591" t="s">
        <v>13</v>
      </c>
      <c r="I591" t="s">
        <v>524</v>
      </c>
      <c r="J591">
        <v>26</v>
      </c>
      <c r="K591">
        <v>0</v>
      </c>
      <c r="L591" t="s">
        <v>15</v>
      </c>
    </row>
    <row r="592" spans="1:12" x14ac:dyDescent="0.25">
      <c r="A592" t="s">
        <v>17</v>
      </c>
      <c r="B592" t="s">
        <v>39</v>
      </c>
      <c r="C592">
        <v>4729784336</v>
      </c>
      <c r="D592" t="s">
        <v>548</v>
      </c>
      <c r="E592" t="s">
        <v>561</v>
      </c>
      <c r="F592">
        <v>4908</v>
      </c>
      <c r="G592" t="s">
        <v>759</v>
      </c>
      <c r="H592" t="s">
        <v>13</v>
      </c>
      <c r="I592" t="s">
        <v>504</v>
      </c>
      <c r="J592">
        <v>19</v>
      </c>
      <c r="K592">
        <v>0</v>
      </c>
      <c r="L592" t="s">
        <v>15</v>
      </c>
    </row>
    <row r="593" spans="1:12" x14ac:dyDescent="0.25">
      <c r="A593" t="s">
        <v>11</v>
      </c>
      <c r="B593" t="s">
        <v>12</v>
      </c>
      <c r="C593">
        <v>3724269616</v>
      </c>
      <c r="D593" t="s">
        <v>548</v>
      </c>
      <c r="E593" t="s">
        <v>561</v>
      </c>
      <c r="F593">
        <v>4971</v>
      </c>
      <c r="G593" t="s">
        <v>761</v>
      </c>
      <c r="H593" t="s">
        <v>20</v>
      </c>
      <c r="I593" t="s">
        <v>591</v>
      </c>
      <c r="J593">
        <v>42</v>
      </c>
      <c r="K593">
        <v>12</v>
      </c>
      <c r="L593" t="s">
        <v>14</v>
      </c>
    </row>
    <row r="594" spans="1:12" x14ac:dyDescent="0.25">
      <c r="A594" t="s">
        <v>18</v>
      </c>
      <c r="B594" t="s">
        <v>41</v>
      </c>
      <c r="C594">
        <v>7576910302</v>
      </c>
      <c r="D594" t="s">
        <v>519</v>
      </c>
      <c r="E594" t="s">
        <v>481</v>
      </c>
      <c r="F594">
        <v>8280</v>
      </c>
      <c r="G594" t="s">
        <v>759</v>
      </c>
      <c r="H594" t="s">
        <v>13</v>
      </c>
      <c r="I594" t="s">
        <v>524</v>
      </c>
      <c r="J594">
        <v>25</v>
      </c>
      <c r="K594">
        <v>0</v>
      </c>
      <c r="L594" t="s">
        <v>15</v>
      </c>
    </row>
    <row r="595" spans="1:12" x14ac:dyDescent="0.25">
      <c r="A595" t="s">
        <v>18</v>
      </c>
      <c r="B595" t="s">
        <v>94</v>
      </c>
      <c r="C595">
        <v>9119375519</v>
      </c>
      <c r="D595" t="s">
        <v>519</v>
      </c>
      <c r="E595" t="s">
        <v>481</v>
      </c>
      <c r="F595">
        <v>9451</v>
      </c>
      <c r="G595" t="s">
        <v>761</v>
      </c>
      <c r="H595" t="s">
        <v>13</v>
      </c>
      <c r="I595" t="s">
        <v>640</v>
      </c>
      <c r="J595">
        <v>44</v>
      </c>
      <c r="K595">
        <v>14</v>
      </c>
      <c r="L595" t="s">
        <v>14</v>
      </c>
    </row>
    <row r="596" spans="1:12" x14ac:dyDescent="0.25">
      <c r="A596" t="s">
        <v>23</v>
      </c>
      <c r="B596" t="s">
        <v>43</v>
      </c>
      <c r="C596">
        <v>9584726059</v>
      </c>
      <c r="D596" t="s">
        <v>519</v>
      </c>
      <c r="E596" t="s">
        <v>481</v>
      </c>
      <c r="F596">
        <v>4013</v>
      </c>
      <c r="G596" t="s">
        <v>759</v>
      </c>
      <c r="H596" t="s">
        <v>13</v>
      </c>
      <c r="I596" t="s">
        <v>368</v>
      </c>
      <c r="J596">
        <v>21</v>
      </c>
      <c r="K596">
        <v>0</v>
      </c>
      <c r="L596" t="s">
        <v>15</v>
      </c>
    </row>
    <row r="597" spans="1:12" x14ac:dyDescent="0.25">
      <c r="A597" t="s">
        <v>18</v>
      </c>
      <c r="B597" t="s">
        <v>82</v>
      </c>
      <c r="C597">
        <v>4050934350</v>
      </c>
      <c r="D597" t="s">
        <v>519</v>
      </c>
      <c r="E597" t="s">
        <v>481</v>
      </c>
      <c r="F597">
        <v>7141</v>
      </c>
      <c r="G597" t="s">
        <v>759</v>
      </c>
      <c r="H597" t="s">
        <v>13</v>
      </c>
      <c r="I597" t="s">
        <v>481</v>
      </c>
      <c r="J597">
        <v>30</v>
      </c>
      <c r="K597">
        <v>0</v>
      </c>
      <c r="L597" t="s">
        <v>15</v>
      </c>
    </row>
    <row r="598" spans="1:12" x14ac:dyDescent="0.25">
      <c r="A598" t="s">
        <v>16</v>
      </c>
      <c r="B598" t="s">
        <v>129</v>
      </c>
      <c r="C598">
        <v>57781566</v>
      </c>
      <c r="D598" t="s">
        <v>813</v>
      </c>
      <c r="E598" t="s">
        <v>239</v>
      </c>
      <c r="F598">
        <v>7149</v>
      </c>
      <c r="G598" t="s">
        <v>759</v>
      </c>
      <c r="H598" t="s">
        <v>13</v>
      </c>
      <c r="I598" t="s">
        <v>595</v>
      </c>
      <c r="J598">
        <v>44</v>
      </c>
      <c r="K598">
        <v>14</v>
      </c>
      <c r="L598" t="s">
        <v>14</v>
      </c>
    </row>
    <row r="599" spans="1:12" x14ac:dyDescent="0.25">
      <c r="A599" t="s">
        <v>11</v>
      </c>
      <c r="B599" t="s">
        <v>107</v>
      </c>
      <c r="C599">
        <v>5002957961</v>
      </c>
      <c r="D599" t="s">
        <v>813</v>
      </c>
      <c r="E599" t="s">
        <v>239</v>
      </c>
      <c r="F599">
        <v>6190</v>
      </c>
      <c r="G599" t="s">
        <v>759</v>
      </c>
      <c r="H599" t="s">
        <v>13</v>
      </c>
      <c r="I599" t="s">
        <v>296</v>
      </c>
      <c r="J599">
        <v>26</v>
      </c>
      <c r="K599">
        <v>0</v>
      </c>
      <c r="L599" t="s">
        <v>15</v>
      </c>
    </row>
    <row r="600" spans="1:12" x14ac:dyDescent="0.25">
      <c r="A600" t="s">
        <v>23</v>
      </c>
      <c r="B600" t="s">
        <v>43</v>
      </c>
      <c r="C600">
        <v>1134404593</v>
      </c>
      <c r="D600" t="s">
        <v>814</v>
      </c>
      <c r="E600" t="s">
        <v>397</v>
      </c>
      <c r="F600">
        <v>7135</v>
      </c>
      <c r="G600" t="s">
        <v>759</v>
      </c>
      <c r="H600" t="s">
        <v>13</v>
      </c>
      <c r="I600" t="s">
        <v>398</v>
      </c>
      <c r="J600">
        <v>20</v>
      </c>
      <c r="K600">
        <v>0</v>
      </c>
      <c r="L600" t="s">
        <v>15</v>
      </c>
    </row>
    <row r="601" spans="1:12" x14ac:dyDescent="0.25">
      <c r="A601" t="s">
        <v>16</v>
      </c>
      <c r="B601" t="s">
        <v>806</v>
      </c>
      <c r="C601">
        <v>6964839828</v>
      </c>
      <c r="D601" t="s">
        <v>415</v>
      </c>
      <c r="E601" t="s">
        <v>413</v>
      </c>
      <c r="F601">
        <v>6812</v>
      </c>
      <c r="G601" t="s">
        <v>759</v>
      </c>
      <c r="H601" t="s">
        <v>13</v>
      </c>
      <c r="I601" t="s">
        <v>481</v>
      </c>
      <c r="J601">
        <v>27</v>
      </c>
      <c r="K601">
        <v>0</v>
      </c>
      <c r="L601" t="s">
        <v>15</v>
      </c>
    </row>
    <row r="602" spans="1:12" x14ac:dyDescent="0.25">
      <c r="A602" t="s">
        <v>16</v>
      </c>
      <c r="B602" t="s">
        <v>38</v>
      </c>
      <c r="C602">
        <v>5792413329</v>
      </c>
      <c r="D602" t="s">
        <v>415</v>
      </c>
      <c r="E602" t="s">
        <v>413</v>
      </c>
      <c r="F602">
        <v>4764</v>
      </c>
      <c r="G602" t="s">
        <v>759</v>
      </c>
      <c r="H602" t="s">
        <v>13</v>
      </c>
      <c r="I602" t="s">
        <v>257</v>
      </c>
      <c r="J602">
        <v>14</v>
      </c>
      <c r="K602">
        <v>0</v>
      </c>
      <c r="L602" t="s">
        <v>15</v>
      </c>
    </row>
    <row r="603" spans="1:12" x14ac:dyDescent="0.25">
      <c r="A603" t="s">
        <v>18</v>
      </c>
      <c r="B603" t="s">
        <v>60</v>
      </c>
      <c r="C603">
        <v>5769746861</v>
      </c>
      <c r="D603" t="s">
        <v>494</v>
      </c>
      <c r="E603" t="s">
        <v>403</v>
      </c>
      <c r="F603">
        <v>7309</v>
      </c>
      <c r="G603" t="s">
        <v>759</v>
      </c>
      <c r="H603" t="s">
        <v>13</v>
      </c>
      <c r="I603" t="s">
        <v>188</v>
      </c>
      <c r="J603">
        <v>3</v>
      </c>
      <c r="K603">
        <v>0</v>
      </c>
      <c r="L603" t="s">
        <v>15</v>
      </c>
    </row>
    <row r="604" spans="1:12" x14ac:dyDescent="0.25">
      <c r="A604" t="s">
        <v>16</v>
      </c>
      <c r="B604" t="s">
        <v>800</v>
      </c>
      <c r="C604">
        <v>8984387474</v>
      </c>
      <c r="D604" t="s">
        <v>494</v>
      </c>
      <c r="E604" t="s">
        <v>403</v>
      </c>
      <c r="F604">
        <v>5640</v>
      </c>
      <c r="G604" t="s">
        <v>759</v>
      </c>
      <c r="H604" t="s">
        <v>13</v>
      </c>
      <c r="I604" t="s">
        <v>816</v>
      </c>
      <c r="J604">
        <v>24</v>
      </c>
      <c r="K604">
        <v>0</v>
      </c>
      <c r="L604" t="s">
        <v>15</v>
      </c>
    </row>
    <row r="605" spans="1:12" x14ac:dyDescent="0.25">
      <c r="A605" t="s">
        <v>16</v>
      </c>
      <c r="B605" t="s">
        <v>59</v>
      </c>
      <c r="C605">
        <v>2843203106</v>
      </c>
      <c r="D605" t="s">
        <v>494</v>
      </c>
      <c r="E605" t="s">
        <v>403</v>
      </c>
      <c r="F605">
        <v>4575</v>
      </c>
      <c r="G605" t="s">
        <v>759</v>
      </c>
      <c r="H605" t="s">
        <v>13</v>
      </c>
      <c r="I605" t="s">
        <v>482</v>
      </c>
      <c r="J605">
        <v>34</v>
      </c>
      <c r="K605">
        <v>4</v>
      </c>
      <c r="L605" t="s">
        <v>14</v>
      </c>
    </row>
    <row r="606" spans="1:12" x14ac:dyDescent="0.25">
      <c r="A606" t="s">
        <v>18</v>
      </c>
      <c r="B606" t="s">
        <v>52</v>
      </c>
      <c r="C606">
        <v>4456170015</v>
      </c>
      <c r="D606" t="s">
        <v>494</v>
      </c>
      <c r="E606" t="s">
        <v>403</v>
      </c>
      <c r="F606">
        <v>6942</v>
      </c>
      <c r="G606" t="s">
        <v>761</v>
      </c>
      <c r="H606" t="s">
        <v>13</v>
      </c>
      <c r="I606" t="s">
        <v>465</v>
      </c>
      <c r="J606">
        <v>60</v>
      </c>
      <c r="K606">
        <v>30</v>
      </c>
      <c r="L606" t="s">
        <v>14</v>
      </c>
    </row>
    <row r="607" spans="1:12" x14ac:dyDescent="0.25">
      <c r="A607" t="s">
        <v>11</v>
      </c>
      <c r="B607" t="s">
        <v>758</v>
      </c>
      <c r="C607">
        <v>5715617144</v>
      </c>
      <c r="D607" t="s">
        <v>153</v>
      </c>
      <c r="E607" t="s">
        <v>297</v>
      </c>
      <c r="F607">
        <v>5991</v>
      </c>
      <c r="G607" t="s">
        <v>759</v>
      </c>
      <c r="H607" t="s">
        <v>13</v>
      </c>
      <c r="I607" t="s">
        <v>818</v>
      </c>
      <c r="J607">
        <v>44</v>
      </c>
      <c r="K607">
        <v>14</v>
      </c>
      <c r="L607" t="s">
        <v>14</v>
      </c>
    </row>
    <row r="608" spans="1:12" x14ac:dyDescent="0.25">
      <c r="A608" t="s">
        <v>11</v>
      </c>
      <c r="B608" t="s">
        <v>758</v>
      </c>
      <c r="C608">
        <v>9711993534</v>
      </c>
      <c r="D608" t="s">
        <v>280</v>
      </c>
      <c r="E608" t="s">
        <v>817</v>
      </c>
      <c r="F608">
        <v>4262</v>
      </c>
      <c r="G608" t="s">
        <v>759</v>
      </c>
      <c r="H608" t="s">
        <v>13</v>
      </c>
      <c r="I608" t="s">
        <v>299</v>
      </c>
      <c r="J608">
        <v>50</v>
      </c>
      <c r="K608">
        <v>20</v>
      </c>
      <c r="L608" t="s">
        <v>14</v>
      </c>
    </row>
    <row r="609" spans="1:12" x14ac:dyDescent="0.25">
      <c r="A609" t="s">
        <v>17</v>
      </c>
      <c r="B609" t="s">
        <v>773</v>
      </c>
      <c r="C609">
        <v>2899243412</v>
      </c>
      <c r="D609" t="s">
        <v>188</v>
      </c>
      <c r="E609" t="s">
        <v>347</v>
      </c>
      <c r="F609">
        <v>7422</v>
      </c>
      <c r="G609" t="s">
        <v>759</v>
      </c>
      <c r="H609" t="s">
        <v>13</v>
      </c>
      <c r="I609" t="s">
        <v>481</v>
      </c>
      <c r="J609">
        <v>23</v>
      </c>
      <c r="K609">
        <v>0</v>
      </c>
      <c r="L609" t="s">
        <v>15</v>
      </c>
    </row>
    <row r="610" spans="1:12" x14ac:dyDescent="0.25">
      <c r="A610" t="s">
        <v>16</v>
      </c>
      <c r="B610" t="s">
        <v>46</v>
      </c>
      <c r="C610">
        <v>6081045243</v>
      </c>
      <c r="D610" t="s">
        <v>188</v>
      </c>
      <c r="E610" t="s">
        <v>347</v>
      </c>
      <c r="F610">
        <v>6915</v>
      </c>
      <c r="G610" t="s">
        <v>759</v>
      </c>
      <c r="H610" t="s">
        <v>13</v>
      </c>
      <c r="I610" t="s">
        <v>463</v>
      </c>
      <c r="J610">
        <v>44</v>
      </c>
      <c r="K610">
        <v>14</v>
      </c>
      <c r="L610" t="s">
        <v>14</v>
      </c>
    </row>
    <row r="611" spans="1:12" x14ac:dyDescent="0.25">
      <c r="A611" t="s">
        <v>11</v>
      </c>
      <c r="B611" t="s">
        <v>71</v>
      </c>
      <c r="C611">
        <v>886237244</v>
      </c>
      <c r="D611" t="s">
        <v>188</v>
      </c>
      <c r="E611" t="s">
        <v>347</v>
      </c>
      <c r="F611">
        <v>7484</v>
      </c>
      <c r="G611" t="s">
        <v>761</v>
      </c>
      <c r="H611" t="s">
        <v>13</v>
      </c>
      <c r="I611" t="s">
        <v>633</v>
      </c>
      <c r="J611">
        <v>36</v>
      </c>
      <c r="K611">
        <v>6</v>
      </c>
      <c r="L611" t="s">
        <v>14</v>
      </c>
    </row>
    <row r="612" spans="1:12" x14ac:dyDescent="0.25">
      <c r="A612" t="s">
        <v>16</v>
      </c>
      <c r="B612" t="s">
        <v>111</v>
      </c>
      <c r="C612">
        <v>4119311204</v>
      </c>
      <c r="D612" t="s">
        <v>188</v>
      </c>
      <c r="E612" t="s">
        <v>347</v>
      </c>
      <c r="F612">
        <v>6013</v>
      </c>
      <c r="G612" t="s">
        <v>759</v>
      </c>
      <c r="H612" t="s">
        <v>13</v>
      </c>
      <c r="I612" t="s">
        <v>593</v>
      </c>
      <c r="J612">
        <v>35</v>
      </c>
      <c r="K612">
        <v>5</v>
      </c>
      <c r="L612" t="s">
        <v>14</v>
      </c>
    </row>
    <row r="613" spans="1:12" x14ac:dyDescent="0.25">
      <c r="A613" t="s">
        <v>17</v>
      </c>
      <c r="B613" t="s">
        <v>35</v>
      </c>
      <c r="C613">
        <v>5051186703</v>
      </c>
      <c r="D613" t="s">
        <v>630</v>
      </c>
      <c r="E613" t="s">
        <v>482</v>
      </c>
      <c r="F613">
        <v>4225</v>
      </c>
      <c r="G613" t="s">
        <v>759</v>
      </c>
      <c r="H613" t="s">
        <v>13</v>
      </c>
      <c r="I613" t="s">
        <v>238</v>
      </c>
      <c r="J613">
        <v>16</v>
      </c>
      <c r="K613">
        <v>0</v>
      </c>
      <c r="L613" t="s">
        <v>15</v>
      </c>
    </row>
    <row r="614" spans="1:12" x14ac:dyDescent="0.25">
      <c r="A614" t="s">
        <v>17</v>
      </c>
      <c r="B614" t="s">
        <v>117</v>
      </c>
      <c r="C614">
        <v>1715841585</v>
      </c>
      <c r="D614" t="s">
        <v>630</v>
      </c>
      <c r="E614" t="s">
        <v>482</v>
      </c>
      <c r="F614">
        <v>6738</v>
      </c>
      <c r="G614" t="s">
        <v>761</v>
      </c>
      <c r="H614" t="s">
        <v>13</v>
      </c>
      <c r="I614" t="s">
        <v>347</v>
      </c>
      <c r="J614">
        <v>29</v>
      </c>
      <c r="K614">
        <v>0</v>
      </c>
      <c r="L614" t="s">
        <v>15</v>
      </c>
    </row>
    <row r="615" spans="1:12" x14ac:dyDescent="0.25">
      <c r="A615" t="s">
        <v>18</v>
      </c>
      <c r="B615" t="s">
        <v>33</v>
      </c>
      <c r="C615">
        <v>5753468265</v>
      </c>
      <c r="D615" t="s">
        <v>630</v>
      </c>
      <c r="E615" t="s">
        <v>482</v>
      </c>
      <c r="F615">
        <v>9497</v>
      </c>
      <c r="G615" t="s">
        <v>759</v>
      </c>
      <c r="H615" t="s">
        <v>13</v>
      </c>
      <c r="I615" t="s">
        <v>588</v>
      </c>
      <c r="J615">
        <v>32</v>
      </c>
      <c r="K615">
        <v>2</v>
      </c>
      <c r="L615" t="s">
        <v>14</v>
      </c>
    </row>
    <row r="616" spans="1:12" x14ac:dyDescent="0.25">
      <c r="A616" t="s">
        <v>17</v>
      </c>
      <c r="B616" t="s">
        <v>779</v>
      </c>
      <c r="C616">
        <v>1863257564</v>
      </c>
      <c r="D616" t="s">
        <v>630</v>
      </c>
      <c r="E616" t="s">
        <v>482</v>
      </c>
      <c r="F616">
        <v>7269</v>
      </c>
      <c r="G616" t="s">
        <v>759</v>
      </c>
      <c r="H616" t="s">
        <v>13</v>
      </c>
      <c r="I616" t="s">
        <v>817</v>
      </c>
      <c r="J616">
        <v>28</v>
      </c>
      <c r="K616">
        <v>0</v>
      </c>
      <c r="L616" t="s">
        <v>15</v>
      </c>
    </row>
    <row r="617" spans="1:12" x14ac:dyDescent="0.25">
      <c r="A617" t="s">
        <v>17</v>
      </c>
      <c r="B617" t="s">
        <v>70</v>
      </c>
      <c r="C617">
        <v>2800981232</v>
      </c>
      <c r="D617" t="s">
        <v>639</v>
      </c>
      <c r="E617" t="s">
        <v>586</v>
      </c>
      <c r="F617">
        <v>8914</v>
      </c>
      <c r="G617" t="s">
        <v>759</v>
      </c>
      <c r="H617" t="s">
        <v>13</v>
      </c>
      <c r="I617" t="s">
        <v>297</v>
      </c>
      <c r="J617">
        <v>26</v>
      </c>
      <c r="K617">
        <v>0</v>
      </c>
      <c r="L617" t="s">
        <v>15</v>
      </c>
    </row>
    <row r="618" spans="1:12" x14ac:dyDescent="0.25">
      <c r="A618" t="s">
        <v>16</v>
      </c>
      <c r="B618" t="s">
        <v>22</v>
      </c>
      <c r="C618">
        <v>6115848018</v>
      </c>
      <c r="D618" t="s">
        <v>639</v>
      </c>
      <c r="E618" t="s">
        <v>586</v>
      </c>
      <c r="F618">
        <v>3012</v>
      </c>
      <c r="G618" t="s">
        <v>759</v>
      </c>
      <c r="H618" t="s">
        <v>13</v>
      </c>
      <c r="I618" t="s">
        <v>586</v>
      </c>
      <c r="J618">
        <v>30</v>
      </c>
      <c r="K618">
        <v>0</v>
      </c>
      <c r="L618" t="s">
        <v>15</v>
      </c>
    </row>
    <row r="619" spans="1:12" x14ac:dyDescent="0.25">
      <c r="A619" t="s">
        <v>16</v>
      </c>
      <c r="B619" t="s">
        <v>22</v>
      </c>
      <c r="C619">
        <v>9986249860</v>
      </c>
      <c r="D619" t="s">
        <v>639</v>
      </c>
      <c r="E619" t="s">
        <v>586</v>
      </c>
      <c r="F619">
        <v>6759</v>
      </c>
      <c r="G619" t="s">
        <v>759</v>
      </c>
      <c r="H619" t="s">
        <v>13</v>
      </c>
      <c r="I619" t="s">
        <v>403</v>
      </c>
      <c r="J619">
        <v>25</v>
      </c>
      <c r="K619">
        <v>0</v>
      </c>
      <c r="L619" t="s">
        <v>15</v>
      </c>
    </row>
    <row r="620" spans="1:12" x14ac:dyDescent="0.25">
      <c r="A620" t="s">
        <v>11</v>
      </c>
      <c r="B620" t="s">
        <v>758</v>
      </c>
      <c r="C620">
        <v>8030080145</v>
      </c>
      <c r="D620" t="s">
        <v>639</v>
      </c>
      <c r="E620" t="s">
        <v>586</v>
      </c>
      <c r="F620">
        <v>8716</v>
      </c>
      <c r="G620" t="s">
        <v>759</v>
      </c>
      <c r="H620" t="s">
        <v>13</v>
      </c>
      <c r="I620" t="s">
        <v>640</v>
      </c>
      <c r="J620">
        <v>35</v>
      </c>
      <c r="K620">
        <v>5</v>
      </c>
      <c r="L620" t="s">
        <v>14</v>
      </c>
    </row>
    <row r="621" spans="1:12" x14ac:dyDescent="0.25">
      <c r="A621" t="s">
        <v>11</v>
      </c>
      <c r="B621" t="s">
        <v>107</v>
      </c>
      <c r="C621">
        <v>1221306589</v>
      </c>
      <c r="D621" t="s">
        <v>631</v>
      </c>
      <c r="E621" t="s">
        <v>588</v>
      </c>
      <c r="F621">
        <v>7905</v>
      </c>
      <c r="G621" t="s">
        <v>759</v>
      </c>
      <c r="H621" t="s">
        <v>13</v>
      </c>
      <c r="I621" t="s">
        <v>413</v>
      </c>
      <c r="J621">
        <v>23</v>
      </c>
      <c r="K621">
        <v>0</v>
      </c>
      <c r="L621" t="s">
        <v>15</v>
      </c>
    </row>
    <row r="622" spans="1:12" x14ac:dyDescent="0.25">
      <c r="A622" t="s">
        <v>23</v>
      </c>
      <c r="B622" t="s">
        <v>43</v>
      </c>
      <c r="C622">
        <v>2364345783</v>
      </c>
      <c r="D622" t="s">
        <v>631</v>
      </c>
      <c r="E622" t="s">
        <v>588</v>
      </c>
      <c r="F622">
        <v>4818</v>
      </c>
      <c r="G622" t="s">
        <v>759</v>
      </c>
      <c r="H622" t="s">
        <v>13</v>
      </c>
      <c r="I622" t="s">
        <v>524</v>
      </c>
      <c r="J622">
        <v>15</v>
      </c>
      <c r="K622">
        <v>0</v>
      </c>
      <c r="L622" t="s">
        <v>15</v>
      </c>
    </row>
    <row r="623" spans="1:12" x14ac:dyDescent="0.25">
      <c r="A623" t="s">
        <v>23</v>
      </c>
      <c r="B623" t="s">
        <v>26</v>
      </c>
      <c r="C623">
        <v>3123420222</v>
      </c>
      <c r="D623" t="s">
        <v>631</v>
      </c>
      <c r="E623" t="s">
        <v>588</v>
      </c>
      <c r="F623">
        <v>2541</v>
      </c>
      <c r="G623" t="s">
        <v>759</v>
      </c>
      <c r="H623" t="s">
        <v>13</v>
      </c>
      <c r="I623" t="s">
        <v>504</v>
      </c>
      <c r="J623">
        <v>8</v>
      </c>
      <c r="K623">
        <v>0</v>
      </c>
      <c r="L623" t="s">
        <v>15</v>
      </c>
    </row>
    <row r="624" spans="1:12" x14ac:dyDescent="0.25">
      <c r="A624" t="s">
        <v>16</v>
      </c>
      <c r="B624" t="s">
        <v>59</v>
      </c>
      <c r="C624">
        <v>3898799509</v>
      </c>
      <c r="D624" t="s">
        <v>631</v>
      </c>
      <c r="E624" t="s">
        <v>588</v>
      </c>
      <c r="F624">
        <v>4580</v>
      </c>
      <c r="G624" t="s">
        <v>759</v>
      </c>
      <c r="H624" t="s">
        <v>13</v>
      </c>
      <c r="I624" t="s">
        <v>595</v>
      </c>
      <c r="J624">
        <v>35</v>
      </c>
      <c r="K624">
        <v>5</v>
      </c>
      <c r="L624" t="s">
        <v>14</v>
      </c>
    </row>
    <row r="625" spans="1:12" x14ac:dyDescent="0.25">
      <c r="A625" t="s">
        <v>18</v>
      </c>
      <c r="B625" t="s">
        <v>118</v>
      </c>
      <c r="C625">
        <v>296503272</v>
      </c>
      <c r="D625" t="s">
        <v>631</v>
      </c>
      <c r="E625" t="s">
        <v>588</v>
      </c>
      <c r="F625">
        <v>6125</v>
      </c>
      <c r="G625" t="s">
        <v>761</v>
      </c>
      <c r="H625" t="s">
        <v>13</v>
      </c>
      <c r="I625" t="s">
        <v>595</v>
      </c>
      <c r="J625">
        <v>35</v>
      </c>
      <c r="K625">
        <v>5</v>
      </c>
      <c r="L625" t="s">
        <v>14</v>
      </c>
    </row>
    <row r="626" spans="1:12" x14ac:dyDescent="0.25">
      <c r="A626" t="s">
        <v>17</v>
      </c>
      <c r="B626" t="s">
        <v>799</v>
      </c>
      <c r="C626">
        <v>302496633</v>
      </c>
      <c r="D626" t="s">
        <v>632</v>
      </c>
      <c r="E626" t="s">
        <v>591</v>
      </c>
      <c r="F626">
        <v>7265</v>
      </c>
      <c r="G626" t="s">
        <v>759</v>
      </c>
      <c r="H626" t="s">
        <v>13</v>
      </c>
      <c r="I626" t="s">
        <v>413</v>
      </c>
      <c r="J626">
        <v>22</v>
      </c>
      <c r="K626">
        <v>0</v>
      </c>
      <c r="L626" t="s">
        <v>15</v>
      </c>
    </row>
    <row r="627" spans="1:12" x14ac:dyDescent="0.25">
      <c r="A627" t="s">
        <v>23</v>
      </c>
      <c r="B627" t="s">
        <v>42</v>
      </c>
      <c r="C627">
        <v>5051542190</v>
      </c>
      <c r="D627" t="s">
        <v>632</v>
      </c>
      <c r="E627" t="s">
        <v>591</v>
      </c>
      <c r="F627">
        <v>5395</v>
      </c>
      <c r="G627" t="s">
        <v>761</v>
      </c>
      <c r="H627" t="s">
        <v>20</v>
      </c>
      <c r="I627" t="s">
        <v>589</v>
      </c>
      <c r="J627">
        <v>59</v>
      </c>
      <c r="K627">
        <v>29</v>
      </c>
      <c r="L627" t="s">
        <v>14</v>
      </c>
    </row>
    <row r="628" spans="1:12" x14ac:dyDescent="0.25">
      <c r="A628" t="s">
        <v>17</v>
      </c>
      <c r="B628" t="s">
        <v>760</v>
      </c>
      <c r="C628">
        <v>5897876193</v>
      </c>
      <c r="D628" t="s">
        <v>632</v>
      </c>
      <c r="E628" t="s">
        <v>591</v>
      </c>
      <c r="F628">
        <v>7681</v>
      </c>
      <c r="G628" t="s">
        <v>759</v>
      </c>
      <c r="H628" t="s">
        <v>13</v>
      </c>
      <c r="I628" t="s">
        <v>179</v>
      </c>
      <c r="J628">
        <v>43</v>
      </c>
      <c r="K628">
        <v>13</v>
      </c>
      <c r="L628" t="s">
        <v>14</v>
      </c>
    </row>
    <row r="629" spans="1:12" x14ac:dyDescent="0.25">
      <c r="A629" t="s">
        <v>17</v>
      </c>
      <c r="B629" t="s">
        <v>68</v>
      </c>
      <c r="C629">
        <v>9288370923</v>
      </c>
      <c r="D629" t="s">
        <v>632</v>
      </c>
      <c r="E629" t="s">
        <v>591</v>
      </c>
      <c r="F629">
        <v>7747</v>
      </c>
      <c r="G629" t="s">
        <v>761</v>
      </c>
      <c r="H629" t="s">
        <v>13</v>
      </c>
      <c r="I629" t="s">
        <v>633</v>
      </c>
      <c r="J629">
        <v>32</v>
      </c>
      <c r="K629">
        <v>2</v>
      </c>
      <c r="L629" t="s">
        <v>14</v>
      </c>
    </row>
    <row r="630" spans="1:12" x14ac:dyDescent="0.25">
      <c r="A630" t="s">
        <v>17</v>
      </c>
      <c r="B630" t="s">
        <v>781</v>
      </c>
      <c r="C630">
        <v>6713223940</v>
      </c>
      <c r="D630" t="s">
        <v>634</v>
      </c>
      <c r="E630" t="s">
        <v>593</v>
      </c>
      <c r="F630">
        <v>5553</v>
      </c>
      <c r="G630" t="s">
        <v>759</v>
      </c>
      <c r="H630" t="s">
        <v>13</v>
      </c>
      <c r="I630" t="s">
        <v>347</v>
      </c>
      <c r="J630">
        <v>25</v>
      </c>
      <c r="K630">
        <v>0</v>
      </c>
      <c r="L630" t="s">
        <v>15</v>
      </c>
    </row>
    <row r="631" spans="1:12" x14ac:dyDescent="0.25">
      <c r="A631" t="s">
        <v>23</v>
      </c>
      <c r="B631" t="s">
        <v>57</v>
      </c>
      <c r="C631">
        <v>5868117840</v>
      </c>
      <c r="D631" t="s">
        <v>634</v>
      </c>
      <c r="E631" t="s">
        <v>593</v>
      </c>
      <c r="F631">
        <v>2442</v>
      </c>
      <c r="G631" t="s">
        <v>759</v>
      </c>
      <c r="H631" t="s">
        <v>13</v>
      </c>
      <c r="I631" t="s">
        <v>385</v>
      </c>
      <c r="J631">
        <v>41</v>
      </c>
      <c r="K631">
        <v>11</v>
      </c>
      <c r="L631" t="s">
        <v>14</v>
      </c>
    </row>
    <row r="632" spans="1:12" x14ac:dyDescent="0.25">
      <c r="A632" t="s">
        <v>18</v>
      </c>
      <c r="B632" t="s">
        <v>41</v>
      </c>
      <c r="C632">
        <v>312361525</v>
      </c>
      <c r="D632" t="s">
        <v>634</v>
      </c>
      <c r="E632" t="s">
        <v>593</v>
      </c>
      <c r="F632">
        <v>6613</v>
      </c>
      <c r="G632" t="s">
        <v>761</v>
      </c>
      <c r="H632" t="s">
        <v>13</v>
      </c>
      <c r="I632" t="s">
        <v>463</v>
      </c>
      <c r="J632">
        <v>39</v>
      </c>
      <c r="K632">
        <v>9</v>
      </c>
      <c r="L632" t="s">
        <v>14</v>
      </c>
    </row>
    <row r="633" spans="1:12" x14ac:dyDescent="0.25">
      <c r="A633" t="s">
        <v>11</v>
      </c>
      <c r="B633" t="s">
        <v>54</v>
      </c>
      <c r="C633">
        <v>7427150614</v>
      </c>
      <c r="D633" t="s">
        <v>634</v>
      </c>
      <c r="E633" t="s">
        <v>593</v>
      </c>
      <c r="F633">
        <v>774</v>
      </c>
      <c r="G633" t="s">
        <v>759</v>
      </c>
      <c r="H633" t="s">
        <v>13</v>
      </c>
      <c r="I633" t="s">
        <v>640</v>
      </c>
      <c r="J633">
        <v>32</v>
      </c>
      <c r="K633">
        <v>2</v>
      </c>
      <c r="L633" t="s">
        <v>14</v>
      </c>
    </row>
    <row r="634" spans="1:12" x14ac:dyDescent="0.25">
      <c r="A634" t="s">
        <v>18</v>
      </c>
      <c r="B634" t="s">
        <v>56</v>
      </c>
      <c r="C634">
        <v>5747215345</v>
      </c>
      <c r="D634" t="s">
        <v>634</v>
      </c>
      <c r="E634" t="s">
        <v>593</v>
      </c>
      <c r="F634">
        <v>6654</v>
      </c>
      <c r="G634" t="s">
        <v>761</v>
      </c>
      <c r="H634" t="s">
        <v>13</v>
      </c>
      <c r="I634" t="s">
        <v>463</v>
      </c>
      <c r="J634">
        <v>39</v>
      </c>
      <c r="K634">
        <v>9</v>
      </c>
      <c r="L634" t="s">
        <v>14</v>
      </c>
    </row>
    <row r="635" spans="1:12" x14ac:dyDescent="0.25">
      <c r="A635" t="s">
        <v>18</v>
      </c>
      <c r="B635" t="s">
        <v>64</v>
      </c>
      <c r="C635">
        <v>934328892</v>
      </c>
      <c r="D635" t="s">
        <v>634</v>
      </c>
      <c r="E635" t="s">
        <v>593</v>
      </c>
      <c r="F635">
        <v>5967</v>
      </c>
      <c r="G635" t="s">
        <v>759</v>
      </c>
      <c r="H635" t="s">
        <v>13</v>
      </c>
      <c r="I635" t="s">
        <v>597</v>
      </c>
      <c r="J635">
        <v>34</v>
      </c>
      <c r="K635">
        <v>4</v>
      </c>
      <c r="L635" t="s">
        <v>14</v>
      </c>
    </row>
    <row r="636" spans="1:12" x14ac:dyDescent="0.25">
      <c r="A636" t="s">
        <v>17</v>
      </c>
      <c r="B636" t="s">
        <v>768</v>
      </c>
      <c r="C636">
        <v>7976742421</v>
      </c>
      <c r="D636" t="s">
        <v>815</v>
      </c>
      <c r="E636" t="s">
        <v>633</v>
      </c>
      <c r="F636">
        <v>5433</v>
      </c>
      <c r="G636" t="s">
        <v>759</v>
      </c>
      <c r="H636" t="s">
        <v>13</v>
      </c>
      <c r="I636" t="s">
        <v>238</v>
      </c>
      <c r="J636">
        <v>11</v>
      </c>
      <c r="K636">
        <v>0</v>
      </c>
      <c r="L636" t="s">
        <v>15</v>
      </c>
    </row>
    <row r="637" spans="1:12" x14ac:dyDescent="0.25">
      <c r="A637" t="s">
        <v>16</v>
      </c>
      <c r="B637" t="s">
        <v>809</v>
      </c>
      <c r="C637">
        <v>6937126139</v>
      </c>
      <c r="D637" t="s">
        <v>815</v>
      </c>
      <c r="E637" t="s">
        <v>633</v>
      </c>
      <c r="F637">
        <v>5274</v>
      </c>
      <c r="G637" t="s">
        <v>759</v>
      </c>
      <c r="H637" t="s">
        <v>13</v>
      </c>
      <c r="I637" t="s">
        <v>633</v>
      </c>
      <c r="J637">
        <v>30</v>
      </c>
      <c r="K637">
        <v>0</v>
      </c>
      <c r="L637" t="s">
        <v>15</v>
      </c>
    </row>
    <row r="638" spans="1:12" x14ac:dyDescent="0.25">
      <c r="A638" t="s">
        <v>17</v>
      </c>
      <c r="B638" t="s">
        <v>796</v>
      </c>
      <c r="C638">
        <v>4325243093</v>
      </c>
      <c r="D638" t="s">
        <v>815</v>
      </c>
      <c r="E638" t="s">
        <v>633</v>
      </c>
      <c r="F638">
        <v>5280</v>
      </c>
      <c r="G638" t="s">
        <v>759</v>
      </c>
      <c r="H638" t="s">
        <v>13</v>
      </c>
      <c r="I638" t="s">
        <v>561</v>
      </c>
      <c r="J638">
        <v>16</v>
      </c>
      <c r="K638">
        <v>0</v>
      </c>
      <c r="L638" t="s">
        <v>15</v>
      </c>
    </row>
    <row r="639" spans="1:12" x14ac:dyDescent="0.25">
      <c r="A639" t="s">
        <v>17</v>
      </c>
      <c r="B639" t="s">
        <v>773</v>
      </c>
      <c r="C639">
        <v>5308271793</v>
      </c>
      <c r="D639" t="s">
        <v>815</v>
      </c>
      <c r="E639" t="s">
        <v>633</v>
      </c>
      <c r="F639">
        <v>7384</v>
      </c>
      <c r="G639" t="s">
        <v>759</v>
      </c>
      <c r="H639" t="s">
        <v>13</v>
      </c>
      <c r="I639" t="s">
        <v>586</v>
      </c>
      <c r="J639">
        <v>26</v>
      </c>
      <c r="K639">
        <v>0</v>
      </c>
      <c r="L639" t="s">
        <v>15</v>
      </c>
    </row>
    <row r="640" spans="1:12" x14ac:dyDescent="0.25">
      <c r="A640" t="s">
        <v>17</v>
      </c>
      <c r="B640" t="s">
        <v>58</v>
      </c>
      <c r="C640">
        <v>598324396</v>
      </c>
      <c r="D640" t="s">
        <v>812</v>
      </c>
      <c r="E640" t="s">
        <v>640</v>
      </c>
      <c r="F640">
        <v>1092</v>
      </c>
      <c r="G640" t="s">
        <v>759</v>
      </c>
      <c r="H640" t="s">
        <v>13</v>
      </c>
      <c r="I640" t="s">
        <v>179</v>
      </c>
      <c r="J640">
        <v>40</v>
      </c>
      <c r="K640">
        <v>10</v>
      </c>
      <c r="L640" t="s">
        <v>14</v>
      </c>
    </row>
    <row r="641" spans="1:12" x14ac:dyDescent="0.25">
      <c r="A641" t="s">
        <v>23</v>
      </c>
      <c r="B641" t="s">
        <v>83</v>
      </c>
      <c r="C641">
        <v>8945288109</v>
      </c>
      <c r="D641" t="s">
        <v>812</v>
      </c>
      <c r="E641" t="s">
        <v>640</v>
      </c>
      <c r="F641">
        <v>3181</v>
      </c>
      <c r="G641" t="s">
        <v>759</v>
      </c>
      <c r="H641" t="s">
        <v>13</v>
      </c>
      <c r="I641" t="s">
        <v>449</v>
      </c>
      <c r="J641">
        <v>12</v>
      </c>
      <c r="K641">
        <v>0</v>
      </c>
      <c r="L641" t="s">
        <v>15</v>
      </c>
    </row>
    <row r="642" spans="1:12" x14ac:dyDescent="0.25">
      <c r="A642" t="s">
        <v>16</v>
      </c>
      <c r="B642" t="s">
        <v>129</v>
      </c>
      <c r="C642">
        <v>4824986816</v>
      </c>
      <c r="D642" t="s">
        <v>812</v>
      </c>
      <c r="E642" t="s">
        <v>640</v>
      </c>
      <c r="F642">
        <v>5131</v>
      </c>
      <c r="G642" t="s">
        <v>759</v>
      </c>
      <c r="H642" t="s">
        <v>13</v>
      </c>
      <c r="I642" t="s">
        <v>178</v>
      </c>
      <c r="J642">
        <v>43</v>
      </c>
      <c r="K642">
        <v>13</v>
      </c>
      <c r="L642" t="s">
        <v>14</v>
      </c>
    </row>
    <row r="643" spans="1:12" x14ac:dyDescent="0.25">
      <c r="A643" t="s">
        <v>17</v>
      </c>
      <c r="B643" t="s">
        <v>34</v>
      </c>
      <c r="C643">
        <v>1043332774</v>
      </c>
      <c r="D643" t="s">
        <v>812</v>
      </c>
      <c r="E643" t="s">
        <v>640</v>
      </c>
      <c r="F643">
        <v>7909</v>
      </c>
      <c r="G643" t="s">
        <v>759</v>
      </c>
      <c r="H643" t="s">
        <v>13</v>
      </c>
      <c r="I643" t="s">
        <v>640</v>
      </c>
      <c r="J643">
        <v>30</v>
      </c>
      <c r="K643">
        <v>0</v>
      </c>
      <c r="L643" t="s">
        <v>15</v>
      </c>
    </row>
    <row r="644" spans="1:12" x14ac:dyDescent="0.25">
      <c r="A644" t="s">
        <v>18</v>
      </c>
      <c r="B644" t="s">
        <v>94</v>
      </c>
      <c r="C644">
        <v>3949082624</v>
      </c>
      <c r="D644" t="s">
        <v>635</v>
      </c>
      <c r="E644" t="s">
        <v>595</v>
      </c>
      <c r="F644">
        <v>10704</v>
      </c>
      <c r="G644" t="s">
        <v>761</v>
      </c>
      <c r="H644" t="s">
        <v>13</v>
      </c>
      <c r="I644" t="s">
        <v>511</v>
      </c>
      <c r="J644">
        <v>33</v>
      </c>
      <c r="K644">
        <v>3</v>
      </c>
      <c r="L644" t="s">
        <v>14</v>
      </c>
    </row>
    <row r="645" spans="1:12" x14ac:dyDescent="0.25">
      <c r="A645" t="s">
        <v>17</v>
      </c>
      <c r="B645" t="s">
        <v>791</v>
      </c>
      <c r="C645">
        <v>3737203878</v>
      </c>
      <c r="D645" t="s">
        <v>635</v>
      </c>
      <c r="E645" t="s">
        <v>595</v>
      </c>
      <c r="F645">
        <v>8162</v>
      </c>
      <c r="G645" t="s">
        <v>759</v>
      </c>
      <c r="H645" t="s">
        <v>13</v>
      </c>
      <c r="I645" t="s">
        <v>509</v>
      </c>
      <c r="J645">
        <v>5</v>
      </c>
      <c r="K645">
        <v>0</v>
      </c>
      <c r="L645" t="s">
        <v>15</v>
      </c>
    </row>
    <row r="646" spans="1:12" x14ac:dyDescent="0.25">
      <c r="A646" t="s">
        <v>17</v>
      </c>
      <c r="B646" t="s">
        <v>34</v>
      </c>
      <c r="C646">
        <v>4941612254</v>
      </c>
      <c r="D646" t="s">
        <v>635</v>
      </c>
      <c r="E646" t="s">
        <v>595</v>
      </c>
      <c r="F646">
        <v>6527</v>
      </c>
      <c r="G646" t="s">
        <v>759</v>
      </c>
      <c r="H646" t="s">
        <v>13</v>
      </c>
      <c r="I646" t="s">
        <v>586</v>
      </c>
      <c r="J646">
        <v>24</v>
      </c>
      <c r="K646">
        <v>0</v>
      </c>
      <c r="L646" t="s">
        <v>15</v>
      </c>
    </row>
    <row r="647" spans="1:12" x14ac:dyDescent="0.25">
      <c r="A647" t="s">
        <v>18</v>
      </c>
      <c r="B647" t="s">
        <v>106</v>
      </c>
      <c r="C647">
        <v>6140327615</v>
      </c>
      <c r="D647" t="s">
        <v>635</v>
      </c>
      <c r="E647" t="s">
        <v>595</v>
      </c>
      <c r="F647">
        <v>5459</v>
      </c>
      <c r="G647" t="s">
        <v>759</v>
      </c>
      <c r="H647" t="s">
        <v>13</v>
      </c>
      <c r="I647" t="s">
        <v>413</v>
      </c>
      <c r="J647">
        <v>18</v>
      </c>
      <c r="K647">
        <v>0</v>
      </c>
      <c r="L647" t="s">
        <v>15</v>
      </c>
    </row>
    <row r="648" spans="1:12" x14ac:dyDescent="0.25">
      <c r="A648" t="s">
        <v>16</v>
      </c>
      <c r="B648" t="s">
        <v>122</v>
      </c>
      <c r="C648">
        <v>6609044576</v>
      </c>
      <c r="D648" t="s">
        <v>635</v>
      </c>
      <c r="E648" t="s">
        <v>595</v>
      </c>
      <c r="F648">
        <v>4748</v>
      </c>
      <c r="G648" t="s">
        <v>759</v>
      </c>
      <c r="H648" t="s">
        <v>13</v>
      </c>
      <c r="I648" t="s">
        <v>586</v>
      </c>
      <c r="J648">
        <v>24</v>
      </c>
      <c r="K648">
        <v>0</v>
      </c>
      <c r="L648" t="s">
        <v>15</v>
      </c>
    </row>
    <row r="649" spans="1:12" x14ac:dyDescent="0.25">
      <c r="A649" t="s">
        <v>17</v>
      </c>
      <c r="B649" t="s">
        <v>117</v>
      </c>
      <c r="C649">
        <v>5939164853</v>
      </c>
      <c r="D649" t="s">
        <v>636</v>
      </c>
      <c r="E649" t="s">
        <v>597</v>
      </c>
      <c r="F649">
        <v>7043</v>
      </c>
      <c r="G649" t="s">
        <v>759</v>
      </c>
      <c r="H649" t="s">
        <v>13</v>
      </c>
      <c r="I649" t="s">
        <v>179</v>
      </c>
      <c r="J649">
        <v>38</v>
      </c>
      <c r="K649">
        <v>8</v>
      </c>
      <c r="L649" t="s">
        <v>14</v>
      </c>
    </row>
    <row r="650" spans="1:12" x14ac:dyDescent="0.25">
      <c r="A650" t="s">
        <v>17</v>
      </c>
      <c r="B650" t="s">
        <v>68</v>
      </c>
      <c r="C650">
        <v>9632048192</v>
      </c>
      <c r="D650" t="s">
        <v>636</v>
      </c>
      <c r="E650" t="s">
        <v>597</v>
      </c>
      <c r="F650">
        <v>12828</v>
      </c>
      <c r="G650" t="s">
        <v>761</v>
      </c>
      <c r="H650" t="s">
        <v>13</v>
      </c>
      <c r="I650" t="s">
        <v>552</v>
      </c>
      <c r="J650">
        <v>45</v>
      </c>
      <c r="K650">
        <v>15</v>
      </c>
      <c r="L650" t="s">
        <v>14</v>
      </c>
    </row>
    <row r="651" spans="1:12" x14ac:dyDescent="0.25">
      <c r="A651" t="s">
        <v>16</v>
      </c>
      <c r="B651" t="s">
        <v>59</v>
      </c>
      <c r="C651">
        <v>5029459580</v>
      </c>
      <c r="D651" t="s">
        <v>257</v>
      </c>
      <c r="E651" t="s">
        <v>819</v>
      </c>
      <c r="F651">
        <v>3463</v>
      </c>
      <c r="G651" t="s">
        <v>759</v>
      </c>
      <c r="H651" t="s">
        <v>13</v>
      </c>
      <c r="I651" t="s">
        <v>591</v>
      </c>
      <c r="J651">
        <v>24</v>
      </c>
      <c r="K651">
        <v>0</v>
      </c>
      <c r="L651" t="s">
        <v>15</v>
      </c>
    </row>
    <row r="652" spans="1:12" x14ac:dyDescent="0.25">
      <c r="A652" t="s">
        <v>16</v>
      </c>
      <c r="B652" t="s">
        <v>46</v>
      </c>
      <c r="C652">
        <v>2219394095</v>
      </c>
      <c r="D652" t="s">
        <v>257</v>
      </c>
      <c r="E652" t="s">
        <v>819</v>
      </c>
      <c r="F652">
        <v>5132</v>
      </c>
      <c r="G652" t="s">
        <v>759</v>
      </c>
      <c r="H652" t="s">
        <v>13</v>
      </c>
      <c r="I652" t="s">
        <v>298</v>
      </c>
      <c r="J652">
        <v>48</v>
      </c>
      <c r="K652">
        <v>18</v>
      </c>
      <c r="L652" t="s">
        <v>14</v>
      </c>
    </row>
    <row r="653" spans="1:12" x14ac:dyDescent="0.25">
      <c r="A653" t="s">
        <v>16</v>
      </c>
      <c r="B653" t="s">
        <v>27</v>
      </c>
      <c r="C653">
        <v>6035899942</v>
      </c>
      <c r="D653" t="s">
        <v>257</v>
      </c>
      <c r="E653" t="s">
        <v>819</v>
      </c>
      <c r="F653">
        <v>5352</v>
      </c>
      <c r="G653" t="s">
        <v>759</v>
      </c>
      <c r="H653" t="s">
        <v>13</v>
      </c>
      <c r="I653" t="s">
        <v>588</v>
      </c>
      <c r="J653">
        <v>23</v>
      </c>
      <c r="K653">
        <v>0</v>
      </c>
      <c r="L653" t="s">
        <v>15</v>
      </c>
    </row>
    <row r="654" spans="1:12" x14ac:dyDescent="0.25">
      <c r="A654" t="s">
        <v>17</v>
      </c>
      <c r="B654" t="s">
        <v>34</v>
      </c>
      <c r="C654">
        <v>535335924</v>
      </c>
      <c r="D654" t="s">
        <v>257</v>
      </c>
      <c r="E654" t="s">
        <v>819</v>
      </c>
      <c r="F654">
        <v>5788</v>
      </c>
      <c r="G654" t="s">
        <v>759</v>
      </c>
      <c r="H654" t="s">
        <v>13</v>
      </c>
      <c r="I654" t="s">
        <v>258</v>
      </c>
      <c r="J654">
        <v>42</v>
      </c>
      <c r="K654">
        <v>12</v>
      </c>
      <c r="L654" t="s">
        <v>14</v>
      </c>
    </row>
    <row r="655" spans="1:12" x14ac:dyDescent="0.25">
      <c r="A655" t="s">
        <v>17</v>
      </c>
      <c r="B655" t="s">
        <v>760</v>
      </c>
      <c r="C655">
        <v>8097727269</v>
      </c>
      <c r="D655" t="s">
        <v>504</v>
      </c>
      <c r="E655" t="s">
        <v>511</v>
      </c>
      <c r="F655">
        <v>6900</v>
      </c>
      <c r="G655" t="s">
        <v>759</v>
      </c>
      <c r="H655" t="s">
        <v>13</v>
      </c>
      <c r="I655" t="s">
        <v>463</v>
      </c>
      <c r="J655">
        <v>33</v>
      </c>
      <c r="K655">
        <v>3</v>
      </c>
      <c r="L655" t="s">
        <v>14</v>
      </c>
    </row>
    <row r="656" spans="1:12" x14ac:dyDescent="0.25">
      <c r="A656" t="s">
        <v>17</v>
      </c>
      <c r="B656" t="s">
        <v>760</v>
      </c>
      <c r="C656">
        <v>9094577240</v>
      </c>
      <c r="D656" t="s">
        <v>504</v>
      </c>
      <c r="E656" t="s">
        <v>511</v>
      </c>
      <c r="F656">
        <v>7360</v>
      </c>
      <c r="G656" t="s">
        <v>759</v>
      </c>
      <c r="H656" t="s">
        <v>13</v>
      </c>
      <c r="I656" t="s">
        <v>513</v>
      </c>
      <c r="J656">
        <v>44</v>
      </c>
      <c r="K656">
        <v>14</v>
      </c>
      <c r="L656" t="s">
        <v>14</v>
      </c>
    </row>
    <row r="657" spans="1:12" x14ac:dyDescent="0.25">
      <c r="A657" t="s">
        <v>18</v>
      </c>
      <c r="B657" t="s">
        <v>49</v>
      </c>
      <c r="C657">
        <v>7717855496</v>
      </c>
      <c r="D657" t="s">
        <v>504</v>
      </c>
      <c r="E657" t="s">
        <v>511</v>
      </c>
      <c r="F657">
        <v>7252</v>
      </c>
      <c r="G657" t="s">
        <v>759</v>
      </c>
      <c r="H657" t="s">
        <v>13</v>
      </c>
      <c r="I657" t="s">
        <v>511</v>
      </c>
      <c r="J657">
        <v>30</v>
      </c>
      <c r="K657">
        <v>0</v>
      </c>
      <c r="L657" t="s">
        <v>15</v>
      </c>
    </row>
    <row r="658" spans="1:12" x14ac:dyDescent="0.25">
      <c r="A658" t="s">
        <v>18</v>
      </c>
      <c r="B658" t="s">
        <v>33</v>
      </c>
      <c r="C658">
        <v>8082355258</v>
      </c>
      <c r="D658" t="s">
        <v>428</v>
      </c>
      <c r="E658" t="s">
        <v>818</v>
      </c>
      <c r="F658">
        <v>6884</v>
      </c>
      <c r="G658" t="s">
        <v>759</v>
      </c>
      <c r="H658" t="s">
        <v>13</v>
      </c>
      <c r="I658" t="s">
        <v>591</v>
      </c>
      <c r="J658">
        <v>22</v>
      </c>
      <c r="K658">
        <v>0</v>
      </c>
      <c r="L658" t="s">
        <v>15</v>
      </c>
    </row>
    <row r="659" spans="1:12" x14ac:dyDescent="0.25">
      <c r="A659" t="s">
        <v>17</v>
      </c>
      <c r="B659" t="s">
        <v>58</v>
      </c>
      <c r="C659">
        <v>8575598490</v>
      </c>
      <c r="D659" t="s">
        <v>509</v>
      </c>
      <c r="E659" t="s">
        <v>471</v>
      </c>
      <c r="F659">
        <v>2698</v>
      </c>
      <c r="G659" t="s">
        <v>761</v>
      </c>
      <c r="H659" t="s">
        <v>13</v>
      </c>
      <c r="I659" t="s">
        <v>513</v>
      </c>
      <c r="J659">
        <v>42</v>
      </c>
      <c r="K659">
        <v>12</v>
      </c>
      <c r="L659" t="s">
        <v>14</v>
      </c>
    </row>
    <row r="660" spans="1:12" x14ac:dyDescent="0.25">
      <c r="A660" t="s">
        <v>16</v>
      </c>
      <c r="B660" t="s">
        <v>38</v>
      </c>
      <c r="C660">
        <v>8044630018</v>
      </c>
      <c r="D660" t="s">
        <v>509</v>
      </c>
      <c r="E660" t="s">
        <v>471</v>
      </c>
      <c r="F660">
        <v>4668</v>
      </c>
      <c r="G660" t="s">
        <v>759</v>
      </c>
      <c r="H660" t="s">
        <v>13</v>
      </c>
      <c r="I660" t="s">
        <v>347</v>
      </c>
      <c r="J660">
        <v>17</v>
      </c>
      <c r="K660">
        <v>0</v>
      </c>
      <c r="L660" t="s">
        <v>15</v>
      </c>
    </row>
    <row r="661" spans="1:12" x14ac:dyDescent="0.25">
      <c r="A661" t="s">
        <v>18</v>
      </c>
      <c r="B661" t="s">
        <v>64</v>
      </c>
      <c r="C661">
        <v>8400290228</v>
      </c>
      <c r="D661" t="s">
        <v>509</v>
      </c>
      <c r="E661" t="s">
        <v>471</v>
      </c>
      <c r="F661">
        <v>8831</v>
      </c>
      <c r="G661" t="s">
        <v>759</v>
      </c>
      <c r="H661" t="s">
        <v>13</v>
      </c>
      <c r="I661" t="s">
        <v>145</v>
      </c>
      <c r="J661">
        <v>46</v>
      </c>
      <c r="K661">
        <v>16</v>
      </c>
      <c r="L661" t="s">
        <v>14</v>
      </c>
    </row>
    <row r="662" spans="1:12" x14ac:dyDescent="0.25">
      <c r="A662" t="s">
        <v>16</v>
      </c>
      <c r="B662" t="s">
        <v>77</v>
      </c>
      <c r="C662">
        <v>8193327667</v>
      </c>
      <c r="D662" t="s">
        <v>368</v>
      </c>
      <c r="E662" t="s">
        <v>463</v>
      </c>
      <c r="F662">
        <v>5770</v>
      </c>
      <c r="G662" t="s">
        <v>759</v>
      </c>
      <c r="H662" t="s">
        <v>13</v>
      </c>
      <c r="I662" t="s">
        <v>482</v>
      </c>
      <c r="J662">
        <v>17</v>
      </c>
      <c r="K662">
        <v>0</v>
      </c>
      <c r="L662" t="s">
        <v>15</v>
      </c>
    </row>
    <row r="663" spans="1:12" x14ac:dyDescent="0.25">
      <c r="A663" t="s">
        <v>16</v>
      </c>
      <c r="B663" t="s">
        <v>800</v>
      </c>
      <c r="C663">
        <v>8945106531</v>
      </c>
      <c r="D663" t="s">
        <v>368</v>
      </c>
      <c r="E663" t="s">
        <v>463</v>
      </c>
      <c r="F663">
        <v>6749</v>
      </c>
      <c r="G663" t="s">
        <v>759</v>
      </c>
      <c r="H663" t="s">
        <v>13</v>
      </c>
      <c r="I663" t="s">
        <v>817</v>
      </c>
      <c r="J663">
        <v>15</v>
      </c>
      <c r="K663">
        <v>0</v>
      </c>
      <c r="L663" t="s">
        <v>15</v>
      </c>
    </row>
    <row r="664" spans="1:12" x14ac:dyDescent="0.25">
      <c r="A664" t="s">
        <v>16</v>
      </c>
      <c r="B664" t="s">
        <v>38</v>
      </c>
      <c r="C664">
        <v>5201178540</v>
      </c>
      <c r="D664" t="s">
        <v>368</v>
      </c>
      <c r="E664" t="s">
        <v>463</v>
      </c>
      <c r="F664">
        <v>6266</v>
      </c>
      <c r="G664" t="s">
        <v>759</v>
      </c>
      <c r="H664" t="s">
        <v>13</v>
      </c>
      <c r="I664" t="s">
        <v>397</v>
      </c>
      <c r="J664">
        <v>11</v>
      </c>
      <c r="K664">
        <v>0</v>
      </c>
      <c r="L664" t="s">
        <v>15</v>
      </c>
    </row>
    <row r="665" spans="1:12" x14ac:dyDescent="0.25">
      <c r="A665" t="s">
        <v>23</v>
      </c>
      <c r="B665" t="s">
        <v>26</v>
      </c>
      <c r="C665">
        <v>7400497460</v>
      </c>
      <c r="D665" t="s">
        <v>368</v>
      </c>
      <c r="E665" t="s">
        <v>463</v>
      </c>
      <c r="F665">
        <v>1631</v>
      </c>
      <c r="G665" t="s">
        <v>759</v>
      </c>
      <c r="H665" t="s">
        <v>13</v>
      </c>
      <c r="I665" t="s">
        <v>413</v>
      </c>
      <c r="J665">
        <v>12</v>
      </c>
      <c r="K665">
        <v>0</v>
      </c>
      <c r="L665" t="s">
        <v>15</v>
      </c>
    </row>
    <row r="666" spans="1:12" x14ac:dyDescent="0.25">
      <c r="A666" t="s">
        <v>17</v>
      </c>
      <c r="B666" t="s">
        <v>51</v>
      </c>
      <c r="C666">
        <v>3284111300</v>
      </c>
      <c r="D666" t="s">
        <v>368</v>
      </c>
      <c r="E666" t="s">
        <v>463</v>
      </c>
      <c r="F666">
        <v>8931</v>
      </c>
      <c r="G666" t="s">
        <v>759</v>
      </c>
      <c r="H666" t="s">
        <v>13</v>
      </c>
      <c r="I666" t="s">
        <v>588</v>
      </c>
      <c r="J666">
        <v>19</v>
      </c>
      <c r="K666">
        <v>0</v>
      </c>
      <c r="L666" t="s">
        <v>15</v>
      </c>
    </row>
    <row r="667" spans="1:12" x14ac:dyDescent="0.25">
      <c r="A667" t="s">
        <v>17</v>
      </c>
      <c r="B667" t="s">
        <v>39</v>
      </c>
      <c r="C667">
        <v>5783904084</v>
      </c>
      <c r="D667" t="s">
        <v>398</v>
      </c>
      <c r="E667" t="s">
        <v>492</v>
      </c>
      <c r="F667">
        <v>2491</v>
      </c>
      <c r="G667" t="s">
        <v>759</v>
      </c>
      <c r="H667" t="s">
        <v>13</v>
      </c>
      <c r="I667" t="s">
        <v>297</v>
      </c>
      <c r="J667">
        <v>13</v>
      </c>
      <c r="K667">
        <v>0</v>
      </c>
      <c r="L667" t="s">
        <v>15</v>
      </c>
    </row>
    <row r="668" spans="1:12" x14ac:dyDescent="0.25">
      <c r="A668" t="s">
        <v>18</v>
      </c>
      <c r="B668" t="s">
        <v>56</v>
      </c>
      <c r="C668">
        <v>4120167451</v>
      </c>
      <c r="D668" t="s">
        <v>398</v>
      </c>
      <c r="E668" t="s">
        <v>492</v>
      </c>
      <c r="F668">
        <v>8069</v>
      </c>
      <c r="G668" t="s">
        <v>761</v>
      </c>
      <c r="H668" t="s">
        <v>13</v>
      </c>
      <c r="I668" t="s">
        <v>465</v>
      </c>
      <c r="J668">
        <v>42</v>
      </c>
      <c r="K668">
        <v>12</v>
      </c>
      <c r="L668" t="s">
        <v>14</v>
      </c>
    </row>
    <row r="669" spans="1:12" x14ac:dyDescent="0.25">
      <c r="A669" t="s">
        <v>17</v>
      </c>
      <c r="B669" t="s">
        <v>68</v>
      </c>
      <c r="C669">
        <v>2818239190</v>
      </c>
      <c r="D669" t="s">
        <v>398</v>
      </c>
      <c r="E669" t="s">
        <v>492</v>
      </c>
      <c r="F669">
        <v>6148</v>
      </c>
      <c r="G669" t="s">
        <v>759</v>
      </c>
      <c r="H669" t="s">
        <v>13</v>
      </c>
      <c r="I669" t="s">
        <v>463</v>
      </c>
      <c r="J669">
        <v>29</v>
      </c>
      <c r="K669">
        <v>0</v>
      </c>
      <c r="L669" t="s">
        <v>15</v>
      </c>
    </row>
    <row r="670" spans="1:12" x14ac:dyDescent="0.25">
      <c r="A670" t="s">
        <v>16</v>
      </c>
      <c r="B670" t="s">
        <v>122</v>
      </c>
      <c r="C670">
        <v>1826544220</v>
      </c>
      <c r="D670" t="s">
        <v>398</v>
      </c>
      <c r="E670" t="s">
        <v>492</v>
      </c>
      <c r="F670">
        <v>4865</v>
      </c>
      <c r="G670" t="s">
        <v>759</v>
      </c>
      <c r="H670" t="s">
        <v>13</v>
      </c>
      <c r="I670" t="s">
        <v>347</v>
      </c>
      <c r="J670">
        <v>15</v>
      </c>
      <c r="K670">
        <v>0</v>
      </c>
      <c r="L670" t="s">
        <v>15</v>
      </c>
    </row>
    <row r="671" spans="1:12" x14ac:dyDescent="0.25">
      <c r="A671" t="s">
        <v>23</v>
      </c>
      <c r="B671" t="s">
        <v>57</v>
      </c>
      <c r="C671">
        <v>2349505867</v>
      </c>
      <c r="D671" t="s">
        <v>473</v>
      </c>
      <c r="E671" t="s">
        <v>385</v>
      </c>
      <c r="F671">
        <v>919</v>
      </c>
      <c r="G671" t="s">
        <v>759</v>
      </c>
      <c r="H671" t="s">
        <v>13</v>
      </c>
      <c r="I671" t="s">
        <v>116</v>
      </c>
      <c r="J671">
        <v>57</v>
      </c>
      <c r="K671">
        <v>27</v>
      </c>
      <c r="L671" t="s">
        <v>14</v>
      </c>
    </row>
    <row r="672" spans="1:12" x14ac:dyDescent="0.25">
      <c r="A672" t="s">
        <v>18</v>
      </c>
      <c r="B672" t="s">
        <v>48</v>
      </c>
      <c r="C672">
        <v>1653597509</v>
      </c>
      <c r="D672" t="s">
        <v>473</v>
      </c>
      <c r="E672" t="s">
        <v>385</v>
      </c>
      <c r="F672">
        <v>10063</v>
      </c>
      <c r="G672" t="s">
        <v>759</v>
      </c>
      <c r="H672" t="s">
        <v>13</v>
      </c>
      <c r="I672" t="s">
        <v>178</v>
      </c>
      <c r="J672">
        <v>34</v>
      </c>
      <c r="K672">
        <v>4</v>
      </c>
      <c r="L672" t="s">
        <v>14</v>
      </c>
    </row>
    <row r="673" spans="1:12" x14ac:dyDescent="0.25">
      <c r="A673" t="s">
        <v>16</v>
      </c>
      <c r="B673" t="s">
        <v>122</v>
      </c>
      <c r="C673">
        <v>1854369389</v>
      </c>
      <c r="D673" t="s">
        <v>238</v>
      </c>
      <c r="E673" t="s">
        <v>179</v>
      </c>
      <c r="F673">
        <v>5621</v>
      </c>
      <c r="G673" t="s">
        <v>759</v>
      </c>
      <c r="H673" t="s">
        <v>13</v>
      </c>
      <c r="I673" t="s">
        <v>819</v>
      </c>
      <c r="J673">
        <v>23</v>
      </c>
      <c r="K673">
        <v>0</v>
      </c>
      <c r="L673" t="s">
        <v>15</v>
      </c>
    </row>
    <row r="674" spans="1:12" x14ac:dyDescent="0.25">
      <c r="A674" t="s">
        <v>11</v>
      </c>
      <c r="B674" t="s">
        <v>54</v>
      </c>
      <c r="C674">
        <v>2017486994</v>
      </c>
      <c r="D674" t="s">
        <v>238</v>
      </c>
      <c r="E674" t="s">
        <v>179</v>
      </c>
      <c r="F674">
        <v>5763</v>
      </c>
      <c r="G674" t="s">
        <v>761</v>
      </c>
      <c r="H674" t="s">
        <v>13</v>
      </c>
      <c r="I674" t="s">
        <v>598</v>
      </c>
      <c r="J674">
        <v>52</v>
      </c>
      <c r="K674">
        <v>22</v>
      </c>
      <c r="L674" t="s">
        <v>14</v>
      </c>
    </row>
    <row r="675" spans="1:12" x14ac:dyDescent="0.25">
      <c r="A675" t="s">
        <v>16</v>
      </c>
      <c r="B675" t="s">
        <v>59</v>
      </c>
      <c r="C675">
        <v>7939830476</v>
      </c>
      <c r="D675" t="s">
        <v>524</v>
      </c>
      <c r="E675" t="s">
        <v>568</v>
      </c>
      <c r="F675">
        <v>6779</v>
      </c>
      <c r="G675" t="s">
        <v>761</v>
      </c>
      <c r="H675" t="s">
        <v>13</v>
      </c>
      <c r="I675" t="s">
        <v>590</v>
      </c>
      <c r="J675">
        <v>53</v>
      </c>
      <c r="K675">
        <v>23</v>
      </c>
      <c r="L675" t="s">
        <v>14</v>
      </c>
    </row>
    <row r="676" spans="1:12" x14ac:dyDescent="0.25">
      <c r="A676" t="s">
        <v>11</v>
      </c>
      <c r="B676" t="s">
        <v>30</v>
      </c>
      <c r="C676">
        <v>9414806653</v>
      </c>
      <c r="D676" t="s">
        <v>524</v>
      </c>
      <c r="E676" t="s">
        <v>568</v>
      </c>
      <c r="F676">
        <v>8479</v>
      </c>
      <c r="G676" t="s">
        <v>761</v>
      </c>
      <c r="H676" t="s">
        <v>13</v>
      </c>
      <c r="I676" t="s">
        <v>492</v>
      </c>
      <c r="J676">
        <v>27</v>
      </c>
      <c r="K676">
        <v>0</v>
      </c>
      <c r="L676" t="s">
        <v>15</v>
      </c>
    </row>
    <row r="677" spans="1:12" x14ac:dyDescent="0.25">
      <c r="A677" t="s">
        <v>17</v>
      </c>
      <c r="B677" t="s">
        <v>768</v>
      </c>
      <c r="C677">
        <v>5280781969</v>
      </c>
      <c r="D677" t="s">
        <v>449</v>
      </c>
      <c r="E677" t="s">
        <v>299</v>
      </c>
      <c r="F677">
        <v>7013</v>
      </c>
      <c r="G677" t="s">
        <v>759</v>
      </c>
      <c r="H677" t="s">
        <v>13</v>
      </c>
      <c r="I677" t="s">
        <v>297</v>
      </c>
      <c r="J677">
        <v>9</v>
      </c>
      <c r="K677">
        <v>0</v>
      </c>
      <c r="L677" t="s">
        <v>15</v>
      </c>
    </row>
    <row r="678" spans="1:12" x14ac:dyDescent="0.25">
      <c r="A678" t="s">
        <v>18</v>
      </c>
      <c r="B678" t="s">
        <v>126</v>
      </c>
      <c r="C678">
        <v>2404027687</v>
      </c>
      <c r="D678" t="s">
        <v>449</v>
      </c>
      <c r="E678" t="s">
        <v>299</v>
      </c>
      <c r="F678">
        <v>6740</v>
      </c>
      <c r="G678" t="s">
        <v>761</v>
      </c>
      <c r="H678" t="s">
        <v>13</v>
      </c>
      <c r="I678" t="s">
        <v>586</v>
      </c>
      <c r="J678">
        <v>13</v>
      </c>
      <c r="K678">
        <v>0</v>
      </c>
      <c r="L678" t="s">
        <v>15</v>
      </c>
    </row>
    <row r="679" spans="1:12" x14ac:dyDescent="0.25">
      <c r="A679" t="s">
        <v>17</v>
      </c>
      <c r="B679" t="s">
        <v>51</v>
      </c>
      <c r="C679">
        <v>6225729341</v>
      </c>
      <c r="D679" t="s">
        <v>296</v>
      </c>
      <c r="E679" t="s">
        <v>178</v>
      </c>
      <c r="F679">
        <v>5389</v>
      </c>
      <c r="G679" t="s">
        <v>759</v>
      </c>
      <c r="H679" t="s">
        <v>13</v>
      </c>
      <c r="I679" t="s">
        <v>463</v>
      </c>
      <c r="J679">
        <v>24</v>
      </c>
      <c r="K679">
        <v>0</v>
      </c>
      <c r="L679" t="s">
        <v>15</v>
      </c>
    </row>
    <row r="680" spans="1:12" x14ac:dyDescent="0.25">
      <c r="A680" t="s">
        <v>17</v>
      </c>
      <c r="B680" t="s">
        <v>796</v>
      </c>
      <c r="C680">
        <v>6784166467</v>
      </c>
      <c r="D680" t="s">
        <v>296</v>
      </c>
      <c r="E680" t="s">
        <v>178</v>
      </c>
      <c r="F680">
        <v>6357</v>
      </c>
      <c r="G680" t="s">
        <v>759</v>
      </c>
      <c r="H680" t="s">
        <v>13</v>
      </c>
      <c r="I680" t="s">
        <v>568</v>
      </c>
      <c r="J680">
        <v>28</v>
      </c>
      <c r="K680">
        <v>0</v>
      </c>
      <c r="L680" t="s">
        <v>15</v>
      </c>
    </row>
    <row r="681" spans="1:12" x14ac:dyDescent="0.25">
      <c r="A681" t="s">
        <v>17</v>
      </c>
      <c r="B681" t="s">
        <v>787</v>
      </c>
      <c r="C681">
        <v>2690415975</v>
      </c>
      <c r="D681" t="s">
        <v>296</v>
      </c>
      <c r="E681" t="s">
        <v>178</v>
      </c>
      <c r="F681">
        <v>8454</v>
      </c>
      <c r="G681" t="s">
        <v>759</v>
      </c>
      <c r="H681" t="s">
        <v>13</v>
      </c>
      <c r="I681" t="s">
        <v>463</v>
      </c>
      <c r="J681">
        <v>24</v>
      </c>
      <c r="K681">
        <v>0</v>
      </c>
      <c r="L681" t="s">
        <v>15</v>
      </c>
    </row>
    <row r="682" spans="1:12" x14ac:dyDescent="0.25">
      <c r="A682" t="s">
        <v>23</v>
      </c>
      <c r="B682" t="s">
        <v>790</v>
      </c>
      <c r="C682">
        <v>7987083569</v>
      </c>
      <c r="D682" t="s">
        <v>816</v>
      </c>
      <c r="E682" t="s">
        <v>206</v>
      </c>
      <c r="F682">
        <v>1737</v>
      </c>
      <c r="G682" t="s">
        <v>759</v>
      </c>
      <c r="H682" t="s">
        <v>13</v>
      </c>
      <c r="I682" t="s">
        <v>206</v>
      </c>
      <c r="J682">
        <v>30</v>
      </c>
      <c r="K682">
        <v>0</v>
      </c>
      <c r="L682" t="s">
        <v>15</v>
      </c>
    </row>
    <row r="683" spans="1:12" x14ac:dyDescent="0.25">
      <c r="A683" t="s">
        <v>18</v>
      </c>
      <c r="B683" t="s">
        <v>32</v>
      </c>
      <c r="C683">
        <v>6960019922</v>
      </c>
      <c r="D683" t="s">
        <v>816</v>
      </c>
      <c r="E683" t="s">
        <v>206</v>
      </c>
      <c r="F683">
        <v>7958</v>
      </c>
      <c r="G683" t="s">
        <v>759</v>
      </c>
      <c r="H683" t="s">
        <v>13</v>
      </c>
      <c r="I683" t="s">
        <v>817</v>
      </c>
      <c r="J683">
        <v>8</v>
      </c>
      <c r="K683">
        <v>0</v>
      </c>
      <c r="L683" t="s">
        <v>15</v>
      </c>
    </row>
    <row r="684" spans="1:12" x14ac:dyDescent="0.25">
      <c r="A684" t="s">
        <v>17</v>
      </c>
      <c r="B684" t="s">
        <v>70</v>
      </c>
      <c r="C684">
        <v>8942200261</v>
      </c>
      <c r="D684" t="s">
        <v>816</v>
      </c>
      <c r="E684" t="s">
        <v>206</v>
      </c>
      <c r="F684">
        <v>6433</v>
      </c>
      <c r="G684" t="s">
        <v>759</v>
      </c>
      <c r="H684" t="s">
        <v>13</v>
      </c>
      <c r="I684" t="s">
        <v>595</v>
      </c>
      <c r="J684">
        <v>17</v>
      </c>
      <c r="K684">
        <v>0</v>
      </c>
      <c r="L684" t="s">
        <v>15</v>
      </c>
    </row>
    <row r="685" spans="1:12" x14ac:dyDescent="0.25">
      <c r="A685" t="s">
        <v>23</v>
      </c>
      <c r="B685" t="s">
        <v>40</v>
      </c>
      <c r="C685">
        <v>9315531233</v>
      </c>
      <c r="D685" t="s">
        <v>561</v>
      </c>
      <c r="E685" t="s">
        <v>258</v>
      </c>
      <c r="F685">
        <v>2977</v>
      </c>
      <c r="G685" t="s">
        <v>759</v>
      </c>
      <c r="H685" t="s">
        <v>13</v>
      </c>
      <c r="I685" t="s">
        <v>397</v>
      </c>
      <c r="J685">
        <v>3</v>
      </c>
      <c r="K685">
        <v>0</v>
      </c>
      <c r="L685" t="s">
        <v>15</v>
      </c>
    </row>
    <row r="686" spans="1:12" x14ac:dyDescent="0.25">
      <c r="A686" t="s">
        <v>16</v>
      </c>
      <c r="B686" t="s">
        <v>122</v>
      </c>
      <c r="C686">
        <v>6079394028</v>
      </c>
      <c r="D686" t="s">
        <v>481</v>
      </c>
      <c r="E686" t="s">
        <v>406</v>
      </c>
      <c r="F686">
        <v>6176</v>
      </c>
      <c r="G686" t="s">
        <v>759</v>
      </c>
      <c r="H686" t="s">
        <v>13</v>
      </c>
      <c r="I686" t="s">
        <v>819</v>
      </c>
      <c r="J686">
        <v>17</v>
      </c>
      <c r="K686">
        <v>0</v>
      </c>
      <c r="L686" t="s">
        <v>15</v>
      </c>
    </row>
    <row r="687" spans="1:12" x14ac:dyDescent="0.25">
      <c r="A687" t="s">
        <v>17</v>
      </c>
      <c r="B687" t="s">
        <v>768</v>
      </c>
      <c r="C687">
        <v>1699863695</v>
      </c>
      <c r="D687" t="s">
        <v>481</v>
      </c>
      <c r="E687" t="s">
        <v>406</v>
      </c>
      <c r="F687">
        <v>8533</v>
      </c>
      <c r="G687" t="s">
        <v>759</v>
      </c>
      <c r="H687" t="s">
        <v>13</v>
      </c>
      <c r="I687" t="s">
        <v>347</v>
      </c>
      <c r="J687">
        <v>7</v>
      </c>
      <c r="K687">
        <v>0</v>
      </c>
      <c r="L687" t="s">
        <v>15</v>
      </c>
    </row>
    <row r="688" spans="1:12" x14ac:dyDescent="0.25">
      <c r="A688" t="s">
        <v>18</v>
      </c>
      <c r="B688" t="s">
        <v>19</v>
      </c>
      <c r="C688">
        <v>8099860445</v>
      </c>
      <c r="D688" t="s">
        <v>481</v>
      </c>
      <c r="E688" t="s">
        <v>406</v>
      </c>
      <c r="F688">
        <v>5271</v>
      </c>
      <c r="G688" t="s">
        <v>761</v>
      </c>
      <c r="H688" t="s">
        <v>13</v>
      </c>
      <c r="I688" t="s">
        <v>508</v>
      </c>
      <c r="J688">
        <v>33</v>
      </c>
      <c r="K688">
        <v>3</v>
      </c>
      <c r="L688" t="s">
        <v>14</v>
      </c>
    </row>
    <row r="689" spans="1:12" x14ac:dyDescent="0.25">
      <c r="A689" t="s">
        <v>16</v>
      </c>
      <c r="B689" t="s">
        <v>802</v>
      </c>
      <c r="C689">
        <v>8810803769</v>
      </c>
      <c r="D689" t="s">
        <v>481</v>
      </c>
      <c r="E689" t="s">
        <v>406</v>
      </c>
      <c r="F689">
        <v>2962</v>
      </c>
      <c r="G689" t="s">
        <v>759</v>
      </c>
      <c r="H689" t="s">
        <v>13</v>
      </c>
      <c r="I689" t="s">
        <v>486</v>
      </c>
      <c r="J689">
        <v>39</v>
      </c>
      <c r="K689">
        <v>9</v>
      </c>
      <c r="L689" t="s">
        <v>14</v>
      </c>
    </row>
    <row r="690" spans="1:12" x14ac:dyDescent="0.25">
      <c r="A690" t="s">
        <v>23</v>
      </c>
      <c r="B690" t="s">
        <v>24</v>
      </c>
      <c r="C690">
        <v>9013501866</v>
      </c>
      <c r="D690" t="s">
        <v>481</v>
      </c>
      <c r="E690" t="s">
        <v>406</v>
      </c>
      <c r="F690">
        <v>5882</v>
      </c>
      <c r="G690" t="s">
        <v>759</v>
      </c>
      <c r="H690" t="s">
        <v>13</v>
      </c>
      <c r="I690" t="s">
        <v>463</v>
      </c>
      <c r="J690">
        <v>21</v>
      </c>
      <c r="K690">
        <v>0</v>
      </c>
      <c r="L690" t="s">
        <v>15</v>
      </c>
    </row>
    <row r="691" spans="1:12" x14ac:dyDescent="0.25">
      <c r="A691" t="s">
        <v>18</v>
      </c>
      <c r="B691" t="s">
        <v>82</v>
      </c>
      <c r="C691">
        <v>7859471043</v>
      </c>
      <c r="D691" t="s">
        <v>239</v>
      </c>
      <c r="E691" t="s">
        <v>552</v>
      </c>
      <c r="F691">
        <v>7939</v>
      </c>
      <c r="G691" t="s">
        <v>759</v>
      </c>
      <c r="H691" t="s">
        <v>13</v>
      </c>
      <c r="I691" t="s">
        <v>589</v>
      </c>
      <c r="J691">
        <v>39</v>
      </c>
      <c r="K691">
        <v>9</v>
      </c>
      <c r="L691" t="s">
        <v>14</v>
      </c>
    </row>
    <row r="692" spans="1:12" x14ac:dyDescent="0.25">
      <c r="A692" t="s">
        <v>17</v>
      </c>
      <c r="B692" t="s">
        <v>70</v>
      </c>
      <c r="C692">
        <v>3230944193</v>
      </c>
      <c r="D692" t="s">
        <v>239</v>
      </c>
      <c r="E692" t="s">
        <v>552</v>
      </c>
      <c r="F692">
        <v>7784</v>
      </c>
      <c r="G692" t="s">
        <v>759</v>
      </c>
      <c r="H692" t="s">
        <v>13</v>
      </c>
      <c r="I692" t="s">
        <v>385</v>
      </c>
      <c r="J692">
        <v>22</v>
      </c>
      <c r="K692">
        <v>0</v>
      </c>
      <c r="L692" t="s">
        <v>15</v>
      </c>
    </row>
    <row r="693" spans="1:12" x14ac:dyDescent="0.25">
      <c r="A693" t="s">
        <v>16</v>
      </c>
      <c r="B693" t="s">
        <v>59</v>
      </c>
      <c r="C693">
        <v>4992290949</v>
      </c>
      <c r="D693" t="s">
        <v>397</v>
      </c>
      <c r="E693" t="s">
        <v>513</v>
      </c>
      <c r="F693">
        <v>3861</v>
      </c>
      <c r="G693" t="s">
        <v>759</v>
      </c>
      <c r="H693" t="s">
        <v>13</v>
      </c>
      <c r="I693" t="s">
        <v>465</v>
      </c>
      <c r="J693">
        <v>32</v>
      </c>
      <c r="K693">
        <v>2</v>
      </c>
      <c r="L693" t="s">
        <v>14</v>
      </c>
    </row>
    <row r="694" spans="1:12" x14ac:dyDescent="0.25">
      <c r="A694" t="s">
        <v>11</v>
      </c>
      <c r="B694" t="s">
        <v>72</v>
      </c>
      <c r="C694">
        <v>8258508334</v>
      </c>
      <c r="D694" t="s">
        <v>397</v>
      </c>
      <c r="E694" t="s">
        <v>513</v>
      </c>
      <c r="F694">
        <v>6139</v>
      </c>
      <c r="G694" t="s">
        <v>761</v>
      </c>
      <c r="H694" t="s">
        <v>13</v>
      </c>
      <c r="I694" t="s">
        <v>587</v>
      </c>
      <c r="J694">
        <v>41</v>
      </c>
      <c r="K694">
        <v>11</v>
      </c>
      <c r="L694" t="s">
        <v>14</v>
      </c>
    </row>
    <row r="695" spans="1:12" x14ac:dyDescent="0.25">
      <c r="A695" t="s">
        <v>18</v>
      </c>
      <c r="B695" t="s">
        <v>126</v>
      </c>
      <c r="C695">
        <v>3817082781</v>
      </c>
      <c r="D695" t="s">
        <v>397</v>
      </c>
      <c r="E695" t="s">
        <v>513</v>
      </c>
      <c r="F695">
        <v>2985</v>
      </c>
      <c r="G695" t="s">
        <v>761</v>
      </c>
      <c r="H695" t="s">
        <v>13</v>
      </c>
      <c r="I695" t="s">
        <v>385</v>
      </c>
      <c r="J695">
        <v>21</v>
      </c>
      <c r="K695">
        <v>0</v>
      </c>
      <c r="L695" t="s">
        <v>15</v>
      </c>
    </row>
    <row r="696" spans="1:12" x14ac:dyDescent="0.25">
      <c r="A696" t="s">
        <v>17</v>
      </c>
      <c r="B696" t="s">
        <v>51</v>
      </c>
      <c r="C696">
        <v>3869938435</v>
      </c>
      <c r="D696" t="s">
        <v>413</v>
      </c>
      <c r="E696" t="s">
        <v>508</v>
      </c>
      <c r="F696">
        <v>8426</v>
      </c>
      <c r="G696" t="s">
        <v>759</v>
      </c>
      <c r="H696" t="s">
        <v>13</v>
      </c>
      <c r="I696" t="s">
        <v>179</v>
      </c>
      <c r="J696">
        <v>21</v>
      </c>
      <c r="K696">
        <v>0</v>
      </c>
      <c r="L696" t="s">
        <v>15</v>
      </c>
    </row>
    <row r="697" spans="1:12" x14ac:dyDescent="0.25">
      <c r="A697" t="s">
        <v>17</v>
      </c>
      <c r="B697" t="s">
        <v>39</v>
      </c>
      <c r="C697">
        <v>1976759712</v>
      </c>
      <c r="D697" t="s">
        <v>413</v>
      </c>
      <c r="E697" t="s">
        <v>508</v>
      </c>
      <c r="F697">
        <v>5156</v>
      </c>
      <c r="G697" t="s">
        <v>759</v>
      </c>
      <c r="H697" t="s">
        <v>13</v>
      </c>
      <c r="I697" t="s">
        <v>463</v>
      </c>
      <c r="J697">
        <v>18</v>
      </c>
      <c r="K697">
        <v>0</v>
      </c>
      <c r="L697" t="s">
        <v>15</v>
      </c>
    </row>
    <row r="698" spans="1:12" x14ac:dyDescent="0.25">
      <c r="A698" t="s">
        <v>18</v>
      </c>
      <c r="B698" t="s">
        <v>49</v>
      </c>
      <c r="C698">
        <v>1905229160</v>
      </c>
      <c r="D698" t="s">
        <v>413</v>
      </c>
      <c r="E698" t="s">
        <v>508</v>
      </c>
      <c r="F698">
        <v>7822</v>
      </c>
      <c r="G698" t="s">
        <v>761</v>
      </c>
      <c r="H698" t="s">
        <v>13</v>
      </c>
      <c r="I698" t="s">
        <v>592</v>
      </c>
      <c r="J698">
        <v>38</v>
      </c>
      <c r="K698">
        <v>8</v>
      </c>
      <c r="L698" t="s">
        <v>14</v>
      </c>
    </row>
    <row r="699" spans="1:12" x14ac:dyDescent="0.25">
      <c r="A699" t="s">
        <v>23</v>
      </c>
      <c r="B699" t="s">
        <v>26</v>
      </c>
      <c r="C699">
        <v>7254664069</v>
      </c>
      <c r="D699" t="s">
        <v>413</v>
      </c>
      <c r="E699" t="s">
        <v>508</v>
      </c>
      <c r="F699">
        <v>1336</v>
      </c>
      <c r="G699" t="s">
        <v>759</v>
      </c>
      <c r="H699" t="s">
        <v>13</v>
      </c>
      <c r="I699" t="s">
        <v>640</v>
      </c>
      <c r="J699">
        <v>11</v>
      </c>
      <c r="K699">
        <v>0</v>
      </c>
      <c r="L699" t="s">
        <v>15</v>
      </c>
    </row>
    <row r="700" spans="1:12" x14ac:dyDescent="0.25">
      <c r="A700" t="s">
        <v>17</v>
      </c>
      <c r="B700" t="s">
        <v>777</v>
      </c>
      <c r="C700">
        <v>6107650729</v>
      </c>
      <c r="D700" t="s">
        <v>413</v>
      </c>
      <c r="E700" t="s">
        <v>508</v>
      </c>
      <c r="F700">
        <v>6072</v>
      </c>
      <c r="G700" t="s">
        <v>759</v>
      </c>
      <c r="H700" t="s">
        <v>13</v>
      </c>
      <c r="I700" t="s">
        <v>258</v>
      </c>
      <c r="J700">
        <v>26</v>
      </c>
      <c r="K700">
        <v>0</v>
      </c>
      <c r="L700" t="s">
        <v>15</v>
      </c>
    </row>
    <row r="701" spans="1:12" x14ac:dyDescent="0.25">
      <c r="A701" t="s">
        <v>16</v>
      </c>
      <c r="B701" t="s">
        <v>27</v>
      </c>
      <c r="C701">
        <v>6021346193</v>
      </c>
      <c r="D701" t="s">
        <v>413</v>
      </c>
      <c r="E701" t="s">
        <v>508</v>
      </c>
      <c r="F701">
        <v>6303</v>
      </c>
      <c r="G701" t="s">
        <v>759</v>
      </c>
      <c r="H701" t="s">
        <v>13</v>
      </c>
      <c r="I701" t="s">
        <v>568</v>
      </c>
      <c r="J701">
        <v>22</v>
      </c>
      <c r="K701">
        <v>0</v>
      </c>
      <c r="L701" t="s">
        <v>15</v>
      </c>
    </row>
    <row r="702" spans="1:12" x14ac:dyDescent="0.25">
      <c r="A702" t="s">
        <v>18</v>
      </c>
      <c r="B702" t="s">
        <v>89</v>
      </c>
      <c r="C702">
        <v>9275623026</v>
      </c>
      <c r="D702" t="s">
        <v>403</v>
      </c>
      <c r="E702" t="s">
        <v>465</v>
      </c>
      <c r="F702">
        <v>6995</v>
      </c>
      <c r="G702" t="s">
        <v>761</v>
      </c>
      <c r="H702" t="s">
        <v>20</v>
      </c>
      <c r="I702" t="s">
        <v>637</v>
      </c>
      <c r="J702">
        <v>67</v>
      </c>
      <c r="K702">
        <v>37</v>
      </c>
      <c r="L702" t="s">
        <v>14</v>
      </c>
    </row>
    <row r="703" spans="1:12" x14ac:dyDescent="0.25">
      <c r="A703" t="s">
        <v>16</v>
      </c>
      <c r="B703" t="s">
        <v>86</v>
      </c>
      <c r="C703">
        <v>1577746988</v>
      </c>
      <c r="D703" t="s">
        <v>403</v>
      </c>
      <c r="E703" t="s">
        <v>465</v>
      </c>
      <c r="F703">
        <v>5714</v>
      </c>
      <c r="G703" t="s">
        <v>761</v>
      </c>
      <c r="H703" t="s">
        <v>13</v>
      </c>
      <c r="I703" t="s">
        <v>598</v>
      </c>
      <c r="J703">
        <v>42</v>
      </c>
      <c r="K703">
        <v>12</v>
      </c>
      <c r="L703" t="s">
        <v>14</v>
      </c>
    </row>
    <row r="704" spans="1:12" x14ac:dyDescent="0.25">
      <c r="A704" t="s">
        <v>11</v>
      </c>
      <c r="B704" t="s">
        <v>75</v>
      </c>
      <c r="C704">
        <v>1595456378</v>
      </c>
      <c r="D704" t="s">
        <v>403</v>
      </c>
      <c r="E704" t="s">
        <v>465</v>
      </c>
      <c r="F704">
        <v>5928</v>
      </c>
      <c r="G704" t="s">
        <v>759</v>
      </c>
      <c r="H704" t="s">
        <v>13</v>
      </c>
      <c r="I704" t="s">
        <v>818</v>
      </c>
      <c r="J704">
        <v>15</v>
      </c>
      <c r="K704">
        <v>0</v>
      </c>
      <c r="L704" t="s">
        <v>15</v>
      </c>
    </row>
    <row r="705" spans="1:12" x14ac:dyDescent="0.25">
      <c r="A705" t="s">
        <v>16</v>
      </c>
      <c r="B705" t="s">
        <v>22</v>
      </c>
      <c r="C705">
        <v>2606687623</v>
      </c>
      <c r="D705" t="s">
        <v>403</v>
      </c>
      <c r="E705" t="s">
        <v>465</v>
      </c>
      <c r="F705">
        <v>6317</v>
      </c>
      <c r="G705" t="s">
        <v>759</v>
      </c>
      <c r="H705" t="s">
        <v>13</v>
      </c>
      <c r="I705" t="s">
        <v>406</v>
      </c>
      <c r="J705">
        <v>26</v>
      </c>
      <c r="K705">
        <v>0</v>
      </c>
      <c r="L705" t="s">
        <v>15</v>
      </c>
    </row>
    <row r="706" spans="1:12" x14ac:dyDescent="0.25">
      <c r="A706" t="s">
        <v>23</v>
      </c>
      <c r="B706" t="s">
        <v>83</v>
      </c>
      <c r="C706">
        <v>5224697080</v>
      </c>
      <c r="D706" t="s">
        <v>403</v>
      </c>
      <c r="E706" t="s">
        <v>465</v>
      </c>
      <c r="F706">
        <v>4631</v>
      </c>
      <c r="G706" t="s">
        <v>761</v>
      </c>
      <c r="H706" t="s">
        <v>13</v>
      </c>
      <c r="I706" t="s">
        <v>513</v>
      </c>
      <c r="J706">
        <v>28</v>
      </c>
      <c r="K706">
        <v>0</v>
      </c>
      <c r="L706" t="s">
        <v>15</v>
      </c>
    </row>
    <row r="707" spans="1:12" x14ac:dyDescent="0.25">
      <c r="A707" t="s">
        <v>18</v>
      </c>
      <c r="B707" t="s">
        <v>103</v>
      </c>
      <c r="C707">
        <v>103483331</v>
      </c>
      <c r="D707" t="s">
        <v>403</v>
      </c>
      <c r="E707" t="s">
        <v>465</v>
      </c>
      <c r="F707">
        <v>7213</v>
      </c>
      <c r="G707" t="s">
        <v>759</v>
      </c>
      <c r="H707" t="s">
        <v>13</v>
      </c>
      <c r="I707" t="s">
        <v>299</v>
      </c>
      <c r="J707">
        <v>22</v>
      </c>
      <c r="K707">
        <v>0</v>
      </c>
      <c r="L707" t="s">
        <v>15</v>
      </c>
    </row>
    <row r="708" spans="1:12" x14ac:dyDescent="0.25">
      <c r="A708" t="s">
        <v>18</v>
      </c>
      <c r="B708" t="s">
        <v>49</v>
      </c>
      <c r="C708">
        <v>8467769345</v>
      </c>
      <c r="D708" t="s">
        <v>297</v>
      </c>
      <c r="E708" t="s">
        <v>298</v>
      </c>
      <c r="F708">
        <v>8676</v>
      </c>
      <c r="G708" t="s">
        <v>761</v>
      </c>
      <c r="H708" t="s">
        <v>20</v>
      </c>
      <c r="I708" t="s">
        <v>29</v>
      </c>
      <c r="J708">
        <v>49</v>
      </c>
      <c r="K708">
        <v>19</v>
      </c>
      <c r="L708" t="s">
        <v>14</v>
      </c>
    </row>
    <row r="709" spans="1:12" x14ac:dyDescent="0.25">
      <c r="A709" t="s">
        <v>18</v>
      </c>
      <c r="B709" t="s">
        <v>80</v>
      </c>
      <c r="C709">
        <v>1950762665</v>
      </c>
      <c r="D709" t="s">
        <v>297</v>
      </c>
      <c r="E709" t="s">
        <v>298</v>
      </c>
      <c r="F709">
        <v>7554</v>
      </c>
      <c r="G709" t="s">
        <v>759</v>
      </c>
      <c r="H709" t="s">
        <v>13</v>
      </c>
      <c r="I709" t="s">
        <v>586</v>
      </c>
      <c r="J709">
        <v>4</v>
      </c>
      <c r="K709">
        <v>0</v>
      </c>
      <c r="L709" t="s">
        <v>15</v>
      </c>
    </row>
    <row r="710" spans="1:12" x14ac:dyDescent="0.25">
      <c r="A710" t="s">
        <v>11</v>
      </c>
      <c r="B710" t="s">
        <v>75</v>
      </c>
      <c r="C710">
        <v>674518601</v>
      </c>
      <c r="D710" t="s">
        <v>297</v>
      </c>
      <c r="E710" t="s">
        <v>298</v>
      </c>
      <c r="F710">
        <v>9442</v>
      </c>
      <c r="G710" t="s">
        <v>759</v>
      </c>
      <c r="H710" t="s">
        <v>13</v>
      </c>
      <c r="I710" t="s">
        <v>299</v>
      </c>
      <c r="J710">
        <v>21</v>
      </c>
      <c r="K710">
        <v>0</v>
      </c>
      <c r="L710" t="s">
        <v>15</v>
      </c>
    </row>
    <row r="711" spans="1:12" x14ac:dyDescent="0.25">
      <c r="A711" t="s">
        <v>23</v>
      </c>
      <c r="B711" t="s">
        <v>47</v>
      </c>
      <c r="C711">
        <v>8861999698</v>
      </c>
      <c r="D711" t="s">
        <v>297</v>
      </c>
      <c r="E711" t="s">
        <v>298</v>
      </c>
      <c r="F711">
        <v>4524</v>
      </c>
      <c r="G711" t="s">
        <v>761</v>
      </c>
      <c r="H711" t="s">
        <v>13</v>
      </c>
      <c r="I711" t="s">
        <v>50</v>
      </c>
      <c r="J711">
        <v>46</v>
      </c>
      <c r="K711">
        <v>16</v>
      </c>
      <c r="L711" t="s">
        <v>14</v>
      </c>
    </row>
    <row r="712" spans="1:12" x14ac:dyDescent="0.25">
      <c r="A712" t="s">
        <v>18</v>
      </c>
      <c r="B712" t="s">
        <v>41</v>
      </c>
      <c r="C712">
        <v>3558050155</v>
      </c>
      <c r="D712" t="s">
        <v>297</v>
      </c>
      <c r="E712" t="s">
        <v>298</v>
      </c>
      <c r="F712">
        <v>5964</v>
      </c>
      <c r="G712" t="s">
        <v>761</v>
      </c>
      <c r="H712" t="s">
        <v>13</v>
      </c>
      <c r="I712" t="s">
        <v>598</v>
      </c>
      <c r="J712">
        <v>41</v>
      </c>
      <c r="K712">
        <v>11</v>
      </c>
      <c r="L712" t="s">
        <v>14</v>
      </c>
    </row>
    <row r="713" spans="1:12" x14ac:dyDescent="0.25">
      <c r="A713" t="s">
        <v>16</v>
      </c>
      <c r="B713" t="s">
        <v>111</v>
      </c>
      <c r="C713">
        <v>7479585452</v>
      </c>
      <c r="D713" t="s">
        <v>817</v>
      </c>
      <c r="E713" t="s">
        <v>145</v>
      </c>
      <c r="F713">
        <v>6814</v>
      </c>
      <c r="G713" t="s">
        <v>759</v>
      </c>
      <c r="H713" t="s">
        <v>13</v>
      </c>
      <c r="I713" t="s">
        <v>298</v>
      </c>
      <c r="J713">
        <v>29</v>
      </c>
      <c r="K713">
        <v>0</v>
      </c>
      <c r="L713" t="s">
        <v>15</v>
      </c>
    </row>
    <row r="714" spans="1:12" x14ac:dyDescent="0.25">
      <c r="A714" t="s">
        <v>16</v>
      </c>
      <c r="B714" t="s">
        <v>27</v>
      </c>
      <c r="C714">
        <v>3158139891</v>
      </c>
      <c r="D714" t="s">
        <v>817</v>
      </c>
      <c r="E714" t="s">
        <v>145</v>
      </c>
      <c r="F714">
        <v>3259</v>
      </c>
      <c r="G714" t="s">
        <v>759</v>
      </c>
      <c r="H714" t="s">
        <v>13</v>
      </c>
      <c r="I714" t="s">
        <v>179</v>
      </c>
      <c r="J714">
        <v>18</v>
      </c>
      <c r="K714">
        <v>0</v>
      </c>
      <c r="L714" t="s">
        <v>15</v>
      </c>
    </row>
    <row r="715" spans="1:12" x14ac:dyDescent="0.25">
      <c r="A715" t="s">
        <v>17</v>
      </c>
      <c r="B715" t="s">
        <v>799</v>
      </c>
      <c r="C715">
        <v>1677488544</v>
      </c>
      <c r="D715" t="s">
        <v>347</v>
      </c>
      <c r="E715" t="s">
        <v>446</v>
      </c>
      <c r="F715">
        <v>6228</v>
      </c>
      <c r="G715" t="s">
        <v>759</v>
      </c>
      <c r="H715" t="s">
        <v>13</v>
      </c>
      <c r="I715" t="s">
        <v>299</v>
      </c>
      <c r="J715">
        <v>19</v>
      </c>
      <c r="K715">
        <v>0</v>
      </c>
      <c r="L715" t="s">
        <v>15</v>
      </c>
    </row>
    <row r="716" spans="1:12" x14ac:dyDescent="0.25">
      <c r="A716" t="s">
        <v>18</v>
      </c>
      <c r="B716" t="s">
        <v>32</v>
      </c>
      <c r="C716">
        <v>7864694123</v>
      </c>
      <c r="D716" t="s">
        <v>347</v>
      </c>
      <c r="E716" t="s">
        <v>446</v>
      </c>
      <c r="F716">
        <v>6780</v>
      </c>
      <c r="G716" t="s">
        <v>759</v>
      </c>
      <c r="H716" t="s">
        <v>13</v>
      </c>
      <c r="I716" t="s">
        <v>385</v>
      </c>
      <c r="J716">
        <v>16</v>
      </c>
      <c r="K716">
        <v>0</v>
      </c>
      <c r="L716" t="s">
        <v>15</v>
      </c>
    </row>
    <row r="717" spans="1:12" x14ac:dyDescent="0.25">
      <c r="A717" t="s">
        <v>18</v>
      </c>
      <c r="B717" t="s">
        <v>94</v>
      </c>
      <c r="C717">
        <v>2073573910</v>
      </c>
      <c r="D717" t="s">
        <v>347</v>
      </c>
      <c r="E717" t="s">
        <v>446</v>
      </c>
      <c r="F717">
        <v>7495</v>
      </c>
      <c r="G717" t="s">
        <v>761</v>
      </c>
      <c r="H717" t="s">
        <v>13</v>
      </c>
      <c r="I717" t="s">
        <v>592</v>
      </c>
      <c r="J717">
        <v>34</v>
      </c>
      <c r="K717">
        <v>4</v>
      </c>
      <c r="L717" t="s">
        <v>14</v>
      </c>
    </row>
    <row r="718" spans="1:12" x14ac:dyDescent="0.25">
      <c r="A718" t="s">
        <v>16</v>
      </c>
      <c r="B718" t="s">
        <v>46</v>
      </c>
      <c r="C718">
        <v>1416192974</v>
      </c>
      <c r="D718" t="s">
        <v>347</v>
      </c>
      <c r="E718" t="s">
        <v>446</v>
      </c>
      <c r="F718">
        <v>6186</v>
      </c>
      <c r="G718" t="s">
        <v>759</v>
      </c>
      <c r="H718" t="s">
        <v>13</v>
      </c>
      <c r="I718" t="s">
        <v>145</v>
      </c>
      <c r="J718">
        <v>29</v>
      </c>
      <c r="K718">
        <v>0</v>
      </c>
      <c r="L718" t="s">
        <v>15</v>
      </c>
    </row>
    <row r="719" spans="1:12" x14ac:dyDescent="0.25">
      <c r="A719" t="s">
        <v>18</v>
      </c>
      <c r="B719" t="s">
        <v>32</v>
      </c>
      <c r="C719">
        <v>6272696799</v>
      </c>
      <c r="D719" t="s">
        <v>482</v>
      </c>
      <c r="E719" t="s">
        <v>180</v>
      </c>
      <c r="F719">
        <v>5038</v>
      </c>
      <c r="G719" t="s">
        <v>759</v>
      </c>
      <c r="H719" t="s">
        <v>13</v>
      </c>
      <c r="I719" t="s">
        <v>511</v>
      </c>
      <c r="J719">
        <v>10</v>
      </c>
      <c r="K719">
        <v>0</v>
      </c>
      <c r="L719" t="s">
        <v>15</v>
      </c>
    </row>
    <row r="720" spans="1:12" x14ac:dyDescent="0.25">
      <c r="A720" t="s">
        <v>11</v>
      </c>
      <c r="B720" t="s">
        <v>72</v>
      </c>
      <c r="C720">
        <v>8077742155</v>
      </c>
      <c r="D720" t="s">
        <v>482</v>
      </c>
      <c r="E720" t="s">
        <v>180</v>
      </c>
      <c r="F720">
        <v>5550</v>
      </c>
      <c r="G720" t="s">
        <v>761</v>
      </c>
      <c r="H720" t="s">
        <v>13</v>
      </c>
      <c r="I720" t="s">
        <v>132</v>
      </c>
      <c r="J720">
        <v>44</v>
      </c>
      <c r="K720">
        <v>14</v>
      </c>
      <c r="L720" t="s">
        <v>14</v>
      </c>
    </row>
    <row r="721" spans="1:12" x14ac:dyDescent="0.25">
      <c r="A721" t="s">
        <v>17</v>
      </c>
      <c r="B721" t="s">
        <v>88</v>
      </c>
      <c r="C721">
        <v>8973326459</v>
      </c>
      <c r="D721" t="s">
        <v>482</v>
      </c>
      <c r="E721" t="s">
        <v>180</v>
      </c>
      <c r="F721">
        <v>5308</v>
      </c>
      <c r="G721" t="s">
        <v>759</v>
      </c>
      <c r="H721" t="s">
        <v>13</v>
      </c>
      <c r="I721" t="s">
        <v>820</v>
      </c>
      <c r="J721">
        <v>41</v>
      </c>
      <c r="K721">
        <v>11</v>
      </c>
      <c r="L721" t="s">
        <v>14</v>
      </c>
    </row>
    <row r="722" spans="1:12" x14ac:dyDescent="0.25">
      <c r="A722" t="s">
        <v>16</v>
      </c>
      <c r="B722" t="s">
        <v>44</v>
      </c>
      <c r="C722">
        <v>1745880588</v>
      </c>
      <c r="D722" t="s">
        <v>586</v>
      </c>
      <c r="E722" t="s">
        <v>486</v>
      </c>
      <c r="F722">
        <v>6100</v>
      </c>
      <c r="G722" t="s">
        <v>759</v>
      </c>
      <c r="H722" t="s">
        <v>13</v>
      </c>
      <c r="I722" t="s">
        <v>821</v>
      </c>
      <c r="J722">
        <v>35</v>
      </c>
      <c r="K722">
        <v>5</v>
      </c>
      <c r="L722" t="s">
        <v>14</v>
      </c>
    </row>
    <row r="723" spans="1:12" x14ac:dyDescent="0.25">
      <c r="A723" t="s">
        <v>18</v>
      </c>
      <c r="B723" t="s">
        <v>82</v>
      </c>
      <c r="C723">
        <v>3775864259</v>
      </c>
      <c r="D723" t="s">
        <v>586</v>
      </c>
      <c r="E723" t="s">
        <v>486</v>
      </c>
      <c r="F723">
        <v>6266</v>
      </c>
      <c r="G723" t="s">
        <v>759</v>
      </c>
      <c r="H723" t="s">
        <v>13</v>
      </c>
      <c r="I723" t="s">
        <v>132</v>
      </c>
      <c r="J723">
        <v>43</v>
      </c>
      <c r="K723">
        <v>13</v>
      </c>
      <c r="L723" t="s">
        <v>14</v>
      </c>
    </row>
    <row r="724" spans="1:12" x14ac:dyDescent="0.25">
      <c r="A724" t="s">
        <v>16</v>
      </c>
      <c r="B724" t="s">
        <v>85</v>
      </c>
      <c r="C724">
        <v>3582527568</v>
      </c>
      <c r="D724" t="s">
        <v>586</v>
      </c>
      <c r="E724" t="s">
        <v>486</v>
      </c>
      <c r="F724">
        <v>6444</v>
      </c>
      <c r="G724" t="s">
        <v>759</v>
      </c>
      <c r="H724" t="s">
        <v>13</v>
      </c>
      <c r="I724" t="s">
        <v>486</v>
      </c>
      <c r="J724">
        <v>30</v>
      </c>
      <c r="K724">
        <v>0</v>
      </c>
      <c r="L724" t="s">
        <v>15</v>
      </c>
    </row>
    <row r="725" spans="1:12" x14ac:dyDescent="0.25">
      <c r="A725" t="s">
        <v>18</v>
      </c>
      <c r="B725" t="s">
        <v>118</v>
      </c>
      <c r="C725">
        <v>3163580771</v>
      </c>
      <c r="D725" t="s">
        <v>586</v>
      </c>
      <c r="E725" t="s">
        <v>486</v>
      </c>
      <c r="F725">
        <v>7902</v>
      </c>
      <c r="G725" t="s">
        <v>761</v>
      </c>
      <c r="H725" t="s">
        <v>13</v>
      </c>
      <c r="I725" t="s">
        <v>180</v>
      </c>
      <c r="J725">
        <v>29</v>
      </c>
      <c r="K725">
        <v>0</v>
      </c>
      <c r="L725" t="s">
        <v>15</v>
      </c>
    </row>
    <row r="726" spans="1:12" x14ac:dyDescent="0.25">
      <c r="A726" t="s">
        <v>17</v>
      </c>
      <c r="B726" t="s">
        <v>760</v>
      </c>
      <c r="C726">
        <v>8365287542</v>
      </c>
      <c r="D726" t="s">
        <v>586</v>
      </c>
      <c r="E726" t="s">
        <v>486</v>
      </c>
      <c r="F726">
        <v>5769</v>
      </c>
      <c r="G726" t="s">
        <v>759</v>
      </c>
      <c r="H726" t="s">
        <v>13</v>
      </c>
      <c r="I726" t="s">
        <v>667</v>
      </c>
      <c r="J726">
        <v>38</v>
      </c>
      <c r="K726">
        <v>8</v>
      </c>
      <c r="L726" t="s">
        <v>14</v>
      </c>
    </row>
    <row r="727" spans="1:12" x14ac:dyDescent="0.25">
      <c r="A727" t="s">
        <v>18</v>
      </c>
      <c r="B727" t="s">
        <v>53</v>
      </c>
      <c r="C727">
        <v>6941328190</v>
      </c>
      <c r="D727" t="s">
        <v>586</v>
      </c>
      <c r="E727" t="s">
        <v>486</v>
      </c>
      <c r="F727">
        <v>7183</v>
      </c>
      <c r="G727" t="s">
        <v>761</v>
      </c>
      <c r="H727" t="s">
        <v>13</v>
      </c>
      <c r="I727" t="s">
        <v>587</v>
      </c>
      <c r="J727">
        <v>34</v>
      </c>
      <c r="K727">
        <v>4</v>
      </c>
      <c r="L727" t="s">
        <v>14</v>
      </c>
    </row>
    <row r="728" spans="1:12" x14ac:dyDescent="0.25">
      <c r="A728" t="s">
        <v>16</v>
      </c>
      <c r="B728" t="s">
        <v>122</v>
      </c>
      <c r="C728">
        <v>8828293477</v>
      </c>
      <c r="D728" t="s">
        <v>588</v>
      </c>
      <c r="E728" t="s">
        <v>589</v>
      </c>
      <c r="F728">
        <v>6790</v>
      </c>
      <c r="G728" t="s">
        <v>759</v>
      </c>
      <c r="H728" t="s">
        <v>13</v>
      </c>
      <c r="I728" t="s">
        <v>299</v>
      </c>
      <c r="J728">
        <v>16</v>
      </c>
      <c r="K728">
        <v>0</v>
      </c>
      <c r="L728" t="s">
        <v>15</v>
      </c>
    </row>
    <row r="729" spans="1:12" x14ac:dyDescent="0.25">
      <c r="A729" t="s">
        <v>17</v>
      </c>
      <c r="B729" t="s">
        <v>70</v>
      </c>
      <c r="C729">
        <v>329307404</v>
      </c>
      <c r="D729" t="s">
        <v>588</v>
      </c>
      <c r="E729" t="s">
        <v>589</v>
      </c>
      <c r="F729">
        <v>6853</v>
      </c>
      <c r="G729" t="s">
        <v>761</v>
      </c>
      <c r="H729" t="s">
        <v>13</v>
      </c>
      <c r="I729" t="s">
        <v>590</v>
      </c>
      <c r="J729">
        <v>38</v>
      </c>
      <c r="K729">
        <v>8</v>
      </c>
      <c r="L729" t="s">
        <v>14</v>
      </c>
    </row>
    <row r="730" spans="1:12" x14ac:dyDescent="0.25">
      <c r="A730" t="s">
        <v>17</v>
      </c>
      <c r="B730" t="s">
        <v>88</v>
      </c>
      <c r="C730">
        <v>135429278</v>
      </c>
      <c r="D730" t="s">
        <v>588</v>
      </c>
      <c r="E730" t="s">
        <v>589</v>
      </c>
      <c r="F730">
        <v>5820</v>
      </c>
      <c r="G730" t="s">
        <v>759</v>
      </c>
      <c r="H730" t="s">
        <v>13</v>
      </c>
      <c r="I730" t="s">
        <v>513</v>
      </c>
      <c r="J730">
        <v>22</v>
      </c>
      <c r="K730">
        <v>0</v>
      </c>
      <c r="L730" t="s">
        <v>15</v>
      </c>
    </row>
    <row r="731" spans="1:12" x14ac:dyDescent="0.25">
      <c r="A731" t="s">
        <v>18</v>
      </c>
      <c r="B731" t="s">
        <v>95</v>
      </c>
      <c r="C731">
        <v>3289137440</v>
      </c>
      <c r="D731" t="s">
        <v>588</v>
      </c>
      <c r="E731" t="s">
        <v>589</v>
      </c>
      <c r="F731">
        <v>8475</v>
      </c>
      <c r="G731" t="s">
        <v>759</v>
      </c>
      <c r="H731" t="s">
        <v>13</v>
      </c>
      <c r="I731" t="s">
        <v>132</v>
      </c>
      <c r="J731">
        <v>42</v>
      </c>
      <c r="K731">
        <v>12</v>
      </c>
      <c r="L731" t="s">
        <v>14</v>
      </c>
    </row>
    <row r="732" spans="1:12" x14ac:dyDescent="0.25">
      <c r="A732" t="s">
        <v>18</v>
      </c>
      <c r="B732" t="s">
        <v>19</v>
      </c>
      <c r="C732">
        <v>7603025462</v>
      </c>
      <c r="D732" t="s">
        <v>588</v>
      </c>
      <c r="E732" t="s">
        <v>589</v>
      </c>
      <c r="F732">
        <v>5806</v>
      </c>
      <c r="G732" t="s">
        <v>761</v>
      </c>
      <c r="H732" t="s">
        <v>20</v>
      </c>
      <c r="I732" t="s">
        <v>45</v>
      </c>
      <c r="J732">
        <v>43</v>
      </c>
      <c r="K732">
        <v>13</v>
      </c>
      <c r="L732" t="s">
        <v>14</v>
      </c>
    </row>
    <row r="733" spans="1:12" x14ac:dyDescent="0.25">
      <c r="A733" t="s">
        <v>17</v>
      </c>
      <c r="B733" t="s">
        <v>760</v>
      </c>
      <c r="C733">
        <v>180192586</v>
      </c>
      <c r="D733" t="s">
        <v>588</v>
      </c>
      <c r="E733" t="s">
        <v>589</v>
      </c>
      <c r="F733">
        <v>7465</v>
      </c>
      <c r="G733" t="s">
        <v>759</v>
      </c>
      <c r="H733" t="s">
        <v>13</v>
      </c>
      <c r="I733" t="s">
        <v>125</v>
      </c>
      <c r="J733">
        <v>47</v>
      </c>
      <c r="K733">
        <v>17</v>
      </c>
      <c r="L733" t="s">
        <v>14</v>
      </c>
    </row>
    <row r="734" spans="1:12" x14ac:dyDescent="0.25">
      <c r="A734" t="s">
        <v>23</v>
      </c>
      <c r="B734" t="s">
        <v>108</v>
      </c>
      <c r="C734">
        <v>4462653546</v>
      </c>
      <c r="D734" t="s">
        <v>588</v>
      </c>
      <c r="E734" t="s">
        <v>589</v>
      </c>
      <c r="F734">
        <v>5717</v>
      </c>
      <c r="G734" t="s">
        <v>759</v>
      </c>
      <c r="H734" t="s">
        <v>13</v>
      </c>
      <c r="I734" t="s">
        <v>465</v>
      </c>
      <c r="J734">
        <v>24</v>
      </c>
      <c r="K734">
        <v>0</v>
      </c>
      <c r="L734" t="s">
        <v>15</v>
      </c>
    </row>
    <row r="735" spans="1:12" x14ac:dyDescent="0.25">
      <c r="A735" t="s">
        <v>16</v>
      </c>
      <c r="B735" t="s">
        <v>802</v>
      </c>
      <c r="C735">
        <v>7009543833</v>
      </c>
      <c r="D735" t="s">
        <v>591</v>
      </c>
      <c r="E735" t="s">
        <v>592</v>
      </c>
      <c r="F735">
        <v>2338</v>
      </c>
      <c r="G735" t="s">
        <v>759</v>
      </c>
      <c r="H735" t="s">
        <v>13</v>
      </c>
      <c r="I735" t="s">
        <v>594</v>
      </c>
      <c r="J735">
        <v>31</v>
      </c>
      <c r="K735">
        <v>1</v>
      </c>
      <c r="L735" t="s">
        <v>14</v>
      </c>
    </row>
    <row r="736" spans="1:12" x14ac:dyDescent="0.25">
      <c r="A736" t="s">
        <v>23</v>
      </c>
      <c r="B736" t="s">
        <v>83</v>
      </c>
      <c r="C736">
        <v>4129245588</v>
      </c>
      <c r="D736" t="s">
        <v>591</v>
      </c>
      <c r="E736" t="s">
        <v>592</v>
      </c>
      <c r="F736">
        <v>4573</v>
      </c>
      <c r="G736" t="s">
        <v>759</v>
      </c>
      <c r="H736" t="s">
        <v>13</v>
      </c>
      <c r="I736" t="s">
        <v>589</v>
      </c>
      <c r="J736">
        <v>29</v>
      </c>
      <c r="K736">
        <v>0</v>
      </c>
      <c r="L736" t="s">
        <v>15</v>
      </c>
    </row>
    <row r="737" spans="1:12" x14ac:dyDescent="0.25">
      <c r="A737" t="s">
        <v>23</v>
      </c>
      <c r="B737" t="s">
        <v>40</v>
      </c>
      <c r="C737">
        <v>2528333146</v>
      </c>
      <c r="D737" t="s">
        <v>591</v>
      </c>
      <c r="E737" t="s">
        <v>592</v>
      </c>
      <c r="F737">
        <v>4531</v>
      </c>
      <c r="G737" t="s">
        <v>761</v>
      </c>
      <c r="H737" t="s">
        <v>20</v>
      </c>
      <c r="I737" t="s">
        <v>178</v>
      </c>
      <c r="J737">
        <v>16</v>
      </c>
      <c r="K737">
        <v>0</v>
      </c>
      <c r="L737" t="s">
        <v>15</v>
      </c>
    </row>
    <row r="738" spans="1:12" x14ac:dyDescent="0.25">
      <c r="A738" t="s">
        <v>16</v>
      </c>
      <c r="B738" t="s">
        <v>27</v>
      </c>
      <c r="C738">
        <v>8513935149</v>
      </c>
      <c r="D738" t="s">
        <v>593</v>
      </c>
      <c r="E738" t="s">
        <v>594</v>
      </c>
      <c r="F738">
        <v>3014</v>
      </c>
      <c r="G738" t="s">
        <v>759</v>
      </c>
      <c r="H738" t="s">
        <v>13</v>
      </c>
      <c r="I738" t="s">
        <v>180</v>
      </c>
      <c r="J738">
        <v>26</v>
      </c>
      <c r="K738">
        <v>0</v>
      </c>
      <c r="L738" t="s">
        <v>15</v>
      </c>
    </row>
    <row r="739" spans="1:12" x14ac:dyDescent="0.25">
      <c r="A739" t="s">
        <v>16</v>
      </c>
      <c r="B739" t="s">
        <v>806</v>
      </c>
      <c r="C739">
        <v>7270249713</v>
      </c>
      <c r="D739" t="s">
        <v>593</v>
      </c>
      <c r="E739" t="s">
        <v>594</v>
      </c>
      <c r="F739">
        <v>8683</v>
      </c>
      <c r="G739" t="s">
        <v>759</v>
      </c>
      <c r="H739" t="s">
        <v>13</v>
      </c>
      <c r="I739" t="s">
        <v>596</v>
      </c>
      <c r="J739">
        <v>33</v>
      </c>
      <c r="K739">
        <v>3</v>
      </c>
      <c r="L739" t="s">
        <v>14</v>
      </c>
    </row>
    <row r="740" spans="1:12" x14ac:dyDescent="0.25">
      <c r="A740" t="s">
        <v>17</v>
      </c>
      <c r="B740" t="s">
        <v>760</v>
      </c>
      <c r="C740">
        <v>1459820060</v>
      </c>
      <c r="D740" t="s">
        <v>593</v>
      </c>
      <c r="E740" t="s">
        <v>594</v>
      </c>
      <c r="F740">
        <v>4629</v>
      </c>
      <c r="G740" t="s">
        <v>759</v>
      </c>
      <c r="H740" t="s">
        <v>13</v>
      </c>
      <c r="I740" t="s">
        <v>587</v>
      </c>
      <c r="J740">
        <v>31</v>
      </c>
      <c r="K740">
        <v>1</v>
      </c>
      <c r="L740" t="s">
        <v>14</v>
      </c>
    </row>
    <row r="741" spans="1:12" x14ac:dyDescent="0.25">
      <c r="A741" t="s">
        <v>18</v>
      </c>
      <c r="B741" t="s">
        <v>32</v>
      </c>
      <c r="C741">
        <v>847327295</v>
      </c>
      <c r="D741" t="s">
        <v>593</v>
      </c>
      <c r="E741" t="s">
        <v>594</v>
      </c>
      <c r="F741">
        <v>7295</v>
      </c>
      <c r="G741" t="s">
        <v>761</v>
      </c>
      <c r="H741" t="s">
        <v>13</v>
      </c>
      <c r="I741" t="s">
        <v>590</v>
      </c>
      <c r="J741">
        <v>36</v>
      </c>
      <c r="K741">
        <v>6</v>
      </c>
      <c r="L741" t="s">
        <v>14</v>
      </c>
    </row>
    <row r="742" spans="1:12" x14ac:dyDescent="0.25">
      <c r="A742" t="s">
        <v>18</v>
      </c>
      <c r="B742" t="s">
        <v>53</v>
      </c>
      <c r="C742">
        <v>8193753679</v>
      </c>
      <c r="D742" t="s">
        <v>593</v>
      </c>
      <c r="E742" t="s">
        <v>594</v>
      </c>
      <c r="F742">
        <v>6965</v>
      </c>
      <c r="G742" t="s">
        <v>761</v>
      </c>
      <c r="H742" t="s">
        <v>13</v>
      </c>
      <c r="I742" t="s">
        <v>132</v>
      </c>
      <c r="J742">
        <v>40</v>
      </c>
      <c r="K742">
        <v>10</v>
      </c>
      <c r="L742" t="s">
        <v>14</v>
      </c>
    </row>
    <row r="743" spans="1:12" x14ac:dyDescent="0.25">
      <c r="A743" t="s">
        <v>18</v>
      </c>
      <c r="B743" t="s">
        <v>60</v>
      </c>
      <c r="C743">
        <v>2102092958</v>
      </c>
      <c r="D743" t="s">
        <v>640</v>
      </c>
      <c r="E743" t="s">
        <v>821</v>
      </c>
      <c r="F743">
        <v>9236</v>
      </c>
      <c r="G743" t="s">
        <v>759</v>
      </c>
      <c r="H743" t="s">
        <v>13</v>
      </c>
      <c r="I743" t="s">
        <v>511</v>
      </c>
      <c r="J743">
        <v>4</v>
      </c>
      <c r="K743">
        <v>0</v>
      </c>
      <c r="L743" t="s">
        <v>15</v>
      </c>
    </row>
    <row r="744" spans="1:12" x14ac:dyDescent="0.25">
      <c r="A744" t="s">
        <v>16</v>
      </c>
      <c r="B744" t="s">
        <v>27</v>
      </c>
      <c r="C744">
        <v>8244116210</v>
      </c>
      <c r="D744" t="s">
        <v>640</v>
      </c>
      <c r="E744" t="s">
        <v>821</v>
      </c>
      <c r="F744">
        <v>4735</v>
      </c>
      <c r="G744" t="s">
        <v>759</v>
      </c>
      <c r="H744" t="s">
        <v>13</v>
      </c>
      <c r="I744" t="s">
        <v>145</v>
      </c>
      <c r="J744">
        <v>22</v>
      </c>
      <c r="K744">
        <v>0</v>
      </c>
      <c r="L744" t="s">
        <v>15</v>
      </c>
    </row>
    <row r="745" spans="1:12" x14ac:dyDescent="0.25">
      <c r="A745" t="s">
        <v>17</v>
      </c>
      <c r="B745" t="s">
        <v>117</v>
      </c>
      <c r="C745">
        <v>1199977661</v>
      </c>
      <c r="D745" t="s">
        <v>640</v>
      </c>
      <c r="E745" t="s">
        <v>821</v>
      </c>
      <c r="F745">
        <v>4786</v>
      </c>
      <c r="G745" t="s">
        <v>759</v>
      </c>
      <c r="H745" t="s">
        <v>13</v>
      </c>
      <c r="I745" t="s">
        <v>73</v>
      </c>
      <c r="J745">
        <v>42</v>
      </c>
      <c r="K745">
        <v>12</v>
      </c>
      <c r="L745" t="s">
        <v>14</v>
      </c>
    </row>
    <row r="746" spans="1:12" x14ac:dyDescent="0.25">
      <c r="A746" t="s">
        <v>16</v>
      </c>
      <c r="B746" t="s">
        <v>46</v>
      </c>
      <c r="C746">
        <v>8346602190</v>
      </c>
      <c r="D746" t="s">
        <v>595</v>
      </c>
      <c r="E746" t="s">
        <v>596</v>
      </c>
      <c r="F746">
        <v>6058</v>
      </c>
      <c r="G746" t="s">
        <v>759</v>
      </c>
      <c r="H746" t="s">
        <v>13</v>
      </c>
      <c r="I746" t="s">
        <v>820</v>
      </c>
      <c r="J746">
        <v>34</v>
      </c>
      <c r="K746">
        <v>4</v>
      </c>
      <c r="L746" t="s">
        <v>14</v>
      </c>
    </row>
    <row r="747" spans="1:12" x14ac:dyDescent="0.25">
      <c r="A747" t="s">
        <v>18</v>
      </c>
      <c r="B747" t="s">
        <v>126</v>
      </c>
      <c r="C747">
        <v>6265467648</v>
      </c>
      <c r="D747" t="s">
        <v>595</v>
      </c>
      <c r="E747" t="s">
        <v>596</v>
      </c>
      <c r="F747">
        <v>5119</v>
      </c>
      <c r="G747" t="s">
        <v>761</v>
      </c>
      <c r="H747" t="s">
        <v>13</v>
      </c>
      <c r="I747" t="s">
        <v>486</v>
      </c>
      <c r="J747">
        <v>24</v>
      </c>
      <c r="K747">
        <v>0</v>
      </c>
      <c r="L747" t="s">
        <v>15</v>
      </c>
    </row>
    <row r="748" spans="1:12" x14ac:dyDescent="0.25">
      <c r="A748" t="s">
        <v>17</v>
      </c>
      <c r="B748" t="s">
        <v>104</v>
      </c>
      <c r="C748">
        <v>1190360256</v>
      </c>
      <c r="D748" t="s">
        <v>595</v>
      </c>
      <c r="E748" t="s">
        <v>596</v>
      </c>
      <c r="F748">
        <v>9218</v>
      </c>
      <c r="G748" t="s">
        <v>761</v>
      </c>
      <c r="H748" t="s">
        <v>13</v>
      </c>
      <c r="I748" t="s">
        <v>116</v>
      </c>
      <c r="J748">
        <v>35</v>
      </c>
      <c r="K748">
        <v>5</v>
      </c>
      <c r="L748" t="s">
        <v>14</v>
      </c>
    </row>
    <row r="749" spans="1:12" x14ac:dyDescent="0.25">
      <c r="A749" t="s">
        <v>11</v>
      </c>
      <c r="B749" t="s">
        <v>107</v>
      </c>
      <c r="C749">
        <v>1204820381</v>
      </c>
      <c r="D749" t="s">
        <v>597</v>
      </c>
      <c r="E749" t="s">
        <v>598</v>
      </c>
      <c r="F749">
        <v>5832</v>
      </c>
      <c r="G749" t="s">
        <v>759</v>
      </c>
      <c r="H749" t="s">
        <v>13</v>
      </c>
      <c r="I749" t="s">
        <v>50</v>
      </c>
      <c r="J749">
        <v>35</v>
      </c>
      <c r="K749">
        <v>5</v>
      </c>
      <c r="L749" t="s">
        <v>14</v>
      </c>
    </row>
    <row r="750" spans="1:12" x14ac:dyDescent="0.25">
      <c r="A750" t="s">
        <v>11</v>
      </c>
      <c r="B750" t="s">
        <v>30</v>
      </c>
      <c r="C750">
        <v>391669562</v>
      </c>
      <c r="D750" t="s">
        <v>597</v>
      </c>
      <c r="E750" t="s">
        <v>598</v>
      </c>
      <c r="F750">
        <v>7198</v>
      </c>
      <c r="G750" t="s">
        <v>761</v>
      </c>
      <c r="H750" t="s">
        <v>13</v>
      </c>
      <c r="I750" t="s">
        <v>587</v>
      </c>
      <c r="J750">
        <v>27</v>
      </c>
      <c r="K750">
        <v>0</v>
      </c>
      <c r="L750" t="s">
        <v>15</v>
      </c>
    </row>
    <row r="751" spans="1:12" x14ac:dyDescent="0.25">
      <c r="A751" t="s">
        <v>23</v>
      </c>
      <c r="B751" t="s">
        <v>114</v>
      </c>
      <c r="C751">
        <v>4485970270</v>
      </c>
      <c r="D751" t="s">
        <v>597</v>
      </c>
      <c r="E751" t="s">
        <v>598</v>
      </c>
      <c r="F751">
        <v>4152</v>
      </c>
      <c r="G751" t="s">
        <v>759</v>
      </c>
      <c r="H751" t="s">
        <v>13</v>
      </c>
      <c r="I751" t="s">
        <v>385</v>
      </c>
      <c r="J751">
        <v>7</v>
      </c>
      <c r="K751">
        <v>0</v>
      </c>
      <c r="L751" t="s">
        <v>15</v>
      </c>
    </row>
    <row r="752" spans="1:12" x14ac:dyDescent="0.25">
      <c r="A752" t="s">
        <v>11</v>
      </c>
      <c r="B752" t="s">
        <v>63</v>
      </c>
      <c r="C752">
        <v>3146057306</v>
      </c>
      <c r="D752" t="s">
        <v>597</v>
      </c>
      <c r="E752" t="s">
        <v>598</v>
      </c>
      <c r="F752">
        <v>7800</v>
      </c>
      <c r="G752" t="s">
        <v>759</v>
      </c>
      <c r="H752" t="s">
        <v>13</v>
      </c>
      <c r="I752" t="s">
        <v>465</v>
      </c>
      <c r="J752">
        <v>18</v>
      </c>
      <c r="K752">
        <v>0</v>
      </c>
      <c r="L752" t="s">
        <v>15</v>
      </c>
    </row>
    <row r="753" spans="1:12" x14ac:dyDescent="0.25">
      <c r="A753" t="s">
        <v>17</v>
      </c>
      <c r="B753" t="s">
        <v>70</v>
      </c>
      <c r="C753">
        <v>3155920868</v>
      </c>
      <c r="D753" t="s">
        <v>597</v>
      </c>
      <c r="E753" t="s">
        <v>598</v>
      </c>
      <c r="F753">
        <v>5374</v>
      </c>
      <c r="G753" t="s">
        <v>759</v>
      </c>
      <c r="H753" t="s">
        <v>13</v>
      </c>
      <c r="I753" t="s">
        <v>587</v>
      </c>
      <c r="J753">
        <v>27</v>
      </c>
      <c r="K753">
        <v>0</v>
      </c>
      <c r="L753" t="s">
        <v>15</v>
      </c>
    </row>
    <row r="754" spans="1:12" x14ac:dyDescent="0.25">
      <c r="A754" t="s">
        <v>16</v>
      </c>
      <c r="B754" t="s">
        <v>100</v>
      </c>
      <c r="C754">
        <v>5834961407</v>
      </c>
      <c r="D754" t="s">
        <v>819</v>
      </c>
      <c r="E754" t="s">
        <v>667</v>
      </c>
      <c r="F754">
        <v>7390</v>
      </c>
      <c r="G754" t="s">
        <v>759</v>
      </c>
      <c r="H754" t="s">
        <v>13</v>
      </c>
      <c r="I754" t="s">
        <v>820</v>
      </c>
      <c r="J754">
        <v>32</v>
      </c>
      <c r="K754">
        <v>2</v>
      </c>
      <c r="L754" t="s">
        <v>14</v>
      </c>
    </row>
    <row r="755" spans="1:12" x14ac:dyDescent="0.25">
      <c r="A755" t="s">
        <v>17</v>
      </c>
      <c r="B755" t="s">
        <v>787</v>
      </c>
      <c r="C755">
        <v>423629217</v>
      </c>
      <c r="D755" t="s">
        <v>819</v>
      </c>
      <c r="E755" t="s">
        <v>667</v>
      </c>
      <c r="F755">
        <v>5734</v>
      </c>
      <c r="G755" t="s">
        <v>759</v>
      </c>
      <c r="H755" t="s">
        <v>13</v>
      </c>
      <c r="I755" t="s">
        <v>594</v>
      </c>
      <c r="J755">
        <v>25</v>
      </c>
      <c r="K755">
        <v>0</v>
      </c>
      <c r="L755" t="s">
        <v>15</v>
      </c>
    </row>
    <row r="756" spans="1:12" x14ac:dyDescent="0.25">
      <c r="A756" t="s">
        <v>16</v>
      </c>
      <c r="B756" t="s">
        <v>21</v>
      </c>
      <c r="C756">
        <v>4891142927</v>
      </c>
      <c r="D756" t="s">
        <v>511</v>
      </c>
      <c r="E756" t="s">
        <v>590</v>
      </c>
      <c r="F756">
        <v>4799</v>
      </c>
      <c r="G756" t="s">
        <v>759</v>
      </c>
      <c r="H756" t="s">
        <v>13</v>
      </c>
      <c r="I756" t="s">
        <v>820</v>
      </c>
      <c r="J756">
        <v>31</v>
      </c>
      <c r="K756">
        <v>1</v>
      </c>
      <c r="L756" t="s">
        <v>14</v>
      </c>
    </row>
    <row r="757" spans="1:12" x14ac:dyDescent="0.25">
      <c r="A757" t="s">
        <v>23</v>
      </c>
      <c r="B757" t="s">
        <v>790</v>
      </c>
      <c r="C757">
        <v>3177584497</v>
      </c>
      <c r="D757" t="s">
        <v>818</v>
      </c>
      <c r="E757" t="s">
        <v>820</v>
      </c>
      <c r="F757">
        <v>2304</v>
      </c>
      <c r="G757" t="s">
        <v>759</v>
      </c>
      <c r="H757" t="s">
        <v>13</v>
      </c>
      <c r="I757" t="s">
        <v>596</v>
      </c>
      <c r="J757">
        <v>26</v>
      </c>
      <c r="K757">
        <v>0</v>
      </c>
      <c r="L757" t="s">
        <v>15</v>
      </c>
    </row>
    <row r="758" spans="1:12" x14ac:dyDescent="0.25">
      <c r="A758" t="s">
        <v>17</v>
      </c>
      <c r="B758" t="s">
        <v>799</v>
      </c>
      <c r="C758">
        <v>1613828298</v>
      </c>
      <c r="D758" t="s">
        <v>471</v>
      </c>
      <c r="E758" t="s">
        <v>116</v>
      </c>
      <c r="F758">
        <v>4975</v>
      </c>
      <c r="G758" t="s">
        <v>759</v>
      </c>
      <c r="H758" t="s">
        <v>13</v>
      </c>
      <c r="I758" t="s">
        <v>145</v>
      </c>
      <c r="J758">
        <v>16</v>
      </c>
      <c r="K758">
        <v>0</v>
      </c>
      <c r="L758" t="s">
        <v>15</v>
      </c>
    </row>
    <row r="759" spans="1:12" x14ac:dyDescent="0.25">
      <c r="A759" t="s">
        <v>16</v>
      </c>
      <c r="B759" t="s">
        <v>809</v>
      </c>
      <c r="C759">
        <v>2367277437</v>
      </c>
      <c r="D759" t="s">
        <v>463</v>
      </c>
      <c r="E759" t="s">
        <v>50</v>
      </c>
      <c r="F759">
        <v>5246</v>
      </c>
      <c r="G759" t="s">
        <v>759</v>
      </c>
      <c r="H759" t="s">
        <v>13</v>
      </c>
      <c r="I759" t="s">
        <v>132</v>
      </c>
      <c r="J759">
        <v>31</v>
      </c>
      <c r="K759">
        <v>1</v>
      </c>
      <c r="L759" t="s">
        <v>14</v>
      </c>
    </row>
    <row r="760" spans="1:12" x14ac:dyDescent="0.25">
      <c r="A760" t="s">
        <v>23</v>
      </c>
      <c r="B760" t="s">
        <v>40</v>
      </c>
      <c r="C760">
        <v>1564854223</v>
      </c>
      <c r="D760" t="s">
        <v>463</v>
      </c>
      <c r="E760" t="s">
        <v>50</v>
      </c>
      <c r="F760">
        <v>3190</v>
      </c>
      <c r="G760" t="s">
        <v>759</v>
      </c>
      <c r="H760" t="s">
        <v>13</v>
      </c>
      <c r="I760" t="s">
        <v>179</v>
      </c>
      <c r="J760">
        <v>3</v>
      </c>
      <c r="K760">
        <v>0</v>
      </c>
      <c r="L760" t="s">
        <v>15</v>
      </c>
    </row>
    <row r="761" spans="1:12" x14ac:dyDescent="0.25">
      <c r="A761" t="s">
        <v>17</v>
      </c>
      <c r="B761" t="s">
        <v>787</v>
      </c>
      <c r="C761">
        <v>7993778070</v>
      </c>
      <c r="D761" t="s">
        <v>492</v>
      </c>
      <c r="E761" t="s">
        <v>132</v>
      </c>
      <c r="F761">
        <v>5066</v>
      </c>
      <c r="G761" t="s">
        <v>759</v>
      </c>
      <c r="H761" t="s">
        <v>13</v>
      </c>
      <c r="I761" t="s">
        <v>820</v>
      </c>
      <c r="J761">
        <v>27</v>
      </c>
      <c r="K761">
        <v>0</v>
      </c>
      <c r="L761" t="s">
        <v>15</v>
      </c>
    </row>
    <row r="762" spans="1:12" x14ac:dyDescent="0.25">
      <c r="A762" t="s">
        <v>11</v>
      </c>
      <c r="B762" t="s">
        <v>55</v>
      </c>
      <c r="C762">
        <v>9227624437</v>
      </c>
      <c r="D762" t="s">
        <v>492</v>
      </c>
      <c r="E762" t="s">
        <v>132</v>
      </c>
      <c r="F762">
        <v>8927</v>
      </c>
      <c r="G762" t="s">
        <v>759</v>
      </c>
      <c r="H762" t="s">
        <v>13</v>
      </c>
      <c r="I762" t="s">
        <v>820</v>
      </c>
      <c r="J762">
        <v>27</v>
      </c>
      <c r="K762">
        <v>0</v>
      </c>
      <c r="L762" t="s">
        <v>15</v>
      </c>
    </row>
    <row r="763" spans="1:12" x14ac:dyDescent="0.25">
      <c r="A763" t="s">
        <v>16</v>
      </c>
      <c r="B763" t="s">
        <v>809</v>
      </c>
      <c r="C763">
        <v>1066047916</v>
      </c>
      <c r="D763" t="s">
        <v>385</v>
      </c>
      <c r="E763" t="s">
        <v>45</v>
      </c>
      <c r="F763">
        <v>4802</v>
      </c>
      <c r="G763" t="s">
        <v>759</v>
      </c>
      <c r="H763" t="s">
        <v>13</v>
      </c>
      <c r="I763" t="s">
        <v>28</v>
      </c>
      <c r="J763">
        <v>35</v>
      </c>
      <c r="K763">
        <v>5</v>
      </c>
      <c r="L763" t="s">
        <v>14</v>
      </c>
    </row>
    <row r="764" spans="1:12" x14ac:dyDescent="0.25">
      <c r="A764" t="s">
        <v>18</v>
      </c>
      <c r="B764" t="s">
        <v>103</v>
      </c>
      <c r="C764">
        <v>4825120414</v>
      </c>
      <c r="D764" t="s">
        <v>179</v>
      </c>
      <c r="E764" t="s">
        <v>29</v>
      </c>
      <c r="F764">
        <v>8087</v>
      </c>
      <c r="G764" t="s">
        <v>759</v>
      </c>
      <c r="H764" t="s">
        <v>13</v>
      </c>
      <c r="I764" t="s">
        <v>594</v>
      </c>
      <c r="J764">
        <v>18</v>
      </c>
      <c r="K764">
        <v>0</v>
      </c>
      <c r="L764" t="s">
        <v>15</v>
      </c>
    </row>
    <row r="765" spans="1:12" x14ac:dyDescent="0.25">
      <c r="A765" t="s">
        <v>17</v>
      </c>
      <c r="B765" t="s">
        <v>34</v>
      </c>
      <c r="C765">
        <v>5221373409</v>
      </c>
      <c r="D765" t="s">
        <v>179</v>
      </c>
      <c r="E765" t="s">
        <v>29</v>
      </c>
      <c r="F765">
        <v>5921</v>
      </c>
      <c r="G765" t="s">
        <v>759</v>
      </c>
      <c r="H765" t="s">
        <v>13</v>
      </c>
      <c r="I765" t="s">
        <v>97</v>
      </c>
      <c r="J765">
        <v>38</v>
      </c>
      <c r="K765">
        <v>8</v>
      </c>
      <c r="L765" t="s">
        <v>14</v>
      </c>
    </row>
    <row r="766" spans="1:12" x14ac:dyDescent="0.25">
      <c r="A766" t="s">
        <v>11</v>
      </c>
      <c r="B766" t="s">
        <v>124</v>
      </c>
      <c r="C766">
        <v>6624530768</v>
      </c>
      <c r="D766" t="s">
        <v>568</v>
      </c>
      <c r="E766" t="s">
        <v>121</v>
      </c>
      <c r="F766">
        <v>5522</v>
      </c>
      <c r="G766" t="s">
        <v>761</v>
      </c>
      <c r="H766" t="s">
        <v>13</v>
      </c>
      <c r="I766" t="s">
        <v>45</v>
      </c>
      <c r="J766">
        <v>28</v>
      </c>
      <c r="K766">
        <v>0</v>
      </c>
      <c r="L766" t="s">
        <v>15</v>
      </c>
    </row>
    <row r="767" spans="1:12" x14ac:dyDescent="0.25">
      <c r="A767" t="s">
        <v>11</v>
      </c>
      <c r="B767" t="s">
        <v>758</v>
      </c>
      <c r="C767">
        <v>8780390122</v>
      </c>
      <c r="D767" t="s">
        <v>568</v>
      </c>
      <c r="E767" t="s">
        <v>121</v>
      </c>
      <c r="F767">
        <v>8795</v>
      </c>
      <c r="G767" t="s">
        <v>759</v>
      </c>
      <c r="H767" t="s">
        <v>13</v>
      </c>
      <c r="I767" t="s">
        <v>62</v>
      </c>
      <c r="J767">
        <v>41</v>
      </c>
      <c r="K767">
        <v>11</v>
      </c>
      <c r="L767" t="s">
        <v>14</v>
      </c>
    </row>
    <row r="768" spans="1:12" x14ac:dyDescent="0.25">
      <c r="A768" t="s">
        <v>16</v>
      </c>
      <c r="B768" t="s">
        <v>122</v>
      </c>
      <c r="C768">
        <v>4872529612</v>
      </c>
      <c r="D768" t="s">
        <v>568</v>
      </c>
      <c r="E768" t="s">
        <v>121</v>
      </c>
      <c r="F768">
        <v>3724</v>
      </c>
      <c r="G768" t="s">
        <v>759</v>
      </c>
      <c r="H768" t="s">
        <v>13</v>
      </c>
      <c r="I768" t="s">
        <v>592</v>
      </c>
      <c r="J768">
        <v>16</v>
      </c>
      <c r="K768">
        <v>0</v>
      </c>
      <c r="L768" t="s">
        <v>15</v>
      </c>
    </row>
    <row r="769" spans="1:12" x14ac:dyDescent="0.25">
      <c r="A769" t="s">
        <v>11</v>
      </c>
      <c r="B769" t="s">
        <v>72</v>
      </c>
      <c r="C769">
        <v>666874152</v>
      </c>
      <c r="D769" t="s">
        <v>299</v>
      </c>
      <c r="E769" t="s">
        <v>73</v>
      </c>
      <c r="F769">
        <v>5738</v>
      </c>
      <c r="G769" t="s">
        <v>761</v>
      </c>
      <c r="H769" t="s">
        <v>13</v>
      </c>
      <c r="I769" t="s">
        <v>74</v>
      </c>
      <c r="J769">
        <v>42</v>
      </c>
      <c r="K769">
        <v>12</v>
      </c>
      <c r="L769" t="s">
        <v>14</v>
      </c>
    </row>
    <row r="770" spans="1:12" x14ac:dyDescent="0.25">
      <c r="A770" t="s">
        <v>17</v>
      </c>
      <c r="B770" t="s">
        <v>104</v>
      </c>
      <c r="C770">
        <v>910348225</v>
      </c>
      <c r="D770" t="s">
        <v>299</v>
      </c>
      <c r="E770" t="s">
        <v>73</v>
      </c>
      <c r="F770">
        <v>10296</v>
      </c>
      <c r="G770" t="s">
        <v>759</v>
      </c>
      <c r="H770" t="s">
        <v>13</v>
      </c>
      <c r="I770" t="s">
        <v>29</v>
      </c>
      <c r="J770">
        <v>28</v>
      </c>
      <c r="K770">
        <v>0</v>
      </c>
      <c r="L770" t="s">
        <v>15</v>
      </c>
    </row>
    <row r="771" spans="1:12" x14ac:dyDescent="0.25">
      <c r="A771" t="s">
        <v>23</v>
      </c>
      <c r="B771" t="s">
        <v>26</v>
      </c>
      <c r="C771">
        <v>7091811282</v>
      </c>
      <c r="D771" t="s">
        <v>299</v>
      </c>
      <c r="E771" t="s">
        <v>73</v>
      </c>
      <c r="F771">
        <v>1518</v>
      </c>
      <c r="G771" t="s">
        <v>759</v>
      </c>
      <c r="H771" t="s">
        <v>13</v>
      </c>
      <c r="I771" t="s">
        <v>508</v>
      </c>
      <c r="J771">
        <v>7</v>
      </c>
      <c r="K771">
        <v>0</v>
      </c>
      <c r="L771" t="s">
        <v>15</v>
      </c>
    </row>
    <row r="772" spans="1:12" x14ac:dyDescent="0.25">
      <c r="A772" t="s">
        <v>23</v>
      </c>
      <c r="B772" t="s">
        <v>84</v>
      </c>
      <c r="C772">
        <v>5972339733</v>
      </c>
      <c r="D772" t="s">
        <v>178</v>
      </c>
      <c r="E772" t="s">
        <v>125</v>
      </c>
      <c r="F772">
        <v>5940</v>
      </c>
      <c r="G772" t="s">
        <v>759</v>
      </c>
      <c r="H772" t="s">
        <v>13</v>
      </c>
      <c r="I772" t="s">
        <v>97</v>
      </c>
      <c r="J772">
        <v>35</v>
      </c>
      <c r="K772">
        <v>5</v>
      </c>
      <c r="L772" t="s">
        <v>14</v>
      </c>
    </row>
    <row r="773" spans="1:12" x14ac:dyDescent="0.25">
      <c r="A773" t="s">
        <v>23</v>
      </c>
      <c r="B773" t="s">
        <v>114</v>
      </c>
      <c r="C773">
        <v>8595337570</v>
      </c>
      <c r="D773" t="s">
        <v>178</v>
      </c>
      <c r="E773" t="s">
        <v>125</v>
      </c>
      <c r="F773">
        <v>4425</v>
      </c>
      <c r="G773" t="s">
        <v>759</v>
      </c>
      <c r="H773" t="s">
        <v>13</v>
      </c>
      <c r="I773" t="s">
        <v>406</v>
      </c>
      <c r="J773">
        <v>3</v>
      </c>
      <c r="K773">
        <v>0</v>
      </c>
      <c r="L773" t="s">
        <v>15</v>
      </c>
    </row>
    <row r="774" spans="1:12" x14ac:dyDescent="0.25">
      <c r="A774" t="s">
        <v>18</v>
      </c>
      <c r="B774" t="s">
        <v>92</v>
      </c>
      <c r="C774">
        <v>816501620</v>
      </c>
      <c r="D774" t="s">
        <v>206</v>
      </c>
      <c r="E774" t="s">
        <v>28</v>
      </c>
      <c r="F774">
        <v>3382</v>
      </c>
      <c r="G774" t="s">
        <v>759</v>
      </c>
      <c r="H774" t="s">
        <v>13</v>
      </c>
      <c r="I774" t="s">
        <v>598</v>
      </c>
      <c r="J774">
        <v>18</v>
      </c>
      <c r="K774">
        <v>0</v>
      </c>
      <c r="L774" t="s">
        <v>15</v>
      </c>
    </row>
    <row r="775" spans="1:12" x14ac:dyDescent="0.25">
      <c r="A775" t="s">
        <v>17</v>
      </c>
      <c r="B775" t="s">
        <v>781</v>
      </c>
      <c r="C775">
        <v>1887027624</v>
      </c>
      <c r="D775" t="s">
        <v>206</v>
      </c>
      <c r="E775" t="s">
        <v>28</v>
      </c>
      <c r="F775">
        <v>6158</v>
      </c>
      <c r="G775" t="s">
        <v>759</v>
      </c>
      <c r="H775" t="s">
        <v>13</v>
      </c>
      <c r="I775" t="s">
        <v>821</v>
      </c>
      <c r="J775">
        <v>16</v>
      </c>
      <c r="K775">
        <v>0</v>
      </c>
      <c r="L775" t="s">
        <v>15</v>
      </c>
    </row>
    <row r="776" spans="1:12" x14ac:dyDescent="0.25">
      <c r="A776" t="s">
        <v>23</v>
      </c>
      <c r="B776" t="s">
        <v>766</v>
      </c>
      <c r="C776">
        <v>2744921812</v>
      </c>
      <c r="D776" t="s">
        <v>206</v>
      </c>
      <c r="E776" t="s">
        <v>28</v>
      </c>
      <c r="F776">
        <v>5205</v>
      </c>
      <c r="G776" t="s">
        <v>759</v>
      </c>
      <c r="H776" t="s">
        <v>13</v>
      </c>
      <c r="I776" t="s">
        <v>596</v>
      </c>
      <c r="J776">
        <v>17</v>
      </c>
      <c r="K776">
        <v>0</v>
      </c>
      <c r="L776" t="s">
        <v>15</v>
      </c>
    </row>
    <row r="777" spans="1:12" x14ac:dyDescent="0.25">
      <c r="A777" t="s">
        <v>17</v>
      </c>
      <c r="B777" t="s">
        <v>784</v>
      </c>
      <c r="C777">
        <v>3021707927</v>
      </c>
      <c r="D777" t="s">
        <v>206</v>
      </c>
      <c r="E777" t="s">
        <v>28</v>
      </c>
      <c r="F777">
        <v>7555</v>
      </c>
      <c r="G777" t="s">
        <v>759</v>
      </c>
      <c r="H777" t="s">
        <v>13</v>
      </c>
      <c r="I777" t="s">
        <v>73</v>
      </c>
      <c r="J777">
        <v>28</v>
      </c>
      <c r="K777">
        <v>0</v>
      </c>
      <c r="L777" t="s">
        <v>15</v>
      </c>
    </row>
    <row r="778" spans="1:12" x14ac:dyDescent="0.25">
      <c r="A778" t="s">
        <v>16</v>
      </c>
      <c r="B778" t="s">
        <v>27</v>
      </c>
      <c r="C778">
        <v>387380707</v>
      </c>
      <c r="D778" t="s">
        <v>206</v>
      </c>
      <c r="E778" t="s">
        <v>28</v>
      </c>
      <c r="F778">
        <v>6295</v>
      </c>
      <c r="G778" t="s">
        <v>759</v>
      </c>
      <c r="H778" t="s">
        <v>13</v>
      </c>
      <c r="I778" t="s">
        <v>29</v>
      </c>
      <c r="J778">
        <v>26</v>
      </c>
      <c r="K778">
        <v>0</v>
      </c>
      <c r="L778" t="s">
        <v>15</v>
      </c>
    </row>
    <row r="779" spans="1:12" x14ac:dyDescent="0.25">
      <c r="A779" t="s">
        <v>17</v>
      </c>
      <c r="B779" t="s">
        <v>777</v>
      </c>
      <c r="C779">
        <v>533597326</v>
      </c>
      <c r="D779" t="s">
        <v>206</v>
      </c>
      <c r="E779" t="s">
        <v>28</v>
      </c>
      <c r="F779">
        <v>6549</v>
      </c>
      <c r="G779" t="s">
        <v>759</v>
      </c>
      <c r="H779" t="s">
        <v>13</v>
      </c>
      <c r="I779" t="s">
        <v>50</v>
      </c>
      <c r="J779">
        <v>23</v>
      </c>
      <c r="K779">
        <v>0</v>
      </c>
      <c r="L779" t="s">
        <v>15</v>
      </c>
    </row>
    <row r="780" spans="1:12" x14ac:dyDescent="0.25">
      <c r="A780" t="s">
        <v>11</v>
      </c>
      <c r="B780" t="s">
        <v>71</v>
      </c>
      <c r="C780">
        <v>176356154</v>
      </c>
      <c r="D780" t="s">
        <v>206</v>
      </c>
      <c r="E780" t="s">
        <v>28</v>
      </c>
      <c r="F780">
        <v>7883</v>
      </c>
      <c r="G780" t="s">
        <v>761</v>
      </c>
      <c r="H780" t="s">
        <v>13</v>
      </c>
      <c r="I780" t="s">
        <v>599</v>
      </c>
      <c r="J780">
        <v>44</v>
      </c>
      <c r="K780">
        <v>14</v>
      </c>
      <c r="L780" t="s">
        <v>14</v>
      </c>
    </row>
    <row r="781" spans="1:12" x14ac:dyDescent="0.25">
      <c r="A781" t="s">
        <v>16</v>
      </c>
      <c r="B781" t="s">
        <v>800</v>
      </c>
      <c r="C781">
        <v>678458928</v>
      </c>
      <c r="D781" t="s">
        <v>258</v>
      </c>
      <c r="E781" t="s">
        <v>76</v>
      </c>
      <c r="F781">
        <v>6774</v>
      </c>
      <c r="G781" t="s">
        <v>759</v>
      </c>
      <c r="H781" t="s">
        <v>13</v>
      </c>
      <c r="I781" t="s">
        <v>598</v>
      </c>
      <c r="J781">
        <v>17</v>
      </c>
      <c r="K781">
        <v>0</v>
      </c>
      <c r="L781" t="s">
        <v>15</v>
      </c>
    </row>
    <row r="782" spans="1:12" x14ac:dyDescent="0.25">
      <c r="A782" t="s">
        <v>18</v>
      </c>
      <c r="B782" t="s">
        <v>89</v>
      </c>
      <c r="C782">
        <v>9199249934</v>
      </c>
      <c r="D782" t="s">
        <v>258</v>
      </c>
      <c r="E782" t="s">
        <v>76</v>
      </c>
      <c r="F782">
        <v>4262</v>
      </c>
      <c r="G782" t="s">
        <v>761</v>
      </c>
      <c r="H782" t="s">
        <v>13</v>
      </c>
      <c r="I782" t="s">
        <v>181</v>
      </c>
      <c r="J782">
        <v>54</v>
      </c>
      <c r="K782">
        <v>24</v>
      </c>
      <c r="L782" t="s">
        <v>14</v>
      </c>
    </row>
    <row r="783" spans="1:12" x14ac:dyDescent="0.25">
      <c r="A783" t="s">
        <v>16</v>
      </c>
      <c r="B783" t="s">
        <v>129</v>
      </c>
      <c r="C783">
        <v>1953579202</v>
      </c>
      <c r="D783" t="s">
        <v>258</v>
      </c>
      <c r="E783" t="s">
        <v>76</v>
      </c>
      <c r="F783">
        <v>6087</v>
      </c>
      <c r="G783" t="s">
        <v>759</v>
      </c>
      <c r="H783" t="s">
        <v>13</v>
      </c>
      <c r="I783" t="s">
        <v>112</v>
      </c>
      <c r="J783">
        <v>31</v>
      </c>
      <c r="K783">
        <v>1</v>
      </c>
      <c r="L783" t="s">
        <v>14</v>
      </c>
    </row>
    <row r="784" spans="1:12" x14ac:dyDescent="0.25">
      <c r="A784" t="s">
        <v>18</v>
      </c>
      <c r="B784" t="s">
        <v>41</v>
      </c>
      <c r="C784">
        <v>5990869923</v>
      </c>
      <c r="D784" t="s">
        <v>406</v>
      </c>
      <c r="E784" t="s">
        <v>112</v>
      </c>
      <c r="F784">
        <v>4872</v>
      </c>
      <c r="G784" t="s">
        <v>761</v>
      </c>
      <c r="H784" t="s">
        <v>20</v>
      </c>
      <c r="I784" t="s">
        <v>600</v>
      </c>
      <c r="J784">
        <v>47</v>
      </c>
      <c r="K784">
        <v>17</v>
      </c>
      <c r="L784" t="s">
        <v>14</v>
      </c>
    </row>
    <row r="785" spans="1:12" x14ac:dyDescent="0.25">
      <c r="A785" t="s">
        <v>17</v>
      </c>
      <c r="B785" t="s">
        <v>777</v>
      </c>
      <c r="C785">
        <v>1181151524</v>
      </c>
      <c r="D785" t="s">
        <v>406</v>
      </c>
      <c r="E785" t="s">
        <v>112</v>
      </c>
      <c r="F785">
        <v>6184</v>
      </c>
      <c r="G785" t="s">
        <v>759</v>
      </c>
      <c r="H785" t="s">
        <v>13</v>
      </c>
      <c r="I785" t="s">
        <v>667</v>
      </c>
      <c r="J785">
        <v>17</v>
      </c>
      <c r="K785">
        <v>0</v>
      </c>
      <c r="L785" t="s">
        <v>15</v>
      </c>
    </row>
    <row r="786" spans="1:12" x14ac:dyDescent="0.25">
      <c r="A786" t="s">
        <v>17</v>
      </c>
      <c r="B786" t="s">
        <v>777</v>
      </c>
      <c r="C786">
        <v>6216182013</v>
      </c>
      <c r="D786" t="s">
        <v>406</v>
      </c>
      <c r="E786" t="s">
        <v>112</v>
      </c>
      <c r="F786">
        <v>7486</v>
      </c>
      <c r="G786" t="s">
        <v>759</v>
      </c>
      <c r="H786" t="s">
        <v>13</v>
      </c>
      <c r="I786" t="s">
        <v>667</v>
      </c>
      <c r="J786">
        <v>17</v>
      </c>
      <c r="K786">
        <v>0</v>
      </c>
      <c r="L786" t="s">
        <v>15</v>
      </c>
    </row>
    <row r="787" spans="1:12" x14ac:dyDescent="0.25">
      <c r="A787" t="s">
        <v>18</v>
      </c>
      <c r="B787" t="s">
        <v>103</v>
      </c>
      <c r="C787">
        <v>6268716975</v>
      </c>
      <c r="D787" t="s">
        <v>406</v>
      </c>
      <c r="E787" t="s">
        <v>112</v>
      </c>
      <c r="F787">
        <v>4458</v>
      </c>
      <c r="G787" t="s">
        <v>759</v>
      </c>
      <c r="H787" t="s">
        <v>13</v>
      </c>
      <c r="I787" t="s">
        <v>116</v>
      </c>
      <c r="J787">
        <v>20</v>
      </c>
      <c r="K787">
        <v>0</v>
      </c>
      <c r="L787" t="s">
        <v>15</v>
      </c>
    </row>
    <row r="788" spans="1:12" x14ac:dyDescent="0.25">
      <c r="A788" t="s">
        <v>18</v>
      </c>
      <c r="B788" t="s">
        <v>53</v>
      </c>
      <c r="C788">
        <v>3486080032</v>
      </c>
      <c r="D788" t="s">
        <v>552</v>
      </c>
      <c r="E788" t="s">
        <v>79</v>
      </c>
      <c r="F788">
        <v>6312</v>
      </c>
      <c r="G788" t="s">
        <v>759</v>
      </c>
      <c r="H788" t="s">
        <v>13</v>
      </c>
      <c r="I788" t="s">
        <v>79</v>
      </c>
      <c r="J788">
        <v>30</v>
      </c>
      <c r="K788">
        <v>0</v>
      </c>
      <c r="L788" t="s">
        <v>15</v>
      </c>
    </row>
    <row r="789" spans="1:12" x14ac:dyDescent="0.25">
      <c r="A789" t="s">
        <v>16</v>
      </c>
      <c r="B789" t="s">
        <v>85</v>
      </c>
      <c r="C789">
        <v>6541040836</v>
      </c>
      <c r="D789" t="s">
        <v>513</v>
      </c>
      <c r="E789" t="s">
        <v>97</v>
      </c>
      <c r="F789">
        <v>4620</v>
      </c>
      <c r="G789" t="s">
        <v>759</v>
      </c>
      <c r="H789" t="s">
        <v>13</v>
      </c>
      <c r="I789" t="s">
        <v>73</v>
      </c>
      <c r="J789">
        <v>24</v>
      </c>
      <c r="K789">
        <v>0</v>
      </c>
      <c r="L789" t="s">
        <v>15</v>
      </c>
    </row>
    <row r="790" spans="1:12" x14ac:dyDescent="0.25">
      <c r="A790" t="s">
        <v>18</v>
      </c>
      <c r="B790" t="s">
        <v>80</v>
      </c>
      <c r="C790">
        <v>498009655</v>
      </c>
      <c r="D790" t="s">
        <v>513</v>
      </c>
      <c r="E790" t="s">
        <v>97</v>
      </c>
      <c r="F790">
        <v>7634</v>
      </c>
      <c r="G790" t="s">
        <v>761</v>
      </c>
      <c r="H790" t="s">
        <v>13</v>
      </c>
      <c r="I790" t="s">
        <v>28</v>
      </c>
      <c r="J790">
        <v>26</v>
      </c>
      <c r="K790">
        <v>0</v>
      </c>
      <c r="L790" t="s">
        <v>15</v>
      </c>
    </row>
    <row r="791" spans="1:12" x14ac:dyDescent="0.25">
      <c r="A791" t="s">
        <v>23</v>
      </c>
      <c r="B791" t="s">
        <v>84</v>
      </c>
      <c r="C791">
        <v>6504376538</v>
      </c>
      <c r="D791" t="s">
        <v>513</v>
      </c>
      <c r="E791" t="s">
        <v>97</v>
      </c>
      <c r="F791">
        <v>4639</v>
      </c>
      <c r="G791" t="s">
        <v>759</v>
      </c>
      <c r="H791" t="s">
        <v>13</v>
      </c>
      <c r="I791" t="s">
        <v>61</v>
      </c>
      <c r="J791">
        <v>35</v>
      </c>
      <c r="K791">
        <v>5</v>
      </c>
      <c r="L791" t="s">
        <v>14</v>
      </c>
    </row>
    <row r="792" spans="1:12" x14ac:dyDescent="0.25">
      <c r="A792" t="s">
        <v>16</v>
      </c>
      <c r="B792" t="s">
        <v>85</v>
      </c>
      <c r="C792">
        <v>6301784259</v>
      </c>
      <c r="D792" t="s">
        <v>513</v>
      </c>
      <c r="E792" t="s">
        <v>97</v>
      </c>
      <c r="F792">
        <v>4218</v>
      </c>
      <c r="G792" t="s">
        <v>759</v>
      </c>
      <c r="H792" t="s">
        <v>13</v>
      </c>
      <c r="I792" t="s">
        <v>132</v>
      </c>
      <c r="J792">
        <v>20</v>
      </c>
      <c r="K792">
        <v>0</v>
      </c>
      <c r="L792" t="s">
        <v>15</v>
      </c>
    </row>
    <row r="793" spans="1:12" x14ac:dyDescent="0.25">
      <c r="A793" t="s">
        <v>23</v>
      </c>
      <c r="B793" t="s">
        <v>83</v>
      </c>
      <c r="C793">
        <v>5870483009</v>
      </c>
      <c r="D793" t="s">
        <v>513</v>
      </c>
      <c r="E793" t="s">
        <v>97</v>
      </c>
      <c r="F793">
        <v>2308</v>
      </c>
      <c r="G793" t="s">
        <v>759</v>
      </c>
      <c r="H793" t="s">
        <v>13</v>
      </c>
      <c r="I793" t="s">
        <v>132</v>
      </c>
      <c r="J793">
        <v>20</v>
      </c>
      <c r="K793">
        <v>0</v>
      </c>
      <c r="L793" t="s">
        <v>15</v>
      </c>
    </row>
    <row r="794" spans="1:12" x14ac:dyDescent="0.25">
      <c r="A794" t="s">
        <v>17</v>
      </c>
      <c r="B794" t="s">
        <v>799</v>
      </c>
      <c r="C794">
        <v>6274787669</v>
      </c>
      <c r="D794" t="s">
        <v>513</v>
      </c>
      <c r="E794" t="s">
        <v>97</v>
      </c>
      <c r="F794">
        <v>6954</v>
      </c>
      <c r="G794" t="s">
        <v>759</v>
      </c>
      <c r="H794" t="s">
        <v>13</v>
      </c>
      <c r="I794" t="s">
        <v>97</v>
      </c>
      <c r="J794">
        <v>30</v>
      </c>
      <c r="K794">
        <v>0</v>
      </c>
      <c r="L794" t="s">
        <v>15</v>
      </c>
    </row>
    <row r="795" spans="1:12" x14ac:dyDescent="0.25">
      <c r="A795" t="s">
        <v>11</v>
      </c>
      <c r="B795" t="s">
        <v>124</v>
      </c>
      <c r="C795">
        <v>6051615131</v>
      </c>
      <c r="D795" t="s">
        <v>508</v>
      </c>
      <c r="E795" t="s">
        <v>822</v>
      </c>
      <c r="F795">
        <v>2752</v>
      </c>
      <c r="G795" t="s">
        <v>759</v>
      </c>
      <c r="H795" t="s">
        <v>13</v>
      </c>
      <c r="I795" t="s">
        <v>446</v>
      </c>
      <c r="J795">
        <v>4</v>
      </c>
      <c r="K795">
        <v>0</v>
      </c>
      <c r="L795" t="s">
        <v>15</v>
      </c>
    </row>
    <row r="796" spans="1:12" x14ac:dyDescent="0.25">
      <c r="A796" t="s">
        <v>17</v>
      </c>
      <c r="B796" t="s">
        <v>70</v>
      </c>
      <c r="C796">
        <v>5591470956</v>
      </c>
      <c r="D796" t="s">
        <v>508</v>
      </c>
      <c r="E796" t="s">
        <v>822</v>
      </c>
      <c r="F796">
        <v>7294</v>
      </c>
      <c r="G796" t="s">
        <v>759</v>
      </c>
      <c r="H796" t="s">
        <v>13</v>
      </c>
      <c r="I796" t="s">
        <v>823</v>
      </c>
      <c r="J796">
        <v>31</v>
      </c>
      <c r="K796">
        <v>1</v>
      </c>
      <c r="L796" t="s">
        <v>14</v>
      </c>
    </row>
    <row r="797" spans="1:12" x14ac:dyDescent="0.25">
      <c r="A797" t="s">
        <v>11</v>
      </c>
      <c r="B797" t="s">
        <v>792</v>
      </c>
      <c r="C797">
        <v>9566049241</v>
      </c>
      <c r="D797" t="s">
        <v>508</v>
      </c>
      <c r="E797" t="s">
        <v>822</v>
      </c>
      <c r="F797">
        <v>3609</v>
      </c>
      <c r="G797" t="s">
        <v>759</v>
      </c>
      <c r="H797" t="s">
        <v>13</v>
      </c>
      <c r="I797" t="s">
        <v>486</v>
      </c>
      <c r="J797">
        <v>6</v>
      </c>
      <c r="K797">
        <v>0</v>
      </c>
      <c r="L797" t="s">
        <v>15</v>
      </c>
    </row>
    <row r="798" spans="1:12" x14ac:dyDescent="0.25">
      <c r="A798" t="s">
        <v>18</v>
      </c>
      <c r="B798" t="s">
        <v>60</v>
      </c>
      <c r="C798">
        <v>5584045928</v>
      </c>
      <c r="D798" t="s">
        <v>508</v>
      </c>
      <c r="E798" t="s">
        <v>822</v>
      </c>
      <c r="F798">
        <v>7220</v>
      </c>
      <c r="G798" t="s">
        <v>759</v>
      </c>
      <c r="H798" t="s">
        <v>13</v>
      </c>
      <c r="I798" t="s">
        <v>145</v>
      </c>
      <c r="J798">
        <v>3</v>
      </c>
      <c r="K798">
        <v>0</v>
      </c>
      <c r="L798" t="s">
        <v>15</v>
      </c>
    </row>
    <row r="799" spans="1:12" x14ac:dyDescent="0.25">
      <c r="A799" t="s">
        <v>17</v>
      </c>
      <c r="B799" t="s">
        <v>791</v>
      </c>
      <c r="C799">
        <v>8391160851</v>
      </c>
      <c r="D799" t="s">
        <v>508</v>
      </c>
      <c r="E799" t="s">
        <v>822</v>
      </c>
      <c r="F799">
        <v>7453</v>
      </c>
      <c r="G799" t="s">
        <v>759</v>
      </c>
      <c r="H799" t="s">
        <v>13</v>
      </c>
      <c r="I799" t="s">
        <v>589</v>
      </c>
      <c r="J799">
        <v>7</v>
      </c>
      <c r="K799">
        <v>0</v>
      </c>
      <c r="L799" t="s">
        <v>15</v>
      </c>
    </row>
    <row r="800" spans="1:12" x14ac:dyDescent="0.25">
      <c r="A800" t="s">
        <v>16</v>
      </c>
      <c r="B800" t="s">
        <v>37</v>
      </c>
      <c r="C800">
        <v>8156321502</v>
      </c>
      <c r="D800" t="s">
        <v>298</v>
      </c>
      <c r="E800" t="s">
        <v>824</v>
      </c>
      <c r="F800">
        <v>5208</v>
      </c>
      <c r="G800" t="s">
        <v>759</v>
      </c>
      <c r="H800" t="s">
        <v>13</v>
      </c>
      <c r="I800" t="s">
        <v>822</v>
      </c>
      <c r="J800">
        <v>28</v>
      </c>
      <c r="K800">
        <v>0</v>
      </c>
      <c r="L800" t="s">
        <v>15</v>
      </c>
    </row>
    <row r="801" spans="1:12" x14ac:dyDescent="0.25">
      <c r="A801" t="s">
        <v>11</v>
      </c>
      <c r="B801" t="s">
        <v>78</v>
      </c>
      <c r="C801">
        <v>681101344</v>
      </c>
      <c r="D801" t="s">
        <v>298</v>
      </c>
      <c r="E801" t="s">
        <v>824</v>
      </c>
      <c r="F801">
        <v>8506</v>
      </c>
      <c r="G801" t="s">
        <v>759</v>
      </c>
      <c r="H801" t="s">
        <v>13</v>
      </c>
      <c r="I801" t="s">
        <v>79</v>
      </c>
      <c r="J801">
        <v>26</v>
      </c>
      <c r="K801">
        <v>0</v>
      </c>
      <c r="L801" t="s">
        <v>15</v>
      </c>
    </row>
    <row r="802" spans="1:12" x14ac:dyDescent="0.25">
      <c r="A802" t="s">
        <v>18</v>
      </c>
      <c r="B802" t="s">
        <v>126</v>
      </c>
      <c r="C802">
        <v>6163803491</v>
      </c>
      <c r="D802" t="s">
        <v>145</v>
      </c>
      <c r="E802" t="s">
        <v>62</v>
      </c>
      <c r="F802">
        <v>6137</v>
      </c>
      <c r="G802" t="s">
        <v>761</v>
      </c>
      <c r="H802" t="s">
        <v>13</v>
      </c>
      <c r="I802" t="s">
        <v>121</v>
      </c>
      <c r="J802">
        <v>19</v>
      </c>
      <c r="K802">
        <v>0</v>
      </c>
      <c r="L802" t="s">
        <v>15</v>
      </c>
    </row>
    <row r="803" spans="1:12" x14ac:dyDescent="0.25">
      <c r="A803" t="s">
        <v>11</v>
      </c>
      <c r="B803" t="s">
        <v>30</v>
      </c>
      <c r="C803">
        <v>7211101726</v>
      </c>
      <c r="D803" t="s">
        <v>145</v>
      </c>
      <c r="E803" t="s">
        <v>62</v>
      </c>
      <c r="F803">
        <v>7943</v>
      </c>
      <c r="G803" t="s">
        <v>761</v>
      </c>
      <c r="H803" t="s">
        <v>20</v>
      </c>
      <c r="I803" t="s">
        <v>50</v>
      </c>
      <c r="J803">
        <v>15</v>
      </c>
      <c r="K803">
        <v>0</v>
      </c>
      <c r="L803" t="s">
        <v>15</v>
      </c>
    </row>
    <row r="804" spans="1:12" x14ac:dyDescent="0.25">
      <c r="A804" t="s">
        <v>23</v>
      </c>
      <c r="B804" t="s">
        <v>790</v>
      </c>
      <c r="C804">
        <v>9069342751</v>
      </c>
      <c r="D804" t="s">
        <v>145</v>
      </c>
      <c r="E804" t="s">
        <v>62</v>
      </c>
      <c r="F804">
        <v>6955</v>
      </c>
      <c r="G804" t="s">
        <v>759</v>
      </c>
      <c r="H804" t="s">
        <v>13</v>
      </c>
      <c r="I804" t="s">
        <v>97</v>
      </c>
      <c r="J804">
        <v>26</v>
      </c>
      <c r="K804">
        <v>0</v>
      </c>
      <c r="L804" t="s">
        <v>15</v>
      </c>
    </row>
    <row r="805" spans="1:12" x14ac:dyDescent="0.25">
      <c r="A805" t="s">
        <v>18</v>
      </c>
      <c r="B805" t="s">
        <v>80</v>
      </c>
      <c r="C805">
        <v>9242625204</v>
      </c>
      <c r="D805" t="s">
        <v>145</v>
      </c>
      <c r="E805" t="s">
        <v>62</v>
      </c>
      <c r="F805">
        <v>9529</v>
      </c>
      <c r="G805" t="s">
        <v>761</v>
      </c>
      <c r="H805" t="s">
        <v>13</v>
      </c>
      <c r="I805" t="s">
        <v>29</v>
      </c>
      <c r="J805">
        <v>18</v>
      </c>
      <c r="K805">
        <v>0</v>
      </c>
      <c r="L805" t="s">
        <v>15</v>
      </c>
    </row>
    <row r="806" spans="1:12" x14ac:dyDescent="0.25">
      <c r="A806" t="s">
        <v>11</v>
      </c>
      <c r="B806" t="s">
        <v>78</v>
      </c>
      <c r="C806">
        <v>6428663736</v>
      </c>
      <c r="D806" t="s">
        <v>446</v>
      </c>
      <c r="E806" t="s">
        <v>61</v>
      </c>
      <c r="F806">
        <v>7447</v>
      </c>
      <c r="G806" t="s">
        <v>761</v>
      </c>
      <c r="H806" t="s">
        <v>13</v>
      </c>
      <c r="I806" t="s">
        <v>146</v>
      </c>
      <c r="J806">
        <v>42</v>
      </c>
      <c r="K806">
        <v>12</v>
      </c>
      <c r="L806" t="s">
        <v>14</v>
      </c>
    </row>
    <row r="807" spans="1:12" x14ac:dyDescent="0.25">
      <c r="A807" t="s">
        <v>16</v>
      </c>
      <c r="B807" t="s">
        <v>44</v>
      </c>
      <c r="C807">
        <v>4481983205</v>
      </c>
      <c r="D807" t="s">
        <v>446</v>
      </c>
      <c r="E807" t="s">
        <v>61</v>
      </c>
      <c r="F807">
        <v>7067</v>
      </c>
      <c r="G807" t="s">
        <v>759</v>
      </c>
      <c r="H807" t="s">
        <v>13</v>
      </c>
      <c r="I807" t="s">
        <v>61</v>
      </c>
      <c r="J807">
        <v>30</v>
      </c>
      <c r="K807">
        <v>0</v>
      </c>
      <c r="L807" t="s">
        <v>15</v>
      </c>
    </row>
    <row r="808" spans="1:12" x14ac:dyDescent="0.25">
      <c r="A808" t="s">
        <v>23</v>
      </c>
      <c r="B808" t="s">
        <v>43</v>
      </c>
      <c r="C808">
        <v>195359114</v>
      </c>
      <c r="D808" t="s">
        <v>446</v>
      </c>
      <c r="E808" t="s">
        <v>61</v>
      </c>
      <c r="F808">
        <v>5626</v>
      </c>
      <c r="G808" t="s">
        <v>761</v>
      </c>
      <c r="H808" t="s">
        <v>20</v>
      </c>
      <c r="I808" t="s">
        <v>112</v>
      </c>
      <c r="J808">
        <v>23</v>
      </c>
      <c r="K808">
        <v>0</v>
      </c>
      <c r="L808" t="s">
        <v>15</v>
      </c>
    </row>
    <row r="809" spans="1:12" x14ac:dyDescent="0.25">
      <c r="A809" t="s">
        <v>11</v>
      </c>
      <c r="B809" t="s">
        <v>54</v>
      </c>
      <c r="C809">
        <v>2035503608</v>
      </c>
      <c r="D809" t="s">
        <v>446</v>
      </c>
      <c r="E809" t="s">
        <v>61</v>
      </c>
      <c r="F809">
        <v>3837</v>
      </c>
      <c r="G809" t="s">
        <v>759</v>
      </c>
      <c r="H809" t="s">
        <v>13</v>
      </c>
      <c r="I809" t="s">
        <v>123</v>
      </c>
      <c r="J809">
        <v>32</v>
      </c>
      <c r="K809">
        <v>2</v>
      </c>
      <c r="L809" t="s">
        <v>14</v>
      </c>
    </row>
    <row r="810" spans="1:12" x14ac:dyDescent="0.25">
      <c r="A810" t="s">
        <v>11</v>
      </c>
      <c r="B810" t="s">
        <v>12</v>
      </c>
      <c r="C810">
        <v>2601239901</v>
      </c>
      <c r="D810" t="s">
        <v>446</v>
      </c>
      <c r="E810" t="s">
        <v>61</v>
      </c>
      <c r="F810">
        <v>5554</v>
      </c>
      <c r="G810" t="s">
        <v>761</v>
      </c>
      <c r="H810" t="s">
        <v>13</v>
      </c>
      <c r="I810" t="s">
        <v>300</v>
      </c>
      <c r="J810">
        <v>45</v>
      </c>
      <c r="K810">
        <v>15</v>
      </c>
      <c r="L810" t="s">
        <v>14</v>
      </c>
    </row>
    <row r="811" spans="1:12" x14ac:dyDescent="0.25">
      <c r="A811" t="s">
        <v>18</v>
      </c>
      <c r="B811" t="s">
        <v>49</v>
      </c>
      <c r="C811">
        <v>3724015185</v>
      </c>
      <c r="D811" t="s">
        <v>446</v>
      </c>
      <c r="E811" t="s">
        <v>61</v>
      </c>
      <c r="F811">
        <v>7179</v>
      </c>
      <c r="G811" t="s">
        <v>759</v>
      </c>
      <c r="H811" t="s">
        <v>13</v>
      </c>
      <c r="I811" t="s">
        <v>599</v>
      </c>
      <c r="J811">
        <v>35</v>
      </c>
      <c r="K811">
        <v>5</v>
      </c>
      <c r="L811" t="s">
        <v>14</v>
      </c>
    </row>
    <row r="812" spans="1:12" x14ac:dyDescent="0.25">
      <c r="A812" t="s">
        <v>16</v>
      </c>
      <c r="B812" t="s">
        <v>800</v>
      </c>
      <c r="C812">
        <v>1072551347</v>
      </c>
      <c r="D812" t="s">
        <v>180</v>
      </c>
      <c r="E812" t="s">
        <v>74</v>
      </c>
      <c r="F812">
        <v>6064</v>
      </c>
      <c r="G812" t="s">
        <v>759</v>
      </c>
      <c r="H812" t="s">
        <v>13</v>
      </c>
      <c r="I812" t="s">
        <v>112</v>
      </c>
      <c r="J812">
        <v>22</v>
      </c>
      <c r="K812">
        <v>0</v>
      </c>
      <c r="L812" t="s">
        <v>15</v>
      </c>
    </row>
    <row r="813" spans="1:12" x14ac:dyDescent="0.25">
      <c r="A813" t="s">
        <v>18</v>
      </c>
      <c r="B813" t="s">
        <v>80</v>
      </c>
      <c r="C813">
        <v>9042158941</v>
      </c>
      <c r="D813" t="s">
        <v>180</v>
      </c>
      <c r="E813" t="s">
        <v>74</v>
      </c>
      <c r="F813">
        <v>7559</v>
      </c>
      <c r="G813" t="s">
        <v>759</v>
      </c>
      <c r="H813" t="s">
        <v>13</v>
      </c>
      <c r="I813" t="s">
        <v>596</v>
      </c>
      <c r="J813">
        <v>7</v>
      </c>
      <c r="K813">
        <v>0</v>
      </c>
      <c r="L813" t="s">
        <v>15</v>
      </c>
    </row>
    <row r="814" spans="1:12" x14ac:dyDescent="0.25">
      <c r="A814" t="s">
        <v>11</v>
      </c>
      <c r="B814" t="s">
        <v>124</v>
      </c>
      <c r="C814">
        <v>6217512898</v>
      </c>
      <c r="D814" t="s">
        <v>180</v>
      </c>
      <c r="E814" t="s">
        <v>74</v>
      </c>
      <c r="F814">
        <v>4552</v>
      </c>
      <c r="G814" t="s">
        <v>761</v>
      </c>
      <c r="H814" t="s">
        <v>13</v>
      </c>
      <c r="I814" t="s">
        <v>62</v>
      </c>
      <c r="J814">
        <v>28</v>
      </c>
      <c r="K814">
        <v>0</v>
      </c>
      <c r="L814" t="s">
        <v>15</v>
      </c>
    </row>
    <row r="815" spans="1:12" x14ac:dyDescent="0.25">
      <c r="A815" t="s">
        <v>17</v>
      </c>
      <c r="B815" t="s">
        <v>796</v>
      </c>
      <c r="C815">
        <v>176959210</v>
      </c>
      <c r="D815" t="s">
        <v>180</v>
      </c>
      <c r="E815" t="s">
        <v>74</v>
      </c>
      <c r="F815">
        <v>5718</v>
      </c>
      <c r="G815" t="s">
        <v>759</v>
      </c>
      <c r="H815" t="s">
        <v>13</v>
      </c>
      <c r="I815" t="s">
        <v>28</v>
      </c>
      <c r="J815">
        <v>20</v>
      </c>
      <c r="K815">
        <v>0</v>
      </c>
      <c r="L815" t="s">
        <v>15</v>
      </c>
    </row>
    <row r="816" spans="1:12" x14ac:dyDescent="0.25">
      <c r="A816" t="s">
        <v>18</v>
      </c>
      <c r="B816" t="s">
        <v>118</v>
      </c>
      <c r="C816">
        <v>2015068982</v>
      </c>
      <c r="D816" t="s">
        <v>180</v>
      </c>
      <c r="E816" t="s">
        <v>74</v>
      </c>
      <c r="F816">
        <v>7443</v>
      </c>
      <c r="G816" t="s">
        <v>761</v>
      </c>
      <c r="H816" t="s">
        <v>13</v>
      </c>
      <c r="I816" t="s">
        <v>601</v>
      </c>
      <c r="J816">
        <v>37</v>
      </c>
      <c r="K816">
        <v>7</v>
      </c>
      <c r="L816" t="s">
        <v>14</v>
      </c>
    </row>
    <row r="817" spans="1:12" x14ac:dyDescent="0.25">
      <c r="A817" t="s">
        <v>16</v>
      </c>
      <c r="B817" t="s">
        <v>44</v>
      </c>
      <c r="C817">
        <v>4838574848</v>
      </c>
      <c r="D817" t="s">
        <v>180</v>
      </c>
      <c r="E817" t="s">
        <v>74</v>
      </c>
      <c r="F817">
        <v>2895</v>
      </c>
      <c r="G817" t="s">
        <v>761</v>
      </c>
      <c r="H817" t="s">
        <v>13</v>
      </c>
      <c r="I817" t="s">
        <v>181</v>
      </c>
      <c r="J817">
        <v>45</v>
      </c>
      <c r="K817">
        <v>15</v>
      </c>
      <c r="L817" t="s">
        <v>14</v>
      </c>
    </row>
    <row r="818" spans="1:12" x14ac:dyDescent="0.25">
      <c r="A818" t="s">
        <v>17</v>
      </c>
      <c r="B818" t="s">
        <v>771</v>
      </c>
      <c r="C818">
        <v>4719854881</v>
      </c>
      <c r="D818" t="s">
        <v>180</v>
      </c>
      <c r="E818" t="s">
        <v>74</v>
      </c>
      <c r="F818">
        <v>3224</v>
      </c>
      <c r="G818" t="s">
        <v>759</v>
      </c>
      <c r="H818" t="s">
        <v>13</v>
      </c>
      <c r="I818" t="s">
        <v>97</v>
      </c>
      <c r="J818">
        <v>24</v>
      </c>
      <c r="K818">
        <v>0</v>
      </c>
      <c r="L818" t="s">
        <v>15</v>
      </c>
    </row>
    <row r="819" spans="1:12" x14ac:dyDescent="0.25">
      <c r="A819" t="s">
        <v>11</v>
      </c>
      <c r="B819" t="s">
        <v>109</v>
      </c>
      <c r="C819">
        <v>4145738246</v>
      </c>
      <c r="D819" t="s">
        <v>180</v>
      </c>
      <c r="E819" t="s">
        <v>74</v>
      </c>
      <c r="F819">
        <v>6737</v>
      </c>
      <c r="G819" t="s">
        <v>761</v>
      </c>
      <c r="H819" t="s">
        <v>20</v>
      </c>
      <c r="I819" t="s">
        <v>601</v>
      </c>
      <c r="J819">
        <v>37</v>
      </c>
      <c r="K819">
        <v>7</v>
      </c>
      <c r="L819" t="s">
        <v>14</v>
      </c>
    </row>
    <row r="820" spans="1:12" x14ac:dyDescent="0.25">
      <c r="A820" t="s">
        <v>16</v>
      </c>
      <c r="B820" t="s">
        <v>800</v>
      </c>
      <c r="C820">
        <v>5454474839</v>
      </c>
      <c r="D820" t="s">
        <v>180</v>
      </c>
      <c r="E820" t="s">
        <v>74</v>
      </c>
      <c r="F820">
        <v>10051</v>
      </c>
      <c r="G820" t="s">
        <v>759</v>
      </c>
      <c r="H820" t="s">
        <v>13</v>
      </c>
      <c r="I820" t="s">
        <v>824</v>
      </c>
      <c r="J820">
        <v>27</v>
      </c>
      <c r="K820">
        <v>0</v>
      </c>
      <c r="L820" t="s">
        <v>15</v>
      </c>
    </row>
    <row r="821" spans="1:12" x14ac:dyDescent="0.25">
      <c r="A821" t="s">
        <v>18</v>
      </c>
      <c r="B821" t="s">
        <v>126</v>
      </c>
      <c r="C821">
        <v>6475160337</v>
      </c>
      <c r="D821" t="s">
        <v>486</v>
      </c>
      <c r="E821" t="s">
        <v>123</v>
      </c>
      <c r="F821">
        <v>5275</v>
      </c>
      <c r="G821" t="s">
        <v>761</v>
      </c>
      <c r="H821" t="s">
        <v>13</v>
      </c>
      <c r="I821" t="s">
        <v>28</v>
      </c>
      <c r="J821">
        <v>19</v>
      </c>
      <c r="K821">
        <v>0</v>
      </c>
      <c r="L821" t="s">
        <v>15</v>
      </c>
    </row>
    <row r="822" spans="1:12" x14ac:dyDescent="0.25">
      <c r="A822" t="s">
        <v>16</v>
      </c>
      <c r="B822" t="s">
        <v>85</v>
      </c>
      <c r="C822">
        <v>4681944108</v>
      </c>
      <c r="D822" t="s">
        <v>486</v>
      </c>
      <c r="E822" t="s">
        <v>123</v>
      </c>
      <c r="F822">
        <v>5580</v>
      </c>
      <c r="G822" t="s">
        <v>759</v>
      </c>
      <c r="H822" t="s">
        <v>13</v>
      </c>
      <c r="I822" t="s">
        <v>97</v>
      </c>
      <c r="J822">
        <v>23</v>
      </c>
      <c r="K822">
        <v>0</v>
      </c>
      <c r="L822" t="s">
        <v>15</v>
      </c>
    </row>
    <row r="823" spans="1:12" x14ac:dyDescent="0.25">
      <c r="A823" t="s">
        <v>23</v>
      </c>
      <c r="B823" t="s">
        <v>114</v>
      </c>
      <c r="C823">
        <v>7903274357</v>
      </c>
      <c r="D823" t="s">
        <v>486</v>
      </c>
      <c r="E823" t="s">
        <v>123</v>
      </c>
      <c r="F823">
        <v>5780</v>
      </c>
      <c r="G823" t="s">
        <v>759</v>
      </c>
      <c r="H823" t="s">
        <v>13</v>
      </c>
      <c r="I823" t="s">
        <v>116</v>
      </c>
      <c r="J823">
        <v>11</v>
      </c>
      <c r="K823">
        <v>0</v>
      </c>
      <c r="L823" t="s">
        <v>15</v>
      </c>
    </row>
    <row r="824" spans="1:12" x14ac:dyDescent="0.25">
      <c r="A824" t="s">
        <v>16</v>
      </c>
      <c r="B824" t="s">
        <v>100</v>
      </c>
      <c r="C824">
        <v>6120905901</v>
      </c>
      <c r="D824" t="s">
        <v>589</v>
      </c>
      <c r="E824" t="s">
        <v>662</v>
      </c>
      <c r="F824">
        <v>7839</v>
      </c>
      <c r="G824" t="s">
        <v>759</v>
      </c>
      <c r="H824" t="s">
        <v>13</v>
      </c>
      <c r="I824" t="s">
        <v>62</v>
      </c>
      <c r="J824">
        <v>26</v>
      </c>
      <c r="K824">
        <v>0</v>
      </c>
      <c r="L824" t="s">
        <v>15</v>
      </c>
    </row>
    <row r="825" spans="1:12" x14ac:dyDescent="0.25">
      <c r="A825" t="s">
        <v>18</v>
      </c>
      <c r="B825" t="s">
        <v>41</v>
      </c>
      <c r="C825">
        <v>1380765648</v>
      </c>
      <c r="D825" t="s">
        <v>589</v>
      </c>
      <c r="E825" t="s">
        <v>662</v>
      </c>
      <c r="F825">
        <v>7010</v>
      </c>
      <c r="G825" t="s">
        <v>761</v>
      </c>
      <c r="H825" t="s">
        <v>13</v>
      </c>
      <c r="I825" t="s">
        <v>426</v>
      </c>
      <c r="J825">
        <v>45</v>
      </c>
      <c r="K825">
        <v>15</v>
      </c>
      <c r="L825" t="s">
        <v>14</v>
      </c>
    </row>
    <row r="826" spans="1:12" x14ac:dyDescent="0.25">
      <c r="A826" t="s">
        <v>11</v>
      </c>
      <c r="B826" t="s">
        <v>75</v>
      </c>
      <c r="C826">
        <v>2322349886</v>
      </c>
      <c r="D826" t="s">
        <v>589</v>
      </c>
      <c r="E826" t="s">
        <v>662</v>
      </c>
      <c r="F826">
        <v>5986</v>
      </c>
      <c r="G826" t="s">
        <v>759</v>
      </c>
      <c r="H826" t="s">
        <v>13</v>
      </c>
      <c r="I826" t="s">
        <v>823</v>
      </c>
      <c r="J826">
        <v>24</v>
      </c>
      <c r="K826">
        <v>0</v>
      </c>
      <c r="L826" t="s">
        <v>15</v>
      </c>
    </row>
    <row r="827" spans="1:12" x14ac:dyDescent="0.25">
      <c r="A827" t="s">
        <v>17</v>
      </c>
      <c r="B827" t="s">
        <v>117</v>
      </c>
      <c r="C827">
        <v>9654364049</v>
      </c>
      <c r="D827" t="s">
        <v>589</v>
      </c>
      <c r="E827" t="s">
        <v>662</v>
      </c>
      <c r="F827">
        <v>5558</v>
      </c>
      <c r="G827" t="s">
        <v>759</v>
      </c>
      <c r="H827" t="s">
        <v>13</v>
      </c>
      <c r="I827" t="s">
        <v>824</v>
      </c>
      <c r="J827">
        <v>25</v>
      </c>
      <c r="K827">
        <v>0</v>
      </c>
      <c r="L827" t="s">
        <v>15</v>
      </c>
    </row>
    <row r="828" spans="1:12" x14ac:dyDescent="0.25">
      <c r="A828" t="s">
        <v>16</v>
      </c>
      <c r="B828" t="s">
        <v>46</v>
      </c>
      <c r="C828">
        <v>9339508583</v>
      </c>
      <c r="D828" t="s">
        <v>589</v>
      </c>
      <c r="E828" t="s">
        <v>662</v>
      </c>
      <c r="F828">
        <v>6990</v>
      </c>
      <c r="G828" t="s">
        <v>759</v>
      </c>
      <c r="H828" t="s">
        <v>13</v>
      </c>
      <c r="I828" t="s">
        <v>601</v>
      </c>
      <c r="J828">
        <v>35</v>
      </c>
      <c r="K828">
        <v>5</v>
      </c>
      <c r="L828" t="s">
        <v>14</v>
      </c>
    </row>
    <row r="829" spans="1:12" x14ac:dyDescent="0.25">
      <c r="A829" t="s">
        <v>17</v>
      </c>
      <c r="B829" t="s">
        <v>35</v>
      </c>
      <c r="C829">
        <v>869802822</v>
      </c>
      <c r="D829" t="s">
        <v>589</v>
      </c>
      <c r="E829" t="s">
        <v>662</v>
      </c>
      <c r="F829">
        <v>6955</v>
      </c>
      <c r="G829" t="s">
        <v>759</v>
      </c>
      <c r="H829" t="s">
        <v>13</v>
      </c>
      <c r="I829" t="s">
        <v>97</v>
      </c>
      <c r="J829">
        <v>22</v>
      </c>
      <c r="K829">
        <v>0</v>
      </c>
      <c r="L829" t="s">
        <v>15</v>
      </c>
    </row>
    <row r="830" spans="1:12" x14ac:dyDescent="0.25">
      <c r="A830" t="s">
        <v>11</v>
      </c>
      <c r="B830" t="s">
        <v>107</v>
      </c>
      <c r="C830">
        <v>5274457788</v>
      </c>
      <c r="D830" t="s">
        <v>589</v>
      </c>
      <c r="E830" t="s">
        <v>662</v>
      </c>
      <c r="F830">
        <v>6057</v>
      </c>
      <c r="G830" t="s">
        <v>759</v>
      </c>
      <c r="H830" t="s">
        <v>13</v>
      </c>
      <c r="I830" t="s">
        <v>62</v>
      </c>
      <c r="J830">
        <v>26</v>
      </c>
      <c r="K830">
        <v>0</v>
      </c>
      <c r="L830" t="s">
        <v>15</v>
      </c>
    </row>
    <row r="831" spans="1:12" x14ac:dyDescent="0.25">
      <c r="A831" t="s">
        <v>18</v>
      </c>
      <c r="B831" t="s">
        <v>56</v>
      </c>
      <c r="C831">
        <v>1102427426</v>
      </c>
      <c r="D831" t="s">
        <v>592</v>
      </c>
      <c r="E831" t="s">
        <v>637</v>
      </c>
      <c r="F831">
        <v>6857</v>
      </c>
      <c r="G831" t="s">
        <v>761</v>
      </c>
      <c r="H831" t="s">
        <v>20</v>
      </c>
      <c r="I831" t="s">
        <v>181</v>
      </c>
      <c r="J831">
        <v>42</v>
      </c>
      <c r="K831">
        <v>12</v>
      </c>
      <c r="L831" t="s">
        <v>14</v>
      </c>
    </row>
    <row r="832" spans="1:12" x14ac:dyDescent="0.25">
      <c r="A832" t="s">
        <v>18</v>
      </c>
      <c r="B832" t="s">
        <v>95</v>
      </c>
      <c r="C832">
        <v>5777629589</v>
      </c>
      <c r="D832" t="s">
        <v>592</v>
      </c>
      <c r="E832" t="s">
        <v>637</v>
      </c>
      <c r="F832">
        <v>5726</v>
      </c>
      <c r="G832" t="s">
        <v>759</v>
      </c>
      <c r="H832" t="s">
        <v>13</v>
      </c>
      <c r="I832" t="s">
        <v>666</v>
      </c>
      <c r="J832">
        <v>37</v>
      </c>
      <c r="K832">
        <v>7</v>
      </c>
      <c r="L832" t="s">
        <v>14</v>
      </c>
    </row>
    <row r="833" spans="1:12" x14ac:dyDescent="0.25">
      <c r="A833" t="s">
        <v>18</v>
      </c>
      <c r="B833" t="s">
        <v>103</v>
      </c>
      <c r="C833">
        <v>9262446048</v>
      </c>
      <c r="D833" t="s">
        <v>592</v>
      </c>
      <c r="E833" t="s">
        <v>637</v>
      </c>
      <c r="F833">
        <v>6668</v>
      </c>
      <c r="G833" t="s">
        <v>759</v>
      </c>
      <c r="H833" t="s">
        <v>13</v>
      </c>
      <c r="I833" t="s">
        <v>50</v>
      </c>
      <c r="J833">
        <v>10</v>
      </c>
      <c r="K833">
        <v>0</v>
      </c>
      <c r="L833" t="s">
        <v>15</v>
      </c>
    </row>
    <row r="834" spans="1:12" x14ac:dyDescent="0.25">
      <c r="A834" t="s">
        <v>17</v>
      </c>
      <c r="B834" t="s">
        <v>768</v>
      </c>
      <c r="C834">
        <v>3516217989</v>
      </c>
      <c r="D834" t="s">
        <v>594</v>
      </c>
      <c r="E834" t="s">
        <v>599</v>
      </c>
      <c r="F834">
        <v>6495</v>
      </c>
      <c r="G834" t="s">
        <v>759</v>
      </c>
      <c r="H834" t="s">
        <v>13</v>
      </c>
      <c r="I834" t="s">
        <v>121</v>
      </c>
      <c r="J834">
        <v>13</v>
      </c>
      <c r="K834">
        <v>0</v>
      </c>
      <c r="L834" t="s">
        <v>15</v>
      </c>
    </row>
    <row r="835" spans="1:12" x14ac:dyDescent="0.25">
      <c r="A835" t="s">
        <v>16</v>
      </c>
      <c r="B835" t="s">
        <v>809</v>
      </c>
      <c r="C835">
        <v>4852824490</v>
      </c>
      <c r="D835" t="s">
        <v>594</v>
      </c>
      <c r="E835" t="s">
        <v>599</v>
      </c>
      <c r="F835">
        <v>3859</v>
      </c>
      <c r="G835" t="s">
        <v>759</v>
      </c>
      <c r="H835" t="s">
        <v>13</v>
      </c>
      <c r="I835" t="s">
        <v>599</v>
      </c>
      <c r="J835">
        <v>30</v>
      </c>
      <c r="K835">
        <v>0</v>
      </c>
      <c r="L835" t="s">
        <v>15</v>
      </c>
    </row>
    <row r="836" spans="1:12" x14ac:dyDescent="0.25">
      <c r="A836" t="s">
        <v>17</v>
      </c>
      <c r="B836" t="s">
        <v>760</v>
      </c>
      <c r="C836">
        <v>8582366228</v>
      </c>
      <c r="D836" t="s">
        <v>594</v>
      </c>
      <c r="E836" t="s">
        <v>599</v>
      </c>
      <c r="F836">
        <v>2742</v>
      </c>
      <c r="G836" t="s">
        <v>759</v>
      </c>
      <c r="H836" t="s">
        <v>13</v>
      </c>
      <c r="I836" t="s">
        <v>601</v>
      </c>
      <c r="J836">
        <v>33</v>
      </c>
      <c r="K836">
        <v>3</v>
      </c>
      <c r="L836" t="s">
        <v>14</v>
      </c>
    </row>
    <row r="837" spans="1:12" x14ac:dyDescent="0.25">
      <c r="A837" t="s">
        <v>16</v>
      </c>
      <c r="B837" t="s">
        <v>44</v>
      </c>
      <c r="C837">
        <v>2168210949</v>
      </c>
      <c r="D837" t="s">
        <v>594</v>
      </c>
      <c r="E837" t="s">
        <v>599</v>
      </c>
      <c r="F837">
        <v>4341</v>
      </c>
      <c r="G837" t="s">
        <v>761</v>
      </c>
      <c r="H837" t="s">
        <v>13</v>
      </c>
      <c r="I837" t="s">
        <v>250</v>
      </c>
      <c r="J837">
        <v>50</v>
      </c>
      <c r="K837">
        <v>20</v>
      </c>
      <c r="L837" t="s">
        <v>14</v>
      </c>
    </row>
    <row r="838" spans="1:12" x14ac:dyDescent="0.25">
      <c r="A838" t="s">
        <v>23</v>
      </c>
      <c r="B838" t="s">
        <v>57</v>
      </c>
      <c r="C838">
        <v>1318038002</v>
      </c>
      <c r="D838" t="s">
        <v>594</v>
      </c>
      <c r="E838" t="s">
        <v>599</v>
      </c>
      <c r="F838">
        <v>2851</v>
      </c>
      <c r="G838" t="s">
        <v>759</v>
      </c>
      <c r="H838" t="s">
        <v>13</v>
      </c>
      <c r="I838" t="s">
        <v>300</v>
      </c>
      <c r="J838">
        <v>40</v>
      </c>
      <c r="K838">
        <v>10</v>
      </c>
      <c r="L838" t="s">
        <v>14</v>
      </c>
    </row>
    <row r="839" spans="1:12" x14ac:dyDescent="0.25">
      <c r="A839" t="s">
        <v>17</v>
      </c>
      <c r="B839" t="s">
        <v>58</v>
      </c>
      <c r="C839">
        <v>9922568654</v>
      </c>
      <c r="D839" t="s">
        <v>594</v>
      </c>
      <c r="E839" t="s">
        <v>599</v>
      </c>
      <c r="F839">
        <v>4267</v>
      </c>
      <c r="G839" t="s">
        <v>759</v>
      </c>
      <c r="H839" t="s">
        <v>13</v>
      </c>
      <c r="I839" t="s">
        <v>666</v>
      </c>
      <c r="J839">
        <v>36</v>
      </c>
      <c r="K839">
        <v>6</v>
      </c>
      <c r="L839" t="s">
        <v>14</v>
      </c>
    </row>
    <row r="840" spans="1:12" x14ac:dyDescent="0.25">
      <c r="A840" t="s">
        <v>17</v>
      </c>
      <c r="B840" t="s">
        <v>25</v>
      </c>
      <c r="C840">
        <v>189882917</v>
      </c>
      <c r="D840" t="s">
        <v>594</v>
      </c>
      <c r="E840" t="s">
        <v>599</v>
      </c>
      <c r="F840">
        <v>5144</v>
      </c>
      <c r="G840" t="s">
        <v>759</v>
      </c>
      <c r="H840" t="s">
        <v>13</v>
      </c>
      <c r="I840" t="s">
        <v>247</v>
      </c>
      <c r="J840">
        <v>44</v>
      </c>
      <c r="K840">
        <v>14</v>
      </c>
      <c r="L840" t="s">
        <v>14</v>
      </c>
    </row>
    <row r="841" spans="1:12" x14ac:dyDescent="0.25">
      <c r="A841" t="s">
        <v>16</v>
      </c>
      <c r="B841" t="s">
        <v>806</v>
      </c>
      <c r="C841">
        <v>6444186130</v>
      </c>
      <c r="D841" t="s">
        <v>587</v>
      </c>
      <c r="E841" t="s">
        <v>663</v>
      </c>
      <c r="F841">
        <v>4471</v>
      </c>
      <c r="G841" t="s">
        <v>759</v>
      </c>
      <c r="H841" t="s">
        <v>13</v>
      </c>
      <c r="I841" t="s">
        <v>123</v>
      </c>
      <c r="J841">
        <v>26</v>
      </c>
      <c r="K841">
        <v>0</v>
      </c>
      <c r="L841" t="s">
        <v>15</v>
      </c>
    </row>
    <row r="842" spans="1:12" x14ac:dyDescent="0.25">
      <c r="A842" t="s">
        <v>11</v>
      </c>
      <c r="B842" t="s">
        <v>120</v>
      </c>
      <c r="C842">
        <v>8024350758</v>
      </c>
      <c r="D842" t="s">
        <v>587</v>
      </c>
      <c r="E842" t="s">
        <v>663</v>
      </c>
      <c r="F842">
        <v>4451</v>
      </c>
      <c r="G842" t="s">
        <v>759</v>
      </c>
      <c r="H842" t="s">
        <v>13</v>
      </c>
      <c r="I842" t="s">
        <v>61</v>
      </c>
      <c r="J842">
        <v>24</v>
      </c>
      <c r="K842">
        <v>0</v>
      </c>
      <c r="L842" t="s">
        <v>15</v>
      </c>
    </row>
    <row r="843" spans="1:12" x14ac:dyDescent="0.25">
      <c r="A843" t="s">
        <v>16</v>
      </c>
      <c r="B843" t="s">
        <v>21</v>
      </c>
      <c r="C843">
        <v>1342472678</v>
      </c>
      <c r="D843" t="s">
        <v>587</v>
      </c>
      <c r="E843" t="s">
        <v>663</v>
      </c>
      <c r="F843">
        <v>7680</v>
      </c>
      <c r="G843" t="s">
        <v>759</v>
      </c>
      <c r="H843" t="s">
        <v>13</v>
      </c>
      <c r="I843" t="s">
        <v>825</v>
      </c>
      <c r="J843">
        <v>33</v>
      </c>
      <c r="K843">
        <v>3</v>
      </c>
      <c r="L843" t="s">
        <v>14</v>
      </c>
    </row>
    <row r="844" spans="1:12" x14ac:dyDescent="0.25">
      <c r="A844" t="s">
        <v>23</v>
      </c>
      <c r="B844" t="s">
        <v>108</v>
      </c>
      <c r="C844">
        <v>7829407127</v>
      </c>
      <c r="D844" t="s">
        <v>821</v>
      </c>
      <c r="E844" t="s">
        <v>664</v>
      </c>
      <c r="F844">
        <v>6146</v>
      </c>
      <c r="G844" t="s">
        <v>759</v>
      </c>
      <c r="H844" t="s">
        <v>13</v>
      </c>
      <c r="I844" t="s">
        <v>599</v>
      </c>
      <c r="J844">
        <v>28</v>
      </c>
      <c r="K844">
        <v>0</v>
      </c>
      <c r="L844" t="s">
        <v>15</v>
      </c>
    </row>
    <row r="845" spans="1:12" x14ac:dyDescent="0.25">
      <c r="A845" t="s">
        <v>17</v>
      </c>
      <c r="B845" t="s">
        <v>128</v>
      </c>
      <c r="C845">
        <v>1756742390</v>
      </c>
      <c r="D845" t="s">
        <v>821</v>
      </c>
      <c r="E845" t="s">
        <v>664</v>
      </c>
      <c r="F845">
        <v>8457</v>
      </c>
      <c r="G845" t="s">
        <v>759</v>
      </c>
      <c r="H845" t="s">
        <v>13</v>
      </c>
      <c r="I845" t="s">
        <v>45</v>
      </c>
      <c r="J845">
        <v>9</v>
      </c>
      <c r="K845">
        <v>0</v>
      </c>
      <c r="L845" t="s">
        <v>15</v>
      </c>
    </row>
    <row r="846" spans="1:12" x14ac:dyDescent="0.25">
      <c r="A846" t="s">
        <v>23</v>
      </c>
      <c r="B846" t="s">
        <v>108</v>
      </c>
      <c r="C846">
        <v>6095691270</v>
      </c>
      <c r="D846" t="s">
        <v>596</v>
      </c>
      <c r="E846" t="s">
        <v>601</v>
      </c>
      <c r="F846">
        <v>4317</v>
      </c>
      <c r="G846" t="s">
        <v>759</v>
      </c>
      <c r="H846" t="s">
        <v>13</v>
      </c>
      <c r="I846" t="s">
        <v>823</v>
      </c>
      <c r="J846">
        <v>19</v>
      </c>
      <c r="K846">
        <v>0</v>
      </c>
      <c r="L846" t="s">
        <v>15</v>
      </c>
    </row>
    <row r="847" spans="1:12" x14ac:dyDescent="0.25">
      <c r="A847" t="s">
        <v>17</v>
      </c>
      <c r="B847" t="s">
        <v>68</v>
      </c>
      <c r="C847">
        <v>246081324</v>
      </c>
      <c r="D847" t="s">
        <v>596</v>
      </c>
      <c r="E847" t="s">
        <v>601</v>
      </c>
      <c r="F847">
        <v>9253</v>
      </c>
      <c r="G847" t="s">
        <v>761</v>
      </c>
      <c r="H847" t="s">
        <v>13</v>
      </c>
      <c r="I847" t="s">
        <v>300</v>
      </c>
      <c r="J847">
        <v>37</v>
      </c>
      <c r="K847">
        <v>7</v>
      </c>
      <c r="L847" t="s">
        <v>14</v>
      </c>
    </row>
    <row r="848" spans="1:12" x14ac:dyDescent="0.25">
      <c r="A848" t="s">
        <v>16</v>
      </c>
      <c r="B848" t="s">
        <v>27</v>
      </c>
      <c r="C848">
        <v>9077886672</v>
      </c>
      <c r="D848" t="s">
        <v>596</v>
      </c>
      <c r="E848" t="s">
        <v>601</v>
      </c>
      <c r="F848">
        <v>3023</v>
      </c>
      <c r="G848" t="s">
        <v>759</v>
      </c>
      <c r="H848" t="s">
        <v>13</v>
      </c>
      <c r="I848" t="s">
        <v>79</v>
      </c>
      <c r="J848">
        <v>16</v>
      </c>
      <c r="K848">
        <v>0</v>
      </c>
      <c r="L848" t="s">
        <v>15</v>
      </c>
    </row>
    <row r="849" spans="1:12" x14ac:dyDescent="0.25">
      <c r="A849" t="s">
        <v>16</v>
      </c>
      <c r="B849" t="s">
        <v>800</v>
      </c>
      <c r="C849">
        <v>8900955747</v>
      </c>
      <c r="D849" t="s">
        <v>596</v>
      </c>
      <c r="E849" t="s">
        <v>601</v>
      </c>
      <c r="F849">
        <v>4499</v>
      </c>
      <c r="G849" t="s">
        <v>759</v>
      </c>
      <c r="H849" t="s">
        <v>13</v>
      </c>
      <c r="I849" t="s">
        <v>824</v>
      </c>
      <c r="J849">
        <v>20</v>
      </c>
      <c r="K849">
        <v>0</v>
      </c>
      <c r="L849" t="s">
        <v>15</v>
      </c>
    </row>
    <row r="850" spans="1:12" x14ac:dyDescent="0.25">
      <c r="A850" t="s">
        <v>17</v>
      </c>
      <c r="B850" t="s">
        <v>781</v>
      </c>
      <c r="C850">
        <v>7410471356</v>
      </c>
      <c r="D850" t="s">
        <v>598</v>
      </c>
      <c r="E850" t="s">
        <v>825</v>
      </c>
      <c r="F850">
        <v>5088</v>
      </c>
      <c r="G850" t="s">
        <v>759</v>
      </c>
      <c r="H850" t="s">
        <v>13</v>
      </c>
      <c r="I850" t="s">
        <v>600</v>
      </c>
      <c r="J850">
        <v>31</v>
      </c>
      <c r="K850">
        <v>1</v>
      </c>
      <c r="L850" t="s">
        <v>14</v>
      </c>
    </row>
    <row r="851" spans="1:12" x14ac:dyDescent="0.25">
      <c r="A851" t="s">
        <v>18</v>
      </c>
      <c r="B851" t="s">
        <v>64</v>
      </c>
      <c r="C851">
        <v>6062304635</v>
      </c>
      <c r="D851" t="s">
        <v>598</v>
      </c>
      <c r="E851" t="s">
        <v>825</v>
      </c>
      <c r="F851">
        <v>11121</v>
      </c>
      <c r="G851" t="s">
        <v>759</v>
      </c>
      <c r="H851" t="s">
        <v>13</v>
      </c>
      <c r="I851" t="s">
        <v>74</v>
      </c>
      <c r="J851">
        <v>22</v>
      </c>
      <c r="K851">
        <v>0</v>
      </c>
      <c r="L851" t="s">
        <v>15</v>
      </c>
    </row>
    <row r="852" spans="1:12" x14ac:dyDescent="0.25">
      <c r="A852" t="s">
        <v>18</v>
      </c>
      <c r="B852" t="s">
        <v>33</v>
      </c>
      <c r="C852">
        <v>4538309227</v>
      </c>
      <c r="D852" t="s">
        <v>598</v>
      </c>
      <c r="E852" t="s">
        <v>825</v>
      </c>
      <c r="F852">
        <v>7207</v>
      </c>
      <c r="G852" t="s">
        <v>759</v>
      </c>
      <c r="H852" t="s">
        <v>13</v>
      </c>
      <c r="I852" t="s">
        <v>123</v>
      </c>
      <c r="J852">
        <v>23</v>
      </c>
      <c r="K852">
        <v>0</v>
      </c>
      <c r="L852" t="s">
        <v>15</v>
      </c>
    </row>
    <row r="853" spans="1:12" x14ac:dyDescent="0.25">
      <c r="A853" t="s">
        <v>16</v>
      </c>
      <c r="B853" t="s">
        <v>85</v>
      </c>
      <c r="C853">
        <v>9759992761</v>
      </c>
      <c r="D853" t="s">
        <v>667</v>
      </c>
      <c r="E853" t="s">
        <v>600</v>
      </c>
      <c r="F853">
        <v>5387</v>
      </c>
      <c r="G853" t="s">
        <v>759</v>
      </c>
      <c r="H853" t="s">
        <v>13</v>
      </c>
      <c r="I853" t="s">
        <v>637</v>
      </c>
      <c r="J853">
        <v>24</v>
      </c>
      <c r="K853">
        <v>0</v>
      </c>
      <c r="L853" t="s">
        <v>15</v>
      </c>
    </row>
    <row r="854" spans="1:12" x14ac:dyDescent="0.25">
      <c r="A854" t="s">
        <v>11</v>
      </c>
      <c r="B854" t="s">
        <v>75</v>
      </c>
      <c r="C854">
        <v>9947321662</v>
      </c>
      <c r="D854" t="s">
        <v>667</v>
      </c>
      <c r="E854" t="s">
        <v>600</v>
      </c>
      <c r="F854">
        <v>9309</v>
      </c>
      <c r="G854" t="s">
        <v>761</v>
      </c>
      <c r="H854" t="s">
        <v>13</v>
      </c>
      <c r="I854" t="s">
        <v>407</v>
      </c>
      <c r="J854">
        <v>37</v>
      </c>
      <c r="K854">
        <v>7</v>
      </c>
      <c r="L854" t="s">
        <v>14</v>
      </c>
    </row>
    <row r="855" spans="1:12" x14ac:dyDescent="0.25">
      <c r="A855" t="s">
        <v>17</v>
      </c>
      <c r="B855" t="s">
        <v>34</v>
      </c>
      <c r="C855">
        <v>6780577164</v>
      </c>
      <c r="D855" t="s">
        <v>590</v>
      </c>
      <c r="E855" t="s">
        <v>666</v>
      </c>
      <c r="F855">
        <v>7534</v>
      </c>
      <c r="G855" t="s">
        <v>759</v>
      </c>
      <c r="H855" t="s">
        <v>13</v>
      </c>
      <c r="I855" t="s">
        <v>146</v>
      </c>
      <c r="J855">
        <v>31</v>
      </c>
      <c r="K855">
        <v>1</v>
      </c>
      <c r="L855" t="s">
        <v>14</v>
      </c>
    </row>
    <row r="856" spans="1:12" x14ac:dyDescent="0.25">
      <c r="A856" t="s">
        <v>23</v>
      </c>
      <c r="B856" t="s">
        <v>84</v>
      </c>
      <c r="C856">
        <v>6555357057</v>
      </c>
      <c r="D856" t="s">
        <v>590</v>
      </c>
      <c r="E856" t="s">
        <v>666</v>
      </c>
      <c r="F856">
        <v>10279</v>
      </c>
      <c r="G856" t="s">
        <v>759</v>
      </c>
      <c r="H856" t="s">
        <v>13</v>
      </c>
      <c r="I856" t="s">
        <v>250</v>
      </c>
      <c r="J856">
        <v>44</v>
      </c>
      <c r="K856">
        <v>14</v>
      </c>
      <c r="L856" t="s">
        <v>14</v>
      </c>
    </row>
    <row r="857" spans="1:12" x14ac:dyDescent="0.25">
      <c r="A857" t="s">
        <v>16</v>
      </c>
      <c r="B857" t="s">
        <v>111</v>
      </c>
      <c r="C857">
        <v>7716386851</v>
      </c>
      <c r="D857" t="s">
        <v>820</v>
      </c>
      <c r="E857" t="s">
        <v>146</v>
      </c>
      <c r="F857">
        <v>4083</v>
      </c>
      <c r="G857" t="s">
        <v>759</v>
      </c>
      <c r="H857" t="s">
        <v>13</v>
      </c>
      <c r="I857" t="s">
        <v>62</v>
      </c>
      <c r="J857">
        <v>17</v>
      </c>
      <c r="K857">
        <v>0</v>
      </c>
      <c r="L857" t="s">
        <v>15</v>
      </c>
    </row>
    <row r="858" spans="1:12" x14ac:dyDescent="0.25">
      <c r="A858" t="s">
        <v>23</v>
      </c>
      <c r="B858" t="s">
        <v>110</v>
      </c>
      <c r="C858">
        <v>8634528747</v>
      </c>
      <c r="D858" t="s">
        <v>820</v>
      </c>
      <c r="E858" t="s">
        <v>146</v>
      </c>
      <c r="F858">
        <v>5282</v>
      </c>
      <c r="G858" t="s">
        <v>759</v>
      </c>
      <c r="H858" t="s">
        <v>13</v>
      </c>
      <c r="I858" t="s">
        <v>61</v>
      </c>
      <c r="J858">
        <v>18</v>
      </c>
      <c r="K858">
        <v>0</v>
      </c>
      <c r="L858" t="s">
        <v>15</v>
      </c>
    </row>
    <row r="859" spans="1:12" x14ac:dyDescent="0.25">
      <c r="A859" t="s">
        <v>17</v>
      </c>
      <c r="B859" t="s">
        <v>88</v>
      </c>
      <c r="C859">
        <v>263678657</v>
      </c>
      <c r="D859" t="s">
        <v>820</v>
      </c>
      <c r="E859" t="s">
        <v>146</v>
      </c>
      <c r="F859">
        <v>3800</v>
      </c>
      <c r="G859" t="s">
        <v>759</v>
      </c>
      <c r="H859" t="s">
        <v>13</v>
      </c>
      <c r="I859" t="s">
        <v>558</v>
      </c>
      <c r="J859">
        <v>31</v>
      </c>
      <c r="K859">
        <v>1</v>
      </c>
      <c r="L859" t="s">
        <v>14</v>
      </c>
    </row>
    <row r="860" spans="1:12" x14ac:dyDescent="0.25">
      <c r="A860" t="s">
        <v>18</v>
      </c>
      <c r="B860" t="s">
        <v>764</v>
      </c>
      <c r="C860">
        <v>939622166</v>
      </c>
      <c r="D860" t="s">
        <v>820</v>
      </c>
      <c r="E860" t="s">
        <v>146</v>
      </c>
      <c r="F860">
        <v>8536</v>
      </c>
      <c r="G860" t="s">
        <v>759</v>
      </c>
      <c r="H860" t="s">
        <v>13</v>
      </c>
      <c r="I860" t="s">
        <v>74</v>
      </c>
      <c r="J860">
        <v>19</v>
      </c>
      <c r="K860">
        <v>0</v>
      </c>
      <c r="L860" t="s">
        <v>15</v>
      </c>
    </row>
    <row r="861" spans="1:12" x14ac:dyDescent="0.25">
      <c r="A861" t="s">
        <v>17</v>
      </c>
      <c r="B861" t="s">
        <v>35</v>
      </c>
      <c r="C861">
        <v>6164052759</v>
      </c>
      <c r="D861" t="s">
        <v>820</v>
      </c>
      <c r="E861" t="s">
        <v>146</v>
      </c>
      <c r="F861">
        <v>7297</v>
      </c>
      <c r="G861" t="s">
        <v>759</v>
      </c>
      <c r="H861" t="s">
        <v>13</v>
      </c>
      <c r="I861" t="s">
        <v>61</v>
      </c>
      <c r="J861">
        <v>18</v>
      </c>
      <c r="K861">
        <v>0</v>
      </c>
      <c r="L861" t="s">
        <v>15</v>
      </c>
    </row>
    <row r="862" spans="1:12" x14ac:dyDescent="0.25">
      <c r="A862" t="s">
        <v>16</v>
      </c>
      <c r="B862" t="s">
        <v>85</v>
      </c>
      <c r="C862">
        <v>4778063703</v>
      </c>
      <c r="D862" t="s">
        <v>820</v>
      </c>
      <c r="E862" t="s">
        <v>146</v>
      </c>
      <c r="F862">
        <v>7060</v>
      </c>
      <c r="G862" t="s">
        <v>759</v>
      </c>
      <c r="H862" t="s">
        <v>13</v>
      </c>
      <c r="I862" t="s">
        <v>147</v>
      </c>
      <c r="J862">
        <v>32</v>
      </c>
      <c r="K862">
        <v>2</v>
      </c>
      <c r="L862" t="s">
        <v>14</v>
      </c>
    </row>
    <row r="863" spans="1:12" x14ac:dyDescent="0.25">
      <c r="A863" t="s">
        <v>17</v>
      </c>
      <c r="B863" t="s">
        <v>34</v>
      </c>
      <c r="C863">
        <v>9236420705</v>
      </c>
      <c r="D863" t="s">
        <v>116</v>
      </c>
      <c r="E863" t="s">
        <v>558</v>
      </c>
      <c r="F863">
        <v>2809</v>
      </c>
      <c r="G863" t="s">
        <v>759</v>
      </c>
      <c r="H863" t="s">
        <v>13</v>
      </c>
      <c r="I863" t="s">
        <v>427</v>
      </c>
      <c r="J863">
        <v>37</v>
      </c>
      <c r="K863">
        <v>7</v>
      </c>
      <c r="L863" t="s">
        <v>14</v>
      </c>
    </row>
    <row r="864" spans="1:12" x14ac:dyDescent="0.25">
      <c r="A864" t="s">
        <v>18</v>
      </c>
      <c r="B864" t="s">
        <v>53</v>
      </c>
      <c r="C864">
        <v>6584242369</v>
      </c>
      <c r="D864" t="s">
        <v>116</v>
      </c>
      <c r="E864" t="s">
        <v>558</v>
      </c>
      <c r="F864">
        <v>4635</v>
      </c>
      <c r="G864" t="s">
        <v>761</v>
      </c>
      <c r="H864" t="s">
        <v>13</v>
      </c>
      <c r="I864" t="s">
        <v>666</v>
      </c>
      <c r="J864">
        <v>28</v>
      </c>
      <c r="K864">
        <v>0</v>
      </c>
      <c r="L864" t="s">
        <v>15</v>
      </c>
    </row>
    <row r="865" spans="1:12" x14ac:dyDescent="0.25">
      <c r="A865" t="s">
        <v>17</v>
      </c>
      <c r="B865" t="s">
        <v>768</v>
      </c>
      <c r="C865">
        <v>4222838361</v>
      </c>
      <c r="D865" t="s">
        <v>116</v>
      </c>
      <c r="E865" t="s">
        <v>558</v>
      </c>
      <c r="F865">
        <v>7418</v>
      </c>
      <c r="G865" t="s">
        <v>759</v>
      </c>
      <c r="H865" t="s">
        <v>13</v>
      </c>
      <c r="I865" t="s">
        <v>29</v>
      </c>
      <c r="J865">
        <v>4</v>
      </c>
      <c r="K865">
        <v>0</v>
      </c>
      <c r="L865" t="s">
        <v>15</v>
      </c>
    </row>
    <row r="866" spans="1:12" x14ac:dyDescent="0.25">
      <c r="A866" t="s">
        <v>18</v>
      </c>
      <c r="B866" t="s">
        <v>103</v>
      </c>
      <c r="C866">
        <v>152808559</v>
      </c>
      <c r="D866" t="s">
        <v>116</v>
      </c>
      <c r="E866" t="s">
        <v>558</v>
      </c>
      <c r="F866">
        <v>5901</v>
      </c>
      <c r="G866" t="s">
        <v>759</v>
      </c>
      <c r="H866" t="s">
        <v>13</v>
      </c>
      <c r="I866" t="s">
        <v>74</v>
      </c>
      <c r="J866">
        <v>18</v>
      </c>
      <c r="K866">
        <v>0</v>
      </c>
      <c r="L866" t="s">
        <v>15</v>
      </c>
    </row>
    <row r="867" spans="1:12" x14ac:dyDescent="0.25">
      <c r="A867" t="s">
        <v>23</v>
      </c>
      <c r="B867" t="s">
        <v>102</v>
      </c>
      <c r="C867">
        <v>3624022887</v>
      </c>
      <c r="D867" t="s">
        <v>116</v>
      </c>
      <c r="E867" t="s">
        <v>558</v>
      </c>
      <c r="F867">
        <v>1023</v>
      </c>
      <c r="G867" t="s">
        <v>759</v>
      </c>
      <c r="H867" t="s">
        <v>13</v>
      </c>
      <c r="I867" t="s">
        <v>62</v>
      </c>
      <c r="J867">
        <v>16</v>
      </c>
      <c r="K867">
        <v>0</v>
      </c>
      <c r="L867" t="s">
        <v>15</v>
      </c>
    </row>
    <row r="868" spans="1:12" x14ac:dyDescent="0.25">
      <c r="A868" t="s">
        <v>23</v>
      </c>
      <c r="B868" t="s">
        <v>47</v>
      </c>
      <c r="C868">
        <v>1985925745</v>
      </c>
      <c r="D868" t="s">
        <v>50</v>
      </c>
      <c r="E868" t="s">
        <v>147</v>
      </c>
      <c r="F868">
        <v>2951</v>
      </c>
      <c r="G868" t="s">
        <v>759</v>
      </c>
      <c r="H868" t="s">
        <v>13</v>
      </c>
      <c r="I868" t="s">
        <v>366</v>
      </c>
      <c r="J868">
        <v>37</v>
      </c>
      <c r="K868">
        <v>7</v>
      </c>
      <c r="L868" t="s">
        <v>14</v>
      </c>
    </row>
    <row r="869" spans="1:12" x14ac:dyDescent="0.25">
      <c r="A869" t="s">
        <v>16</v>
      </c>
      <c r="B869" t="s">
        <v>46</v>
      </c>
      <c r="C869">
        <v>1853598981</v>
      </c>
      <c r="D869" t="s">
        <v>50</v>
      </c>
      <c r="E869" t="s">
        <v>147</v>
      </c>
      <c r="F869">
        <v>6186</v>
      </c>
      <c r="G869" t="s">
        <v>761</v>
      </c>
      <c r="H869" t="s">
        <v>13</v>
      </c>
      <c r="I869" t="s">
        <v>151</v>
      </c>
      <c r="J869">
        <v>49</v>
      </c>
      <c r="K869">
        <v>19</v>
      </c>
      <c r="L869" t="s">
        <v>14</v>
      </c>
    </row>
    <row r="870" spans="1:12" x14ac:dyDescent="0.25">
      <c r="A870" t="s">
        <v>17</v>
      </c>
      <c r="B870" t="s">
        <v>779</v>
      </c>
      <c r="C870">
        <v>7534126416</v>
      </c>
      <c r="D870" t="s">
        <v>50</v>
      </c>
      <c r="E870" t="s">
        <v>147</v>
      </c>
      <c r="F870">
        <v>5364</v>
      </c>
      <c r="G870" t="s">
        <v>759</v>
      </c>
      <c r="H870" t="s">
        <v>13</v>
      </c>
      <c r="I870" t="s">
        <v>600</v>
      </c>
      <c r="J870">
        <v>26</v>
      </c>
      <c r="K870">
        <v>0</v>
      </c>
      <c r="L870" t="s">
        <v>15</v>
      </c>
    </row>
    <row r="871" spans="1:12" x14ac:dyDescent="0.25">
      <c r="A871" t="s">
        <v>16</v>
      </c>
      <c r="B871" t="s">
        <v>22</v>
      </c>
      <c r="C871">
        <v>7605231033</v>
      </c>
      <c r="D871" t="s">
        <v>50</v>
      </c>
      <c r="E871" t="s">
        <v>147</v>
      </c>
      <c r="F871">
        <v>4379</v>
      </c>
      <c r="G871" t="s">
        <v>759</v>
      </c>
      <c r="H871" t="s">
        <v>13</v>
      </c>
      <c r="I871" t="s">
        <v>123</v>
      </c>
      <c r="J871">
        <v>18</v>
      </c>
      <c r="K871">
        <v>0</v>
      </c>
      <c r="L871" t="s">
        <v>15</v>
      </c>
    </row>
    <row r="872" spans="1:12" x14ac:dyDescent="0.25">
      <c r="A872" t="s">
        <v>11</v>
      </c>
      <c r="B872" t="s">
        <v>12</v>
      </c>
      <c r="C872">
        <v>8523083533</v>
      </c>
      <c r="D872" t="s">
        <v>50</v>
      </c>
      <c r="E872" t="s">
        <v>147</v>
      </c>
      <c r="F872">
        <v>4112</v>
      </c>
      <c r="G872" t="s">
        <v>761</v>
      </c>
      <c r="H872" t="s">
        <v>20</v>
      </c>
      <c r="I872" t="s">
        <v>171</v>
      </c>
      <c r="J872">
        <v>39</v>
      </c>
      <c r="K872">
        <v>9</v>
      </c>
      <c r="L872" t="s">
        <v>14</v>
      </c>
    </row>
    <row r="873" spans="1:12" x14ac:dyDescent="0.25">
      <c r="A873" t="s">
        <v>17</v>
      </c>
      <c r="B873" t="s">
        <v>787</v>
      </c>
      <c r="C873">
        <v>1366357246</v>
      </c>
      <c r="D873" t="s">
        <v>50</v>
      </c>
      <c r="E873" t="s">
        <v>147</v>
      </c>
      <c r="F873">
        <v>5644</v>
      </c>
      <c r="G873" t="s">
        <v>759</v>
      </c>
      <c r="H873" t="s">
        <v>13</v>
      </c>
      <c r="I873" t="s">
        <v>61</v>
      </c>
      <c r="J873">
        <v>16</v>
      </c>
      <c r="K873">
        <v>0</v>
      </c>
      <c r="L873" t="s">
        <v>15</v>
      </c>
    </row>
    <row r="874" spans="1:12" x14ac:dyDescent="0.25">
      <c r="A874" t="s">
        <v>11</v>
      </c>
      <c r="B874" t="s">
        <v>107</v>
      </c>
      <c r="C874">
        <v>8429898953</v>
      </c>
      <c r="D874" t="s">
        <v>50</v>
      </c>
      <c r="E874" t="s">
        <v>147</v>
      </c>
      <c r="F874">
        <v>5100</v>
      </c>
      <c r="G874" t="s">
        <v>759</v>
      </c>
      <c r="H874" t="s">
        <v>13</v>
      </c>
      <c r="I874" t="s">
        <v>664</v>
      </c>
      <c r="J874">
        <v>23</v>
      </c>
      <c r="K874">
        <v>0</v>
      </c>
      <c r="L874" t="s">
        <v>15</v>
      </c>
    </row>
    <row r="875" spans="1:12" x14ac:dyDescent="0.25">
      <c r="A875" t="s">
        <v>23</v>
      </c>
      <c r="B875" t="s">
        <v>790</v>
      </c>
      <c r="C875">
        <v>3717676857</v>
      </c>
      <c r="D875" t="s">
        <v>132</v>
      </c>
      <c r="E875" t="s">
        <v>300</v>
      </c>
      <c r="F875">
        <v>822</v>
      </c>
      <c r="G875" t="s">
        <v>759</v>
      </c>
      <c r="H875" t="s">
        <v>13</v>
      </c>
      <c r="I875" t="s">
        <v>664</v>
      </c>
      <c r="J875">
        <v>22</v>
      </c>
      <c r="K875">
        <v>0</v>
      </c>
      <c r="L875" t="s">
        <v>15</v>
      </c>
    </row>
    <row r="876" spans="1:12" x14ac:dyDescent="0.25">
      <c r="A876" t="s">
        <v>18</v>
      </c>
      <c r="B876" t="s">
        <v>82</v>
      </c>
      <c r="C876">
        <v>5732886455</v>
      </c>
      <c r="D876" t="s">
        <v>132</v>
      </c>
      <c r="E876" t="s">
        <v>300</v>
      </c>
      <c r="F876">
        <v>5514</v>
      </c>
      <c r="G876" t="s">
        <v>759</v>
      </c>
      <c r="H876" t="s">
        <v>13</v>
      </c>
      <c r="I876" t="s">
        <v>300</v>
      </c>
      <c r="J876">
        <v>30</v>
      </c>
      <c r="K876">
        <v>0</v>
      </c>
      <c r="L876" t="s">
        <v>15</v>
      </c>
    </row>
    <row r="877" spans="1:12" x14ac:dyDescent="0.25">
      <c r="A877" t="s">
        <v>16</v>
      </c>
      <c r="B877" t="s">
        <v>77</v>
      </c>
      <c r="C877">
        <v>8056734091</v>
      </c>
      <c r="D877" t="s">
        <v>45</v>
      </c>
      <c r="E877" t="s">
        <v>181</v>
      </c>
      <c r="F877">
        <v>5087</v>
      </c>
      <c r="G877" t="s">
        <v>759</v>
      </c>
      <c r="H877" t="s">
        <v>13</v>
      </c>
      <c r="I877" t="s">
        <v>599</v>
      </c>
      <c r="J877">
        <v>19</v>
      </c>
      <c r="K877">
        <v>0</v>
      </c>
      <c r="L877" t="s">
        <v>15</v>
      </c>
    </row>
    <row r="878" spans="1:12" x14ac:dyDescent="0.25">
      <c r="A878" t="s">
        <v>16</v>
      </c>
      <c r="B878" t="s">
        <v>44</v>
      </c>
      <c r="C878">
        <v>514496777</v>
      </c>
      <c r="D878" t="s">
        <v>45</v>
      </c>
      <c r="E878" t="s">
        <v>181</v>
      </c>
      <c r="F878">
        <v>3286</v>
      </c>
      <c r="G878" t="s">
        <v>759</v>
      </c>
      <c r="H878" t="s">
        <v>13</v>
      </c>
      <c r="I878" t="s">
        <v>247</v>
      </c>
      <c r="J878">
        <v>33</v>
      </c>
      <c r="K878">
        <v>3</v>
      </c>
      <c r="L878" t="s">
        <v>14</v>
      </c>
    </row>
    <row r="879" spans="1:12" x14ac:dyDescent="0.25">
      <c r="A879" t="s">
        <v>23</v>
      </c>
      <c r="B879" t="s">
        <v>47</v>
      </c>
      <c r="C879">
        <v>1006769217</v>
      </c>
      <c r="D879" t="s">
        <v>45</v>
      </c>
      <c r="E879" t="s">
        <v>181</v>
      </c>
      <c r="F879">
        <v>3386</v>
      </c>
      <c r="G879" t="s">
        <v>759</v>
      </c>
      <c r="H879" t="s">
        <v>13</v>
      </c>
      <c r="I879" t="s">
        <v>366</v>
      </c>
      <c r="J879">
        <v>35</v>
      </c>
      <c r="K879">
        <v>5</v>
      </c>
      <c r="L879" t="s">
        <v>14</v>
      </c>
    </row>
    <row r="880" spans="1:12" x14ac:dyDescent="0.25">
      <c r="A880" t="s">
        <v>23</v>
      </c>
      <c r="B880" t="s">
        <v>790</v>
      </c>
      <c r="C880">
        <v>4902638386</v>
      </c>
      <c r="D880" t="s">
        <v>29</v>
      </c>
      <c r="E880" t="s">
        <v>407</v>
      </c>
      <c r="F880">
        <v>4603</v>
      </c>
      <c r="G880" t="s">
        <v>759</v>
      </c>
      <c r="H880" t="s">
        <v>13</v>
      </c>
      <c r="I880" t="s">
        <v>600</v>
      </c>
      <c r="J880">
        <v>23</v>
      </c>
      <c r="K880">
        <v>0</v>
      </c>
      <c r="L880" t="s">
        <v>15</v>
      </c>
    </row>
    <row r="881" spans="1:12" x14ac:dyDescent="0.25">
      <c r="A881" t="s">
        <v>18</v>
      </c>
      <c r="B881" t="s">
        <v>49</v>
      </c>
      <c r="C881">
        <v>9860244611</v>
      </c>
      <c r="D881" t="s">
        <v>29</v>
      </c>
      <c r="E881" t="s">
        <v>407</v>
      </c>
      <c r="F881">
        <v>6258</v>
      </c>
      <c r="G881" t="s">
        <v>761</v>
      </c>
      <c r="H881" t="s">
        <v>13</v>
      </c>
      <c r="I881" t="s">
        <v>434</v>
      </c>
      <c r="J881">
        <v>37</v>
      </c>
      <c r="K881">
        <v>7</v>
      </c>
      <c r="L881" t="s">
        <v>14</v>
      </c>
    </row>
    <row r="882" spans="1:12" x14ac:dyDescent="0.25">
      <c r="A882" t="s">
        <v>18</v>
      </c>
      <c r="B882" t="s">
        <v>103</v>
      </c>
      <c r="C882">
        <v>8710240010</v>
      </c>
      <c r="D882" t="s">
        <v>29</v>
      </c>
      <c r="E882" t="s">
        <v>407</v>
      </c>
      <c r="F882">
        <v>8417</v>
      </c>
      <c r="G882" t="s">
        <v>759</v>
      </c>
      <c r="H882" t="s">
        <v>13</v>
      </c>
      <c r="I882" t="s">
        <v>637</v>
      </c>
      <c r="J882">
        <v>17</v>
      </c>
      <c r="K882">
        <v>0</v>
      </c>
      <c r="L882" t="s">
        <v>15</v>
      </c>
    </row>
    <row r="883" spans="1:12" x14ac:dyDescent="0.25">
      <c r="A883" t="s">
        <v>23</v>
      </c>
      <c r="B883" t="s">
        <v>24</v>
      </c>
      <c r="C883">
        <v>3113502518</v>
      </c>
      <c r="D883" t="s">
        <v>29</v>
      </c>
      <c r="E883" t="s">
        <v>407</v>
      </c>
      <c r="F883">
        <v>4649</v>
      </c>
      <c r="G883" t="s">
        <v>759</v>
      </c>
      <c r="H883" t="s">
        <v>13</v>
      </c>
      <c r="I883" t="s">
        <v>407</v>
      </c>
      <c r="J883">
        <v>30</v>
      </c>
      <c r="K883">
        <v>0</v>
      </c>
      <c r="L883" t="s">
        <v>15</v>
      </c>
    </row>
    <row r="884" spans="1:12" x14ac:dyDescent="0.25">
      <c r="A884" t="s">
        <v>11</v>
      </c>
      <c r="B884" t="s">
        <v>75</v>
      </c>
      <c r="C884">
        <v>1184394683</v>
      </c>
      <c r="D884" t="s">
        <v>29</v>
      </c>
      <c r="E884" t="s">
        <v>407</v>
      </c>
      <c r="F884">
        <v>9674</v>
      </c>
      <c r="G884" t="s">
        <v>761</v>
      </c>
      <c r="H884" t="s">
        <v>13</v>
      </c>
      <c r="I884" t="s">
        <v>408</v>
      </c>
      <c r="J884">
        <v>44</v>
      </c>
      <c r="K884">
        <v>14</v>
      </c>
      <c r="L884" t="s">
        <v>14</v>
      </c>
    </row>
    <row r="885" spans="1:12" x14ac:dyDescent="0.25">
      <c r="A885" t="s">
        <v>23</v>
      </c>
      <c r="B885" t="s">
        <v>40</v>
      </c>
      <c r="C885">
        <v>4276703607</v>
      </c>
      <c r="D885" t="s">
        <v>121</v>
      </c>
      <c r="E885" t="s">
        <v>426</v>
      </c>
      <c r="F885">
        <v>2505</v>
      </c>
      <c r="G885" t="s">
        <v>759</v>
      </c>
      <c r="H885" t="s">
        <v>13</v>
      </c>
      <c r="I885" t="s">
        <v>28</v>
      </c>
      <c r="J885">
        <v>3</v>
      </c>
      <c r="K885">
        <v>0</v>
      </c>
      <c r="L885" t="s">
        <v>15</v>
      </c>
    </row>
    <row r="886" spans="1:12" x14ac:dyDescent="0.25">
      <c r="A886" t="s">
        <v>23</v>
      </c>
      <c r="B886" t="s">
        <v>766</v>
      </c>
      <c r="C886">
        <v>1300298448</v>
      </c>
      <c r="D886" t="s">
        <v>121</v>
      </c>
      <c r="E886" t="s">
        <v>426</v>
      </c>
      <c r="F886">
        <v>5821</v>
      </c>
      <c r="G886" t="s">
        <v>759</v>
      </c>
      <c r="H886" t="s">
        <v>13</v>
      </c>
      <c r="I886" t="s">
        <v>664</v>
      </c>
      <c r="J886">
        <v>19</v>
      </c>
      <c r="K886">
        <v>0</v>
      </c>
      <c r="L886" t="s">
        <v>15</v>
      </c>
    </row>
    <row r="887" spans="1:12" x14ac:dyDescent="0.25">
      <c r="A887" t="s">
        <v>18</v>
      </c>
      <c r="B887" t="s">
        <v>118</v>
      </c>
      <c r="C887">
        <v>8131192839</v>
      </c>
      <c r="D887" t="s">
        <v>121</v>
      </c>
      <c r="E887" t="s">
        <v>426</v>
      </c>
      <c r="F887">
        <v>6095</v>
      </c>
      <c r="G887" t="s">
        <v>761</v>
      </c>
      <c r="H887" t="s">
        <v>20</v>
      </c>
      <c r="I887" t="s">
        <v>281</v>
      </c>
      <c r="J887">
        <v>39</v>
      </c>
      <c r="K887">
        <v>9</v>
      </c>
      <c r="L887" t="s">
        <v>14</v>
      </c>
    </row>
    <row r="888" spans="1:12" x14ac:dyDescent="0.25">
      <c r="A888" t="s">
        <v>17</v>
      </c>
      <c r="B888" t="s">
        <v>68</v>
      </c>
      <c r="C888">
        <v>4589989662</v>
      </c>
      <c r="D888" t="s">
        <v>73</v>
      </c>
      <c r="E888" t="s">
        <v>247</v>
      </c>
      <c r="F888">
        <v>9416</v>
      </c>
      <c r="G888" t="s">
        <v>761</v>
      </c>
      <c r="H888" t="s">
        <v>13</v>
      </c>
      <c r="I888" t="s">
        <v>427</v>
      </c>
      <c r="J888">
        <v>31</v>
      </c>
      <c r="K888">
        <v>1</v>
      </c>
      <c r="L888" t="s">
        <v>14</v>
      </c>
    </row>
    <row r="889" spans="1:12" x14ac:dyDescent="0.25">
      <c r="A889" t="s">
        <v>11</v>
      </c>
      <c r="B889" t="s">
        <v>30</v>
      </c>
      <c r="C889">
        <v>9314335308</v>
      </c>
      <c r="D889" t="s">
        <v>73</v>
      </c>
      <c r="E889" t="s">
        <v>247</v>
      </c>
      <c r="F889">
        <v>6758</v>
      </c>
      <c r="G889" t="s">
        <v>761</v>
      </c>
      <c r="H889" t="s">
        <v>13</v>
      </c>
      <c r="I889" t="s">
        <v>663</v>
      </c>
      <c r="J889">
        <v>17</v>
      </c>
      <c r="K889">
        <v>0</v>
      </c>
      <c r="L889" t="s">
        <v>15</v>
      </c>
    </row>
    <row r="890" spans="1:12" x14ac:dyDescent="0.25">
      <c r="A890" t="s">
        <v>11</v>
      </c>
      <c r="B890" t="s">
        <v>107</v>
      </c>
      <c r="C890">
        <v>2281124725</v>
      </c>
      <c r="D890" t="s">
        <v>125</v>
      </c>
      <c r="E890" t="s">
        <v>427</v>
      </c>
      <c r="F890">
        <v>2737</v>
      </c>
      <c r="G890" t="s">
        <v>759</v>
      </c>
      <c r="H890" t="s">
        <v>13</v>
      </c>
      <c r="I890" t="s">
        <v>300</v>
      </c>
      <c r="J890">
        <v>25</v>
      </c>
      <c r="K890">
        <v>0</v>
      </c>
      <c r="L890" t="s">
        <v>15</v>
      </c>
    </row>
    <row r="891" spans="1:12" x14ac:dyDescent="0.25">
      <c r="A891" t="s">
        <v>16</v>
      </c>
      <c r="B891" t="s">
        <v>111</v>
      </c>
      <c r="C891">
        <v>8996690503</v>
      </c>
      <c r="D891" t="s">
        <v>125</v>
      </c>
      <c r="E891" t="s">
        <v>427</v>
      </c>
      <c r="F891">
        <v>6132</v>
      </c>
      <c r="G891" t="s">
        <v>761</v>
      </c>
      <c r="H891" t="s">
        <v>13</v>
      </c>
      <c r="I891" t="s">
        <v>281</v>
      </c>
      <c r="J891">
        <v>37</v>
      </c>
      <c r="K891">
        <v>7</v>
      </c>
      <c r="L891" t="s">
        <v>14</v>
      </c>
    </row>
    <row r="892" spans="1:12" x14ac:dyDescent="0.25">
      <c r="A892" t="s">
        <v>11</v>
      </c>
      <c r="B892" t="s">
        <v>792</v>
      </c>
      <c r="C892">
        <v>1470244634</v>
      </c>
      <c r="D892" t="s">
        <v>125</v>
      </c>
      <c r="E892" t="s">
        <v>427</v>
      </c>
      <c r="F892">
        <v>2433</v>
      </c>
      <c r="G892" t="s">
        <v>759</v>
      </c>
      <c r="H892" t="s">
        <v>13</v>
      </c>
      <c r="I892" t="s">
        <v>112</v>
      </c>
      <c r="J892">
        <v>3</v>
      </c>
      <c r="K892">
        <v>0</v>
      </c>
      <c r="L892" t="s">
        <v>15</v>
      </c>
    </row>
    <row r="893" spans="1:12" x14ac:dyDescent="0.25">
      <c r="A893" t="s">
        <v>23</v>
      </c>
      <c r="B893" t="s">
        <v>26</v>
      </c>
      <c r="C893">
        <v>3110080050</v>
      </c>
      <c r="D893" t="s">
        <v>125</v>
      </c>
      <c r="E893" t="s">
        <v>427</v>
      </c>
      <c r="F893">
        <v>1306</v>
      </c>
      <c r="G893" t="s">
        <v>759</v>
      </c>
      <c r="H893" t="s">
        <v>13</v>
      </c>
      <c r="I893" t="s">
        <v>123</v>
      </c>
      <c r="J893">
        <v>12</v>
      </c>
      <c r="K893">
        <v>0</v>
      </c>
      <c r="L893" t="s">
        <v>15</v>
      </c>
    </row>
    <row r="894" spans="1:12" x14ac:dyDescent="0.25">
      <c r="A894" t="s">
        <v>16</v>
      </c>
      <c r="B894" t="s">
        <v>806</v>
      </c>
      <c r="C894">
        <v>6712328426</v>
      </c>
      <c r="D894" t="s">
        <v>28</v>
      </c>
      <c r="E894" t="s">
        <v>366</v>
      </c>
      <c r="F894">
        <v>3362</v>
      </c>
      <c r="G894" t="s">
        <v>759</v>
      </c>
      <c r="H894" t="s">
        <v>13</v>
      </c>
      <c r="I894" t="s">
        <v>146</v>
      </c>
      <c r="J894">
        <v>21</v>
      </c>
      <c r="K894">
        <v>0</v>
      </c>
      <c r="L894" t="s">
        <v>15</v>
      </c>
    </row>
    <row r="895" spans="1:12" x14ac:dyDescent="0.25">
      <c r="A895" t="s">
        <v>17</v>
      </c>
      <c r="B895" t="s">
        <v>771</v>
      </c>
      <c r="C895">
        <v>9983237240</v>
      </c>
      <c r="D895" t="s">
        <v>28</v>
      </c>
      <c r="E895" t="s">
        <v>366</v>
      </c>
      <c r="F895">
        <v>3825</v>
      </c>
      <c r="G895" t="s">
        <v>759</v>
      </c>
      <c r="H895" t="s">
        <v>13</v>
      </c>
      <c r="I895" t="s">
        <v>300</v>
      </c>
      <c r="J895">
        <v>24</v>
      </c>
      <c r="K895">
        <v>0</v>
      </c>
      <c r="L895" t="s">
        <v>15</v>
      </c>
    </row>
    <row r="896" spans="1:12" x14ac:dyDescent="0.25">
      <c r="A896" t="s">
        <v>11</v>
      </c>
      <c r="B896" t="s">
        <v>75</v>
      </c>
      <c r="C896">
        <v>8969881000</v>
      </c>
      <c r="D896" t="s">
        <v>28</v>
      </c>
      <c r="E896" t="s">
        <v>366</v>
      </c>
      <c r="F896">
        <v>9164</v>
      </c>
      <c r="G896" t="s">
        <v>759</v>
      </c>
      <c r="H896" t="s">
        <v>13</v>
      </c>
      <c r="I896" t="s">
        <v>146</v>
      </c>
      <c r="J896">
        <v>21</v>
      </c>
      <c r="K896">
        <v>0</v>
      </c>
      <c r="L896" t="s">
        <v>15</v>
      </c>
    </row>
    <row r="897" spans="1:12" x14ac:dyDescent="0.25">
      <c r="A897" t="s">
        <v>16</v>
      </c>
      <c r="B897" t="s">
        <v>22</v>
      </c>
      <c r="C897">
        <v>4464051329</v>
      </c>
      <c r="D897" t="s">
        <v>28</v>
      </c>
      <c r="E897" t="s">
        <v>366</v>
      </c>
      <c r="F897">
        <v>4141</v>
      </c>
      <c r="G897" t="s">
        <v>761</v>
      </c>
      <c r="H897" t="s">
        <v>13</v>
      </c>
      <c r="I897" t="s">
        <v>247</v>
      </c>
      <c r="J897">
        <v>28</v>
      </c>
      <c r="K897">
        <v>0</v>
      </c>
      <c r="L897" t="s">
        <v>15</v>
      </c>
    </row>
    <row r="898" spans="1:12" x14ac:dyDescent="0.25">
      <c r="A898" t="s">
        <v>16</v>
      </c>
      <c r="B898" t="s">
        <v>21</v>
      </c>
      <c r="C898">
        <v>2884857136</v>
      </c>
      <c r="D898" t="s">
        <v>28</v>
      </c>
      <c r="E898" t="s">
        <v>366</v>
      </c>
      <c r="F898">
        <v>5253</v>
      </c>
      <c r="G898" t="s">
        <v>759</v>
      </c>
      <c r="H898" t="s">
        <v>13</v>
      </c>
      <c r="I898" t="s">
        <v>300</v>
      </c>
      <c r="J898">
        <v>24</v>
      </c>
      <c r="K898">
        <v>0</v>
      </c>
      <c r="L898" t="s">
        <v>15</v>
      </c>
    </row>
    <row r="899" spans="1:12" x14ac:dyDescent="0.25">
      <c r="A899" t="s">
        <v>11</v>
      </c>
      <c r="B899" t="s">
        <v>55</v>
      </c>
      <c r="C899">
        <v>7495748603</v>
      </c>
      <c r="D899" t="s">
        <v>76</v>
      </c>
      <c r="E899" t="s">
        <v>826</v>
      </c>
      <c r="F899">
        <v>6366</v>
      </c>
      <c r="G899" t="s">
        <v>759</v>
      </c>
      <c r="H899" t="s">
        <v>13</v>
      </c>
      <c r="I899" t="s">
        <v>247</v>
      </c>
      <c r="J899">
        <v>27</v>
      </c>
      <c r="K899">
        <v>0</v>
      </c>
      <c r="L899" t="s">
        <v>15</v>
      </c>
    </row>
    <row r="900" spans="1:12" x14ac:dyDescent="0.25">
      <c r="A900" t="s">
        <v>11</v>
      </c>
      <c r="B900" t="s">
        <v>109</v>
      </c>
      <c r="C900">
        <v>7837870930</v>
      </c>
      <c r="D900" t="s">
        <v>112</v>
      </c>
      <c r="E900" t="s">
        <v>171</v>
      </c>
      <c r="F900">
        <v>7369</v>
      </c>
      <c r="G900" t="s">
        <v>761</v>
      </c>
      <c r="H900" t="s">
        <v>13</v>
      </c>
      <c r="I900" t="s">
        <v>653</v>
      </c>
      <c r="J900">
        <v>47</v>
      </c>
      <c r="K900">
        <v>17</v>
      </c>
      <c r="L900" t="s">
        <v>14</v>
      </c>
    </row>
    <row r="901" spans="1:12" x14ac:dyDescent="0.25">
      <c r="A901" t="s">
        <v>11</v>
      </c>
      <c r="B901" t="s">
        <v>109</v>
      </c>
      <c r="C901">
        <v>9982124268</v>
      </c>
      <c r="D901" t="s">
        <v>112</v>
      </c>
      <c r="E901" t="s">
        <v>171</v>
      </c>
      <c r="F901">
        <v>5900</v>
      </c>
      <c r="G901" t="s">
        <v>761</v>
      </c>
      <c r="H901" t="s">
        <v>20</v>
      </c>
      <c r="I901" t="s">
        <v>283</v>
      </c>
      <c r="J901">
        <v>37</v>
      </c>
      <c r="K901">
        <v>7</v>
      </c>
      <c r="L901" t="s">
        <v>14</v>
      </c>
    </row>
    <row r="902" spans="1:12" x14ac:dyDescent="0.25">
      <c r="A902" t="s">
        <v>16</v>
      </c>
      <c r="B902" t="s">
        <v>37</v>
      </c>
      <c r="C902">
        <v>7578902156</v>
      </c>
      <c r="D902" t="s">
        <v>112</v>
      </c>
      <c r="E902" t="s">
        <v>171</v>
      </c>
      <c r="F902">
        <v>3325</v>
      </c>
      <c r="G902" t="s">
        <v>761</v>
      </c>
      <c r="H902" t="s">
        <v>13</v>
      </c>
      <c r="I902" t="s">
        <v>650</v>
      </c>
      <c r="J902">
        <v>43</v>
      </c>
      <c r="K902">
        <v>13</v>
      </c>
      <c r="L902" t="s">
        <v>14</v>
      </c>
    </row>
    <row r="903" spans="1:12" x14ac:dyDescent="0.25">
      <c r="A903" t="s">
        <v>18</v>
      </c>
      <c r="B903" t="s">
        <v>64</v>
      </c>
      <c r="C903">
        <v>7498359819</v>
      </c>
      <c r="D903" t="s">
        <v>112</v>
      </c>
      <c r="E903" t="s">
        <v>171</v>
      </c>
      <c r="F903">
        <v>7275</v>
      </c>
      <c r="G903" t="s">
        <v>759</v>
      </c>
      <c r="H903" t="s">
        <v>13</v>
      </c>
      <c r="I903" t="s">
        <v>281</v>
      </c>
      <c r="J903">
        <v>34</v>
      </c>
      <c r="K903">
        <v>4</v>
      </c>
      <c r="L903" t="s">
        <v>14</v>
      </c>
    </row>
    <row r="904" spans="1:12" x14ac:dyDescent="0.25">
      <c r="A904" t="s">
        <v>17</v>
      </c>
      <c r="B904" t="s">
        <v>128</v>
      </c>
      <c r="C904">
        <v>4063317759</v>
      </c>
      <c r="D904" t="s">
        <v>79</v>
      </c>
      <c r="E904" t="s">
        <v>434</v>
      </c>
      <c r="F904">
        <v>6526</v>
      </c>
      <c r="G904" t="s">
        <v>761</v>
      </c>
      <c r="H904" t="s">
        <v>13</v>
      </c>
      <c r="I904" t="s">
        <v>558</v>
      </c>
      <c r="J904">
        <v>19</v>
      </c>
      <c r="K904">
        <v>0</v>
      </c>
      <c r="L904" t="s">
        <v>15</v>
      </c>
    </row>
    <row r="905" spans="1:12" x14ac:dyDescent="0.25">
      <c r="A905" t="s">
        <v>11</v>
      </c>
      <c r="B905" t="s">
        <v>72</v>
      </c>
      <c r="C905">
        <v>3197860193</v>
      </c>
      <c r="D905" t="s">
        <v>79</v>
      </c>
      <c r="E905" t="s">
        <v>434</v>
      </c>
      <c r="F905">
        <v>3286</v>
      </c>
      <c r="G905" t="s">
        <v>759</v>
      </c>
      <c r="H905" t="s">
        <v>13</v>
      </c>
      <c r="I905" t="s">
        <v>827</v>
      </c>
      <c r="J905">
        <v>41</v>
      </c>
      <c r="K905">
        <v>11</v>
      </c>
      <c r="L905" t="s">
        <v>14</v>
      </c>
    </row>
    <row r="906" spans="1:12" x14ac:dyDescent="0.25">
      <c r="A906" t="s">
        <v>11</v>
      </c>
      <c r="B906" t="s">
        <v>75</v>
      </c>
      <c r="C906">
        <v>5551365805</v>
      </c>
      <c r="D906" t="s">
        <v>79</v>
      </c>
      <c r="E906" t="s">
        <v>434</v>
      </c>
      <c r="F906">
        <v>9658</v>
      </c>
      <c r="G906" t="s">
        <v>759</v>
      </c>
      <c r="H906" t="s">
        <v>13</v>
      </c>
      <c r="I906" t="s">
        <v>825</v>
      </c>
      <c r="J906">
        <v>15</v>
      </c>
      <c r="K906">
        <v>0</v>
      </c>
      <c r="L906" t="s">
        <v>15</v>
      </c>
    </row>
    <row r="907" spans="1:12" x14ac:dyDescent="0.25">
      <c r="A907" t="s">
        <v>16</v>
      </c>
      <c r="B907" t="s">
        <v>129</v>
      </c>
      <c r="C907">
        <v>1767317198</v>
      </c>
      <c r="D907" t="s">
        <v>97</v>
      </c>
      <c r="E907" t="s">
        <v>250</v>
      </c>
      <c r="F907">
        <v>4170</v>
      </c>
      <c r="G907" t="s">
        <v>759</v>
      </c>
      <c r="H907" t="s">
        <v>13</v>
      </c>
      <c r="I907" t="s">
        <v>150</v>
      </c>
      <c r="J907">
        <v>37</v>
      </c>
      <c r="K907">
        <v>7</v>
      </c>
      <c r="L907" t="s">
        <v>14</v>
      </c>
    </row>
    <row r="908" spans="1:12" x14ac:dyDescent="0.25">
      <c r="A908" t="s">
        <v>17</v>
      </c>
      <c r="B908" t="s">
        <v>117</v>
      </c>
      <c r="C908">
        <v>6522487147</v>
      </c>
      <c r="D908" t="s">
        <v>97</v>
      </c>
      <c r="E908" t="s">
        <v>250</v>
      </c>
      <c r="F908">
        <v>7315</v>
      </c>
      <c r="G908" t="s">
        <v>759</v>
      </c>
      <c r="H908" t="s">
        <v>13</v>
      </c>
      <c r="I908" t="s">
        <v>427</v>
      </c>
      <c r="J908">
        <v>25</v>
      </c>
      <c r="K908">
        <v>0</v>
      </c>
      <c r="L908" t="s">
        <v>15</v>
      </c>
    </row>
    <row r="909" spans="1:12" x14ac:dyDescent="0.25">
      <c r="A909" t="s">
        <v>11</v>
      </c>
      <c r="B909" t="s">
        <v>72</v>
      </c>
      <c r="C909">
        <v>8390889307</v>
      </c>
      <c r="D909" t="s">
        <v>97</v>
      </c>
      <c r="E909" t="s">
        <v>250</v>
      </c>
      <c r="F909">
        <v>6792</v>
      </c>
      <c r="G909" t="s">
        <v>761</v>
      </c>
      <c r="H909" t="s">
        <v>13</v>
      </c>
      <c r="I909" t="s">
        <v>668</v>
      </c>
      <c r="J909">
        <v>44</v>
      </c>
      <c r="K909">
        <v>14</v>
      </c>
      <c r="L909" t="s">
        <v>14</v>
      </c>
    </row>
    <row r="910" spans="1:12" x14ac:dyDescent="0.25">
      <c r="A910" t="s">
        <v>18</v>
      </c>
      <c r="B910" t="s">
        <v>56</v>
      </c>
      <c r="C910">
        <v>203036054</v>
      </c>
      <c r="D910" t="s">
        <v>97</v>
      </c>
      <c r="E910" t="s">
        <v>250</v>
      </c>
      <c r="F910">
        <v>6460</v>
      </c>
      <c r="G910" t="s">
        <v>759</v>
      </c>
      <c r="H910" t="s">
        <v>13</v>
      </c>
      <c r="I910" t="s">
        <v>407</v>
      </c>
      <c r="J910">
        <v>22</v>
      </c>
      <c r="K910">
        <v>0</v>
      </c>
      <c r="L910" t="s">
        <v>15</v>
      </c>
    </row>
    <row r="911" spans="1:12" x14ac:dyDescent="0.25">
      <c r="A911" t="s">
        <v>17</v>
      </c>
      <c r="B911" t="s">
        <v>777</v>
      </c>
      <c r="C911">
        <v>3524586307</v>
      </c>
      <c r="D911" t="s">
        <v>822</v>
      </c>
      <c r="E911" t="s">
        <v>828</v>
      </c>
      <c r="F911">
        <v>5536</v>
      </c>
      <c r="G911" t="s">
        <v>759</v>
      </c>
      <c r="H911" t="s">
        <v>13</v>
      </c>
      <c r="I911" t="s">
        <v>426</v>
      </c>
      <c r="J911">
        <v>22</v>
      </c>
      <c r="K911">
        <v>0</v>
      </c>
      <c r="L911" t="s">
        <v>15</v>
      </c>
    </row>
    <row r="912" spans="1:12" x14ac:dyDescent="0.25">
      <c r="A912" t="s">
        <v>17</v>
      </c>
      <c r="B912" t="s">
        <v>781</v>
      </c>
      <c r="C912">
        <v>9538369066</v>
      </c>
      <c r="D912" t="s">
        <v>822</v>
      </c>
      <c r="E912" t="s">
        <v>828</v>
      </c>
      <c r="F912">
        <v>8549</v>
      </c>
      <c r="G912" t="s">
        <v>759</v>
      </c>
      <c r="H912" t="s">
        <v>13</v>
      </c>
      <c r="I912" t="s">
        <v>826</v>
      </c>
      <c r="J912">
        <v>26</v>
      </c>
      <c r="K912">
        <v>0</v>
      </c>
      <c r="L912" t="s">
        <v>15</v>
      </c>
    </row>
    <row r="913" spans="1:12" x14ac:dyDescent="0.25">
      <c r="A913" t="s">
        <v>17</v>
      </c>
      <c r="B913" t="s">
        <v>779</v>
      </c>
      <c r="C913">
        <v>9312710244</v>
      </c>
      <c r="D913" t="s">
        <v>823</v>
      </c>
      <c r="E913" t="s">
        <v>281</v>
      </c>
      <c r="F913">
        <v>5956</v>
      </c>
      <c r="G913" t="s">
        <v>759</v>
      </c>
      <c r="H913" t="s">
        <v>13</v>
      </c>
      <c r="I913" t="s">
        <v>247</v>
      </c>
      <c r="J913">
        <v>22</v>
      </c>
      <c r="K913">
        <v>0</v>
      </c>
      <c r="L913" t="s">
        <v>15</v>
      </c>
    </row>
    <row r="914" spans="1:12" x14ac:dyDescent="0.25">
      <c r="A914" t="s">
        <v>18</v>
      </c>
      <c r="B914" t="s">
        <v>89</v>
      </c>
      <c r="C914">
        <v>5400778193</v>
      </c>
      <c r="D914" t="s">
        <v>823</v>
      </c>
      <c r="E914" t="s">
        <v>281</v>
      </c>
      <c r="F914">
        <v>3719</v>
      </c>
      <c r="G914" t="s">
        <v>759</v>
      </c>
      <c r="H914" t="s">
        <v>13</v>
      </c>
      <c r="I914" t="s">
        <v>829</v>
      </c>
      <c r="J914">
        <v>37</v>
      </c>
      <c r="K914">
        <v>7</v>
      </c>
      <c r="L914" t="s">
        <v>14</v>
      </c>
    </row>
    <row r="915" spans="1:12" x14ac:dyDescent="0.25">
      <c r="A915" t="s">
        <v>17</v>
      </c>
      <c r="B915" t="s">
        <v>779</v>
      </c>
      <c r="C915">
        <v>4565113116</v>
      </c>
      <c r="D915" t="s">
        <v>823</v>
      </c>
      <c r="E915" t="s">
        <v>281</v>
      </c>
      <c r="F915">
        <v>6946</v>
      </c>
      <c r="G915" t="s">
        <v>759</v>
      </c>
      <c r="H915" t="s">
        <v>13</v>
      </c>
      <c r="I915" t="s">
        <v>827</v>
      </c>
      <c r="J915">
        <v>38</v>
      </c>
      <c r="K915">
        <v>8</v>
      </c>
      <c r="L915" t="s">
        <v>14</v>
      </c>
    </row>
    <row r="916" spans="1:12" x14ac:dyDescent="0.25">
      <c r="A916" t="s">
        <v>18</v>
      </c>
      <c r="B916" t="s">
        <v>56</v>
      </c>
      <c r="C916">
        <v>9574377731</v>
      </c>
      <c r="D916" t="s">
        <v>823</v>
      </c>
      <c r="E916" t="s">
        <v>281</v>
      </c>
      <c r="F916">
        <v>9351</v>
      </c>
      <c r="G916" t="s">
        <v>759</v>
      </c>
      <c r="H916" t="s">
        <v>13</v>
      </c>
      <c r="I916" t="s">
        <v>828</v>
      </c>
      <c r="J916">
        <v>29</v>
      </c>
      <c r="K916">
        <v>0</v>
      </c>
      <c r="L916" t="s">
        <v>15</v>
      </c>
    </row>
    <row r="917" spans="1:12" x14ac:dyDescent="0.25">
      <c r="A917" t="s">
        <v>11</v>
      </c>
      <c r="B917" t="s">
        <v>63</v>
      </c>
      <c r="C917">
        <v>4360072261</v>
      </c>
      <c r="D917" t="s">
        <v>823</v>
      </c>
      <c r="E917" t="s">
        <v>281</v>
      </c>
      <c r="F917">
        <v>3604</v>
      </c>
      <c r="G917" t="s">
        <v>759</v>
      </c>
      <c r="H917" t="s">
        <v>13</v>
      </c>
      <c r="I917" t="s">
        <v>434</v>
      </c>
      <c r="J917">
        <v>27</v>
      </c>
      <c r="K917">
        <v>0</v>
      </c>
      <c r="L917" t="s">
        <v>15</v>
      </c>
    </row>
    <row r="918" spans="1:12" x14ac:dyDescent="0.25">
      <c r="A918" t="s">
        <v>16</v>
      </c>
      <c r="B918" t="s">
        <v>22</v>
      </c>
      <c r="C918">
        <v>9111152226</v>
      </c>
      <c r="D918" t="s">
        <v>823</v>
      </c>
      <c r="E918" t="s">
        <v>281</v>
      </c>
      <c r="F918">
        <v>4424</v>
      </c>
      <c r="G918" t="s">
        <v>759</v>
      </c>
      <c r="H918" t="s">
        <v>13</v>
      </c>
      <c r="I918" t="s">
        <v>366</v>
      </c>
      <c r="J918">
        <v>24</v>
      </c>
      <c r="K918">
        <v>0</v>
      </c>
      <c r="L918" t="s">
        <v>15</v>
      </c>
    </row>
    <row r="919" spans="1:12" x14ac:dyDescent="0.25">
      <c r="A919" t="s">
        <v>18</v>
      </c>
      <c r="B919" t="s">
        <v>80</v>
      </c>
      <c r="C919">
        <v>6040813966</v>
      </c>
      <c r="D919" t="s">
        <v>823</v>
      </c>
      <c r="E919" t="s">
        <v>281</v>
      </c>
      <c r="F919">
        <v>8423</v>
      </c>
      <c r="G919" t="s">
        <v>759</v>
      </c>
      <c r="H919" t="s">
        <v>13</v>
      </c>
      <c r="I919" t="s">
        <v>123</v>
      </c>
      <c r="J919">
        <v>5</v>
      </c>
      <c r="K919">
        <v>0</v>
      </c>
      <c r="L919" t="s">
        <v>15</v>
      </c>
    </row>
    <row r="920" spans="1:12" x14ac:dyDescent="0.25">
      <c r="A920" t="s">
        <v>11</v>
      </c>
      <c r="B920" t="s">
        <v>55</v>
      </c>
      <c r="C920">
        <v>1519561145</v>
      </c>
      <c r="D920" t="s">
        <v>824</v>
      </c>
      <c r="E920" t="s">
        <v>318</v>
      </c>
      <c r="F920">
        <v>5657</v>
      </c>
      <c r="G920" t="s">
        <v>759</v>
      </c>
      <c r="H920" t="s">
        <v>13</v>
      </c>
      <c r="I920" t="s">
        <v>286</v>
      </c>
      <c r="J920">
        <v>31</v>
      </c>
      <c r="K920">
        <v>1</v>
      </c>
      <c r="L920" t="s">
        <v>14</v>
      </c>
    </row>
    <row r="921" spans="1:12" x14ac:dyDescent="0.25">
      <c r="A921" t="s">
        <v>18</v>
      </c>
      <c r="B921" t="s">
        <v>106</v>
      </c>
      <c r="C921">
        <v>2514985347</v>
      </c>
      <c r="D921" t="s">
        <v>824</v>
      </c>
      <c r="E921" t="s">
        <v>318</v>
      </c>
      <c r="F921">
        <v>5318</v>
      </c>
      <c r="G921" t="s">
        <v>759</v>
      </c>
      <c r="H921" t="s">
        <v>13</v>
      </c>
      <c r="I921" t="s">
        <v>426</v>
      </c>
      <c r="J921">
        <v>20</v>
      </c>
      <c r="K921">
        <v>0</v>
      </c>
      <c r="L921" t="s">
        <v>15</v>
      </c>
    </row>
    <row r="922" spans="1:12" x14ac:dyDescent="0.25">
      <c r="A922" t="s">
        <v>11</v>
      </c>
      <c r="B922" t="s">
        <v>72</v>
      </c>
      <c r="C922">
        <v>4902403664</v>
      </c>
      <c r="D922" t="s">
        <v>62</v>
      </c>
      <c r="E922" t="s">
        <v>286</v>
      </c>
      <c r="F922">
        <v>5899</v>
      </c>
      <c r="G922" t="s">
        <v>761</v>
      </c>
      <c r="H922" t="s">
        <v>20</v>
      </c>
      <c r="I922" t="s">
        <v>655</v>
      </c>
      <c r="J922">
        <v>42</v>
      </c>
      <c r="K922">
        <v>12</v>
      </c>
      <c r="L922" t="s">
        <v>14</v>
      </c>
    </row>
    <row r="923" spans="1:12" x14ac:dyDescent="0.25">
      <c r="A923" t="s">
        <v>23</v>
      </c>
      <c r="B923" t="s">
        <v>114</v>
      </c>
      <c r="C923">
        <v>6974701547</v>
      </c>
      <c r="D923" t="s">
        <v>62</v>
      </c>
      <c r="E923" t="s">
        <v>286</v>
      </c>
      <c r="F923">
        <v>1422</v>
      </c>
      <c r="G923" t="s">
        <v>759</v>
      </c>
      <c r="H923" t="s">
        <v>13</v>
      </c>
      <c r="I923" t="s">
        <v>663</v>
      </c>
      <c r="J923">
        <v>7</v>
      </c>
      <c r="K923">
        <v>0</v>
      </c>
      <c r="L923" t="s">
        <v>15</v>
      </c>
    </row>
    <row r="924" spans="1:12" x14ac:dyDescent="0.25">
      <c r="A924" t="s">
        <v>23</v>
      </c>
      <c r="B924" t="s">
        <v>119</v>
      </c>
      <c r="C924">
        <v>6197031775</v>
      </c>
      <c r="D924" t="s">
        <v>62</v>
      </c>
      <c r="E924" t="s">
        <v>286</v>
      </c>
      <c r="F924">
        <v>6321</v>
      </c>
      <c r="G924" t="s">
        <v>759</v>
      </c>
      <c r="H924" t="s">
        <v>13</v>
      </c>
      <c r="I924" t="s">
        <v>432</v>
      </c>
      <c r="J924">
        <v>44</v>
      </c>
      <c r="K924">
        <v>14</v>
      </c>
      <c r="L924" t="s">
        <v>14</v>
      </c>
    </row>
    <row r="925" spans="1:12" x14ac:dyDescent="0.25">
      <c r="A925" t="s">
        <v>16</v>
      </c>
      <c r="B925" t="s">
        <v>46</v>
      </c>
      <c r="C925">
        <v>3824960117</v>
      </c>
      <c r="D925" t="s">
        <v>62</v>
      </c>
      <c r="E925" t="s">
        <v>286</v>
      </c>
      <c r="F925">
        <v>3548</v>
      </c>
      <c r="G925" t="s">
        <v>759</v>
      </c>
      <c r="H925" t="s">
        <v>13</v>
      </c>
      <c r="I925" t="s">
        <v>830</v>
      </c>
      <c r="J925">
        <v>43</v>
      </c>
      <c r="K925">
        <v>13</v>
      </c>
      <c r="L925" t="s">
        <v>14</v>
      </c>
    </row>
    <row r="926" spans="1:12" x14ac:dyDescent="0.25">
      <c r="A926" t="s">
        <v>17</v>
      </c>
      <c r="B926" t="s">
        <v>58</v>
      </c>
      <c r="C926">
        <v>608905626</v>
      </c>
      <c r="D926" t="s">
        <v>62</v>
      </c>
      <c r="E926" t="s">
        <v>286</v>
      </c>
      <c r="F926">
        <v>6107</v>
      </c>
      <c r="G926" t="s">
        <v>759</v>
      </c>
      <c r="H926" t="s">
        <v>13</v>
      </c>
      <c r="I926" t="s">
        <v>250</v>
      </c>
      <c r="J926">
        <v>26</v>
      </c>
      <c r="K926">
        <v>0</v>
      </c>
      <c r="L926" t="s">
        <v>15</v>
      </c>
    </row>
    <row r="927" spans="1:12" x14ac:dyDescent="0.25">
      <c r="A927" t="s">
        <v>17</v>
      </c>
      <c r="B927" t="s">
        <v>799</v>
      </c>
      <c r="C927">
        <v>6878013470</v>
      </c>
      <c r="D927" t="s">
        <v>61</v>
      </c>
      <c r="E927" t="s">
        <v>283</v>
      </c>
      <c r="F927">
        <v>5110</v>
      </c>
      <c r="G927" t="s">
        <v>759</v>
      </c>
      <c r="H927" t="s">
        <v>13</v>
      </c>
      <c r="I927" t="s">
        <v>247</v>
      </c>
      <c r="J927">
        <v>19</v>
      </c>
      <c r="K927">
        <v>0</v>
      </c>
      <c r="L927" t="s">
        <v>15</v>
      </c>
    </row>
    <row r="928" spans="1:12" x14ac:dyDescent="0.25">
      <c r="A928" t="s">
        <v>18</v>
      </c>
      <c r="B928" t="s">
        <v>60</v>
      </c>
      <c r="C928">
        <v>607578995</v>
      </c>
      <c r="D928" t="s">
        <v>61</v>
      </c>
      <c r="E928" t="s">
        <v>283</v>
      </c>
      <c r="F928">
        <v>6014</v>
      </c>
      <c r="G928" t="s">
        <v>759</v>
      </c>
      <c r="H928" t="s">
        <v>13</v>
      </c>
      <c r="I928" t="s">
        <v>663</v>
      </c>
      <c r="J928">
        <v>6</v>
      </c>
      <c r="K928">
        <v>0</v>
      </c>
      <c r="L928" t="s">
        <v>15</v>
      </c>
    </row>
    <row r="929" spans="1:12" x14ac:dyDescent="0.25">
      <c r="A929" t="s">
        <v>23</v>
      </c>
      <c r="B929" t="s">
        <v>47</v>
      </c>
      <c r="C929">
        <v>6195238206</v>
      </c>
      <c r="D929" t="s">
        <v>61</v>
      </c>
      <c r="E929" t="s">
        <v>283</v>
      </c>
      <c r="F929">
        <v>1405</v>
      </c>
      <c r="G929" t="s">
        <v>759</v>
      </c>
      <c r="H929" t="s">
        <v>13</v>
      </c>
      <c r="I929" t="s">
        <v>829</v>
      </c>
      <c r="J929">
        <v>34</v>
      </c>
      <c r="K929">
        <v>4</v>
      </c>
      <c r="L929" t="s">
        <v>14</v>
      </c>
    </row>
    <row r="930" spans="1:12" x14ac:dyDescent="0.25">
      <c r="A930" t="s">
        <v>11</v>
      </c>
      <c r="B930" t="s">
        <v>109</v>
      </c>
      <c r="C930">
        <v>121797094</v>
      </c>
      <c r="D930" t="s">
        <v>61</v>
      </c>
      <c r="E930" t="s">
        <v>283</v>
      </c>
      <c r="F930">
        <v>8915</v>
      </c>
      <c r="G930" t="s">
        <v>759</v>
      </c>
      <c r="H930" t="s">
        <v>13</v>
      </c>
      <c r="I930" t="s">
        <v>150</v>
      </c>
      <c r="J930">
        <v>32</v>
      </c>
      <c r="K930">
        <v>2</v>
      </c>
      <c r="L930" t="s">
        <v>14</v>
      </c>
    </row>
    <row r="931" spans="1:12" x14ac:dyDescent="0.25">
      <c r="A931" t="s">
        <v>16</v>
      </c>
      <c r="B931" t="s">
        <v>36</v>
      </c>
      <c r="C931">
        <v>7372412216</v>
      </c>
      <c r="D931" t="s">
        <v>61</v>
      </c>
      <c r="E931" t="s">
        <v>283</v>
      </c>
      <c r="F931">
        <v>9057</v>
      </c>
      <c r="G931" t="s">
        <v>759</v>
      </c>
      <c r="H931" t="s">
        <v>13</v>
      </c>
      <c r="I931" t="s">
        <v>827</v>
      </c>
      <c r="J931">
        <v>35</v>
      </c>
      <c r="K931">
        <v>5</v>
      </c>
      <c r="L931" t="s">
        <v>14</v>
      </c>
    </row>
    <row r="932" spans="1:12" x14ac:dyDescent="0.25">
      <c r="A932" t="s">
        <v>17</v>
      </c>
      <c r="B932" t="s">
        <v>34</v>
      </c>
      <c r="C932">
        <v>3978972752</v>
      </c>
      <c r="D932" t="s">
        <v>61</v>
      </c>
      <c r="E932" t="s">
        <v>283</v>
      </c>
      <c r="F932">
        <v>8659</v>
      </c>
      <c r="G932" t="s">
        <v>759</v>
      </c>
      <c r="H932" t="s">
        <v>13</v>
      </c>
      <c r="I932" t="s">
        <v>150</v>
      </c>
      <c r="J932">
        <v>32</v>
      </c>
      <c r="K932">
        <v>2</v>
      </c>
      <c r="L932" t="s">
        <v>14</v>
      </c>
    </row>
    <row r="933" spans="1:12" x14ac:dyDescent="0.25">
      <c r="A933" t="s">
        <v>18</v>
      </c>
      <c r="B933" t="s">
        <v>94</v>
      </c>
      <c r="C933">
        <v>6265099337</v>
      </c>
      <c r="D933" t="s">
        <v>61</v>
      </c>
      <c r="E933" t="s">
        <v>283</v>
      </c>
      <c r="F933">
        <v>5554</v>
      </c>
      <c r="G933" t="s">
        <v>761</v>
      </c>
      <c r="H933" t="s">
        <v>20</v>
      </c>
      <c r="I933" t="s">
        <v>150</v>
      </c>
      <c r="J933">
        <v>32</v>
      </c>
      <c r="K933">
        <v>2</v>
      </c>
      <c r="L933" t="s">
        <v>14</v>
      </c>
    </row>
    <row r="934" spans="1:12" x14ac:dyDescent="0.25">
      <c r="A934" t="s">
        <v>16</v>
      </c>
      <c r="B934" t="s">
        <v>802</v>
      </c>
      <c r="C934">
        <v>7577985769</v>
      </c>
      <c r="D934" t="s">
        <v>61</v>
      </c>
      <c r="E934" t="s">
        <v>283</v>
      </c>
      <c r="F934">
        <v>2100</v>
      </c>
      <c r="G934" t="s">
        <v>759</v>
      </c>
      <c r="H934" t="s">
        <v>13</v>
      </c>
      <c r="I934" t="s">
        <v>828</v>
      </c>
      <c r="J934">
        <v>26</v>
      </c>
      <c r="K934">
        <v>0</v>
      </c>
      <c r="L934" t="s">
        <v>15</v>
      </c>
    </row>
    <row r="935" spans="1:12" x14ac:dyDescent="0.25">
      <c r="A935" t="s">
        <v>17</v>
      </c>
      <c r="B935" t="s">
        <v>88</v>
      </c>
      <c r="C935">
        <v>7615433776</v>
      </c>
      <c r="D935" t="s">
        <v>74</v>
      </c>
      <c r="E935" t="s">
        <v>408</v>
      </c>
      <c r="F935">
        <v>8071</v>
      </c>
      <c r="G935" t="s">
        <v>759</v>
      </c>
      <c r="H935" t="s">
        <v>13</v>
      </c>
      <c r="I935" t="s">
        <v>286</v>
      </c>
      <c r="J935">
        <v>28</v>
      </c>
      <c r="K935">
        <v>0</v>
      </c>
      <c r="L935" t="s">
        <v>15</v>
      </c>
    </row>
    <row r="936" spans="1:12" x14ac:dyDescent="0.25">
      <c r="A936" t="s">
        <v>17</v>
      </c>
      <c r="B936" t="s">
        <v>787</v>
      </c>
      <c r="C936">
        <v>3162263646</v>
      </c>
      <c r="D936" t="s">
        <v>74</v>
      </c>
      <c r="E936" t="s">
        <v>408</v>
      </c>
      <c r="F936">
        <v>9091</v>
      </c>
      <c r="G936" t="s">
        <v>759</v>
      </c>
      <c r="H936" t="s">
        <v>13</v>
      </c>
      <c r="I936" t="s">
        <v>366</v>
      </c>
      <c r="J936">
        <v>20</v>
      </c>
      <c r="K936">
        <v>0</v>
      </c>
      <c r="L936" t="s">
        <v>15</v>
      </c>
    </row>
    <row r="937" spans="1:12" x14ac:dyDescent="0.25">
      <c r="A937" t="s">
        <v>23</v>
      </c>
      <c r="B937" t="s">
        <v>43</v>
      </c>
      <c r="C937">
        <v>4751641138</v>
      </c>
      <c r="D937" t="s">
        <v>74</v>
      </c>
      <c r="E937" t="s">
        <v>408</v>
      </c>
      <c r="F937">
        <v>3450</v>
      </c>
      <c r="G937" t="s">
        <v>759</v>
      </c>
      <c r="H937" t="s">
        <v>13</v>
      </c>
      <c r="I937" t="s">
        <v>426</v>
      </c>
      <c r="J937">
        <v>17</v>
      </c>
      <c r="K937">
        <v>0</v>
      </c>
      <c r="L937" t="s">
        <v>15</v>
      </c>
    </row>
    <row r="938" spans="1:12" x14ac:dyDescent="0.25">
      <c r="A938" t="s">
        <v>23</v>
      </c>
      <c r="B938" t="s">
        <v>790</v>
      </c>
      <c r="C938">
        <v>7977287829</v>
      </c>
      <c r="D938" t="s">
        <v>74</v>
      </c>
      <c r="E938" t="s">
        <v>408</v>
      </c>
      <c r="F938">
        <v>4641</v>
      </c>
      <c r="G938" t="s">
        <v>759</v>
      </c>
      <c r="H938" t="s">
        <v>13</v>
      </c>
      <c r="I938" t="s">
        <v>250</v>
      </c>
      <c r="J938">
        <v>24</v>
      </c>
      <c r="K938">
        <v>0</v>
      </c>
      <c r="L938" t="s">
        <v>15</v>
      </c>
    </row>
    <row r="939" spans="1:12" x14ac:dyDescent="0.25">
      <c r="A939" t="s">
        <v>18</v>
      </c>
      <c r="B939" t="s">
        <v>33</v>
      </c>
      <c r="C939">
        <v>3655387597</v>
      </c>
      <c r="D939" t="s">
        <v>74</v>
      </c>
      <c r="E939" t="s">
        <v>408</v>
      </c>
      <c r="F939">
        <v>6310</v>
      </c>
      <c r="G939" t="s">
        <v>759</v>
      </c>
      <c r="H939" t="s">
        <v>13</v>
      </c>
      <c r="I939" t="s">
        <v>171</v>
      </c>
      <c r="J939">
        <v>22</v>
      </c>
      <c r="K939">
        <v>0</v>
      </c>
      <c r="L939" t="s">
        <v>15</v>
      </c>
    </row>
    <row r="940" spans="1:12" x14ac:dyDescent="0.25">
      <c r="A940" t="s">
        <v>17</v>
      </c>
      <c r="B940" t="s">
        <v>88</v>
      </c>
      <c r="C940">
        <v>5031980496</v>
      </c>
      <c r="D940" t="s">
        <v>74</v>
      </c>
      <c r="E940" t="s">
        <v>408</v>
      </c>
      <c r="F940">
        <v>6680</v>
      </c>
      <c r="G940" t="s">
        <v>759</v>
      </c>
      <c r="H940" t="s">
        <v>13</v>
      </c>
      <c r="I940" t="s">
        <v>408</v>
      </c>
      <c r="J940">
        <v>30</v>
      </c>
      <c r="K940">
        <v>0</v>
      </c>
      <c r="L940" t="s">
        <v>15</v>
      </c>
    </row>
    <row r="941" spans="1:12" x14ac:dyDescent="0.25">
      <c r="A941" t="s">
        <v>16</v>
      </c>
      <c r="B941" t="s">
        <v>85</v>
      </c>
      <c r="C941">
        <v>4788766053</v>
      </c>
      <c r="D941" t="s">
        <v>123</v>
      </c>
      <c r="E941" t="s">
        <v>150</v>
      </c>
      <c r="F941">
        <v>3969</v>
      </c>
      <c r="G941" t="s">
        <v>759</v>
      </c>
      <c r="H941" t="s">
        <v>13</v>
      </c>
      <c r="I941" t="s">
        <v>151</v>
      </c>
      <c r="J941">
        <v>31</v>
      </c>
      <c r="K941">
        <v>1</v>
      </c>
      <c r="L941" t="s">
        <v>14</v>
      </c>
    </row>
    <row r="942" spans="1:12" x14ac:dyDescent="0.25">
      <c r="A942" t="s">
        <v>23</v>
      </c>
      <c r="B942" t="s">
        <v>57</v>
      </c>
      <c r="C942">
        <v>3913519192</v>
      </c>
      <c r="D942" t="s">
        <v>123</v>
      </c>
      <c r="E942" t="s">
        <v>150</v>
      </c>
      <c r="F942">
        <v>4640</v>
      </c>
      <c r="G942" t="s">
        <v>759</v>
      </c>
      <c r="H942" t="s">
        <v>13</v>
      </c>
      <c r="I942" t="s">
        <v>535</v>
      </c>
      <c r="J942">
        <v>45</v>
      </c>
      <c r="K942">
        <v>15</v>
      </c>
      <c r="L942" t="s">
        <v>14</v>
      </c>
    </row>
    <row r="943" spans="1:12" x14ac:dyDescent="0.25">
      <c r="A943" t="s">
        <v>16</v>
      </c>
      <c r="B943" t="s">
        <v>85</v>
      </c>
      <c r="C943">
        <v>4755000748</v>
      </c>
      <c r="D943" t="s">
        <v>123</v>
      </c>
      <c r="E943" t="s">
        <v>150</v>
      </c>
      <c r="F943">
        <v>7449</v>
      </c>
      <c r="G943" t="s">
        <v>759</v>
      </c>
      <c r="H943" t="s">
        <v>13</v>
      </c>
      <c r="I943" t="s">
        <v>828</v>
      </c>
      <c r="J943">
        <v>24</v>
      </c>
      <c r="K943">
        <v>0</v>
      </c>
      <c r="L943" t="s">
        <v>15</v>
      </c>
    </row>
    <row r="944" spans="1:12" x14ac:dyDescent="0.25">
      <c r="A944" t="s">
        <v>17</v>
      </c>
      <c r="B944" t="s">
        <v>51</v>
      </c>
      <c r="C944">
        <v>1376441638</v>
      </c>
      <c r="D944" t="s">
        <v>123</v>
      </c>
      <c r="E944" t="s">
        <v>150</v>
      </c>
      <c r="F944">
        <v>8125</v>
      </c>
      <c r="G944" t="s">
        <v>759</v>
      </c>
      <c r="H944" t="s">
        <v>13</v>
      </c>
      <c r="I944" t="s">
        <v>434</v>
      </c>
      <c r="J944">
        <v>22</v>
      </c>
      <c r="K944">
        <v>0</v>
      </c>
      <c r="L944" t="s">
        <v>15</v>
      </c>
    </row>
    <row r="945" spans="1:12" x14ac:dyDescent="0.25">
      <c r="A945" t="s">
        <v>18</v>
      </c>
      <c r="B945" t="s">
        <v>95</v>
      </c>
      <c r="C945">
        <v>8382421151</v>
      </c>
      <c r="D945" t="s">
        <v>123</v>
      </c>
      <c r="E945" t="s">
        <v>150</v>
      </c>
      <c r="F945">
        <v>8736</v>
      </c>
      <c r="G945" t="s">
        <v>761</v>
      </c>
      <c r="H945" t="s">
        <v>13</v>
      </c>
      <c r="I945" t="s">
        <v>388</v>
      </c>
      <c r="J945">
        <v>49</v>
      </c>
      <c r="K945">
        <v>19</v>
      </c>
      <c r="L945" t="s">
        <v>14</v>
      </c>
    </row>
    <row r="946" spans="1:12" x14ac:dyDescent="0.25">
      <c r="A946" t="s">
        <v>18</v>
      </c>
      <c r="B946" t="s">
        <v>103</v>
      </c>
      <c r="C946">
        <v>5480294344</v>
      </c>
      <c r="D946" t="s">
        <v>662</v>
      </c>
      <c r="E946" t="s">
        <v>151</v>
      </c>
      <c r="F946">
        <v>7456</v>
      </c>
      <c r="G946" t="s">
        <v>759</v>
      </c>
      <c r="H946" t="s">
        <v>13</v>
      </c>
      <c r="I946" t="s">
        <v>826</v>
      </c>
      <c r="J946">
        <v>19</v>
      </c>
      <c r="K946">
        <v>0</v>
      </c>
      <c r="L946" t="s">
        <v>15</v>
      </c>
    </row>
    <row r="947" spans="1:12" x14ac:dyDescent="0.25">
      <c r="A947" t="s">
        <v>11</v>
      </c>
      <c r="B947" t="s">
        <v>54</v>
      </c>
      <c r="C947">
        <v>2384851679</v>
      </c>
      <c r="D947" t="s">
        <v>662</v>
      </c>
      <c r="E947" t="s">
        <v>151</v>
      </c>
      <c r="F947">
        <v>4200</v>
      </c>
      <c r="G947" t="s">
        <v>759</v>
      </c>
      <c r="H947" t="s">
        <v>13</v>
      </c>
      <c r="I947" t="s">
        <v>828</v>
      </c>
      <c r="J947">
        <v>23</v>
      </c>
      <c r="K947">
        <v>0</v>
      </c>
      <c r="L947" t="s">
        <v>15</v>
      </c>
    </row>
    <row r="948" spans="1:12" x14ac:dyDescent="0.25">
      <c r="A948" t="s">
        <v>16</v>
      </c>
      <c r="B948" t="s">
        <v>36</v>
      </c>
      <c r="C948">
        <v>7364920654</v>
      </c>
      <c r="D948" t="s">
        <v>662</v>
      </c>
      <c r="E948" t="s">
        <v>151</v>
      </c>
      <c r="F948">
        <v>5819</v>
      </c>
      <c r="G948" t="s">
        <v>761</v>
      </c>
      <c r="H948" t="s">
        <v>13</v>
      </c>
      <c r="I948" t="s">
        <v>444</v>
      </c>
      <c r="J948">
        <v>51</v>
      </c>
      <c r="K948">
        <v>21</v>
      </c>
      <c r="L948" t="s">
        <v>14</v>
      </c>
    </row>
    <row r="949" spans="1:12" x14ac:dyDescent="0.25">
      <c r="A949" t="s">
        <v>16</v>
      </c>
      <c r="B949" t="s">
        <v>36</v>
      </c>
      <c r="C949">
        <v>5670127659</v>
      </c>
      <c r="D949" t="s">
        <v>662</v>
      </c>
      <c r="E949" t="s">
        <v>151</v>
      </c>
      <c r="F949">
        <v>5960</v>
      </c>
      <c r="G949" t="s">
        <v>761</v>
      </c>
      <c r="H949" t="s">
        <v>13</v>
      </c>
      <c r="I949" t="s">
        <v>650</v>
      </c>
      <c r="J949">
        <v>33</v>
      </c>
      <c r="K949">
        <v>3</v>
      </c>
      <c r="L949" t="s">
        <v>14</v>
      </c>
    </row>
    <row r="950" spans="1:12" x14ac:dyDescent="0.25">
      <c r="A950" t="s">
        <v>17</v>
      </c>
      <c r="B950" t="s">
        <v>117</v>
      </c>
      <c r="C950">
        <v>3138040805</v>
      </c>
      <c r="D950" t="s">
        <v>637</v>
      </c>
      <c r="E950" t="s">
        <v>829</v>
      </c>
      <c r="F950">
        <v>7521</v>
      </c>
      <c r="G950" t="s">
        <v>759</v>
      </c>
      <c r="H950" t="s">
        <v>13</v>
      </c>
      <c r="I950" t="s">
        <v>829</v>
      </c>
      <c r="J950">
        <v>30</v>
      </c>
      <c r="K950">
        <v>0</v>
      </c>
      <c r="L950" t="s">
        <v>15</v>
      </c>
    </row>
    <row r="951" spans="1:12" x14ac:dyDescent="0.25">
      <c r="A951" t="s">
        <v>17</v>
      </c>
      <c r="B951" t="s">
        <v>51</v>
      </c>
      <c r="C951">
        <v>4677673825</v>
      </c>
      <c r="D951" t="s">
        <v>637</v>
      </c>
      <c r="E951" t="s">
        <v>829</v>
      </c>
      <c r="F951">
        <v>4707</v>
      </c>
      <c r="G951" t="s">
        <v>759</v>
      </c>
      <c r="H951" t="s">
        <v>13</v>
      </c>
      <c r="I951" t="s">
        <v>171</v>
      </c>
      <c r="J951">
        <v>19</v>
      </c>
      <c r="K951">
        <v>0</v>
      </c>
      <c r="L951" t="s">
        <v>15</v>
      </c>
    </row>
    <row r="952" spans="1:12" x14ac:dyDescent="0.25">
      <c r="A952" t="s">
        <v>17</v>
      </c>
      <c r="B952" t="s">
        <v>773</v>
      </c>
      <c r="C952">
        <v>4672194108</v>
      </c>
      <c r="D952" t="s">
        <v>637</v>
      </c>
      <c r="E952" t="s">
        <v>829</v>
      </c>
      <c r="F952">
        <v>4235</v>
      </c>
      <c r="G952" t="s">
        <v>759</v>
      </c>
      <c r="H952" t="s">
        <v>13</v>
      </c>
      <c r="I952" t="s">
        <v>665</v>
      </c>
      <c r="J952">
        <v>33</v>
      </c>
      <c r="K952">
        <v>3</v>
      </c>
      <c r="L952" t="s">
        <v>14</v>
      </c>
    </row>
    <row r="953" spans="1:12" x14ac:dyDescent="0.25">
      <c r="A953" t="s">
        <v>17</v>
      </c>
      <c r="B953" t="s">
        <v>39</v>
      </c>
      <c r="C953">
        <v>6354957025</v>
      </c>
      <c r="D953" t="s">
        <v>637</v>
      </c>
      <c r="E953" t="s">
        <v>829</v>
      </c>
      <c r="F953">
        <v>5733</v>
      </c>
      <c r="G953" t="s">
        <v>759</v>
      </c>
      <c r="H953" t="s">
        <v>13</v>
      </c>
      <c r="I953" t="s">
        <v>366</v>
      </c>
      <c r="J953">
        <v>17</v>
      </c>
      <c r="K953">
        <v>0</v>
      </c>
      <c r="L953" t="s">
        <v>15</v>
      </c>
    </row>
    <row r="954" spans="1:12" x14ac:dyDescent="0.25">
      <c r="A954" t="s">
        <v>16</v>
      </c>
      <c r="B954" t="s">
        <v>44</v>
      </c>
      <c r="C954">
        <v>7655234333</v>
      </c>
      <c r="D954" t="s">
        <v>599</v>
      </c>
      <c r="E954" t="s">
        <v>827</v>
      </c>
      <c r="F954">
        <v>4985</v>
      </c>
      <c r="G954" t="s">
        <v>759</v>
      </c>
      <c r="H954" t="s">
        <v>13</v>
      </c>
      <c r="I954" t="s">
        <v>653</v>
      </c>
      <c r="J954">
        <v>35</v>
      </c>
      <c r="K954">
        <v>5</v>
      </c>
      <c r="L954" t="s">
        <v>14</v>
      </c>
    </row>
    <row r="955" spans="1:12" x14ac:dyDescent="0.25">
      <c r="A955" t="s">
        <v>11</v>
      </c>
      <c r="B955" t="s">
        <v>12</v>
      </c>
      <c r="C955">
        <v>8713304663</v>
      </c>
      <c r="D955" t="s">
        <v>663</v>
      </c>
      <c r="E955" t="s">
        <v>650</v>
      </c>
      <c r="F955">
        <v>6459</v>
      </c>
      <c r="G955" t="s">
        <v>761</v>
      </c>
      <c r="H955" t="s">
        <v>13</v>
      </c>
      <c r="I955" t="s">
        <v>563</v>
      </c>
      <c r="J955">
        <v>53</v>
      </c>
      <c r="K955">
        <v>23</v>
      </c>
      <c r="L955" t="s">
        <v>14</v>
      </c>
    </row>
    <row r="956" spans="1:12" x14ac:dyDescent="0.25">
      <c r="A956" t="s">
        <v>16</v>
      </c>
      <c r="B956" t="s">
        <v>129</v>
      </c>
      <c r="C956">
        <v>4364390277</v>
      </c>
      <c r="D956" t="s">
        <v>663</v>
      </c>
      <c r="E956" t="s">
        <v>650</v>
      </c>
      <c r="F956">
        <v>9452</v>
      </c>
      <c r="G956" t="s">
        <v>761</v>
      </c>
      <c r="H956" t="s">
        <v>20</v>
      </c>
      <c r="I956" t="s">
        <v>316</v>
      </c>
      <c r="J956">
        <v>54</v>
      </c>
      <c r="K956">
        <v>24</v>
      </c>
      <c r="L956" t="s">
        <v>14</v>
      </c>
    </row>
    <row r="957" spans="1:12" x14ac:dyDescent="0.25">
      <c r="A957" t="s">
        <v>17</v>
      </c>
      <c r="B957" t="s">
        <v>784</v>
      </c>
      <c r="C957">
        <v>5743371067</v>
      </c>
      <c r="D957" t="s">
        <v>663</v>
      </c>
      <c r="E957" t="s">
        <v>650</v>
      </c>
      <c r="F957">
        <v>5588</v>
      </c>
      <c r="G957" t="s">
        <v>759</v>
      </c>
      <c r="H957" t="s">
        <v>13</v>
      </c>
      <c r="I957" t="s">
        <v>535</v>
      </c>
      <c r="J957">
        <v>41</v>
      </c>
      <c r="K957">
        <v>11</v>
      </c>
      <c r="L957" t="s">
        <v>14</v>
      </c>
    </row>
    <row r="958" spans="1:12" x14ac:dyDescent="0.25">
      <c r="A958" t="s">
        <v>23</v>
      </c>
      <c r="B958" t="s">
        <v>790</v>
      </c>
      <c r="C958">
        <v>7719614573</v>
      </c>
      <c r="D958" t="s">
        <v>664</v>
      </c>
      <c r="E958" t="s">
        <v>665</v>
      </c>
      <c r="F958">
        <v>4397</v>
      </c>
      <c r="G958" t="s">
        <v>759</v>
      </c>
      <c r="H958" t="s">
        <v>13</v>
      </c>
      <c r="I958" t="s">
        <v>827</v>
      </c>
      <c r="J958">
        <v>28</v>
      </c>
      <c r="K958">
        <v>0</v>
      </c>
      <c r="L958" t="s">
        <v>15</v>
      </c>
    </row>
    <row r="959" spans="1:12" x14ac:dyDescent="0.25">
      <c r="A959" t="s">
        <v>11</v>
      </c>
      <c r="B959" t="s">
        <v>30</v>
      </c>
      <c r="C959">
        <v>2717531125</v>
      </c>
      <c r="D959" t="s">
        <v>664</v>
      </c>
      <c r="E959" t="s">
        <v>665</v>
      </c>
      <c r="F959">
        <v>8313</v>
      </c>
      <c r="G959" t="s">
        <v>761</v>
      </c>
      <c r="H959" t="s">
        <v>13</v>
      </c>
      <c r="I959" t="s">
        <v>283</v>
      </c>
      <c r="J959">
        <v>23</v>
      </c>
      <c r="K959">
        <v>0</v>
      </c>
      <c r="L959" t="s">
        <v>15</v>
      </c>
    </row>
    <row r="960" spans="1:12" x14ac:dyDescent="0.25">
      <c r="A960" t="s">
        <v>23</v>
      </c>
      <c r="B960" t="s">
        <v>24</v>
      </c>
      <c r="C960">
        <v>3121730234</v>
      </c>
      <c r="D960" t="s">
        <v>664</v>
      </c>
      <c r="E960" t="s">
        <v>665</v>
      </c>
      <c r="F960">
        <v>4887</v>
      </c>
      <c r="G960" t="s">
        <v>759</v>
      </c>
      <c r="H960" t="s">
        <v>13</v>
      </c>
      <c r="I960" t="s">
        <v>318</v>
      </c>
      <c r="J960">
        <v>21</v>
      </c>
      <c r="K960">
        <v>0</v>
      </c>
      <c r="L960" t="s">
        <v>15</v>
      </c>
    </row>
    <row r="961" spans="1:12" x14ac:dyDescent="0.25">
      <c r="A961" t="s">
        <v>17</v>
      </c>
      <c r="B961" t="s">
        <v>789</v>
      </c>
      <c r="C961">
        <v>524611481</v>
      </c>
      <c r="D961" t="s">
        <v>664</v>
      </c>
      <c r="E961" t="s">
        <v>665</v>
      </c>
      <c r="F961">
        <v>5786</v>
      </c>
      <c r="G961" t="s">
        <v>759</v>
      </c>
      <c r="H961" t="s">
        <v>13</v>
      </c>
      <c r="I961" t="s">
        <v>250</v>
      </c>
      <c r="J961">
        <v>18</v>
      </c>
      <c r="K961">
        <v>0</v>
      </c>
      <c r="L961" t="s">
        <v>15</v>
      </c>
    </row>
    <row r="962" spans="1:12" x14ac:dyDescent="0.25">
      <c r="A962" t="s">
        <v>18</v>
      </c>
      <c r="B962" t="s">
        <v>788</v>
      </c>
      <c r="C962">
        <v>6762807531</v>
      </c>
      <c r="D962" t="s">
        <v>664</v>
      </c>
      <c r="E962" t="s">
        <v>665</v>
      </c>
      <c r="F962">
        <v>9791</v>
      </c>
      <c r="G962" t="s">
        <v>759</v>
      </c>
      <c r="H962" t="s">
        <v>13</v>
      </c>
      <c r="I962" t="s">
        <v>655</v>
      </c>
      <c r="J962">
        <v>34</v>
      </c>
      <c r="K962">
        <v>4</v>
      </c>
      <c r="L962" t="s">
        <v>14</v>
      </c>
    </row>
    <row r="963" spans="1:12" x14ac:dyDescent="0.25">
      <c r="A963" t="s">
        <v>17</v>
      </c>
      <c r="B963" t="s">
        <v>25</v>
      </c>
      <c r="C963">
        <v>6059076054</v>
      </c>
      <c r="D963" t="s">
        <v>664</v>
      </c>
      <c r="E963" t="s">
        <v>665</v>
      </c>
      <c r="F963">
        <v>3205</v>
      </c>
      <c r="G963" t="s">
        <v>759</v>
      </c>
      <c r="H963" t="s">
        <v>13</v>
      </c>
      <c r="I963" t="s">
        <v>151</v>
      </c>
      <c r="J963">
        <v>26</v>
      </c>
      <c r="K963">
        <v>0</v>
      </c>
      <c r="L963" t="s">
        <v>15</v>
      </c>
    </row>
    <row r="964" spans="1:12" x14ac:dyDescent="0.25">
      <c r="A964" t="s">
        <v>23</v>
      </c>
      <c r="B964" t="s">
        <v>790</v>
      </c>
      <c r="C964">
        <v>3511077910</v>
      </c>
      <c r="D964" t="s">
        <v>601</v>
      </c>
      <c r="E964" t="s">
        <v>652</v>
      </c>
      <c r="F964">
        <v>4744</v>
      </c>
      <c r="G964" t="s">
        <v>759</v>
      </c>
      <c r="H964" t="s">
        <v>13</v>
      </c>
      <c r="I964" t="s">
        <v>665</v>
      </c>
      <c r="J964">
        <v>29</v>
      </c>
      <c r="K964">
        <v>0</v>
      </c>
      <c r="L964" t="s">
        <v>15</v>
      </c>
    </row>
    <row r="965" spans="1:12" x14ac:dyDescent="0.25">
      <c r="A965" t="s">
        <v>18</v>
      </c>
      <c r="B965" t="s">
        <v>94</v>
      </c>
      <c r="C965">
        <v>4305549852</v>
      </c>
      <c r="D965" t="s">
        <v>601</v>
      </c>
      <c r="E965" t="s">
        <v>652</v>
      </c>
      <c r="F965">
        <v>6057</v>
      </c>
      <c r="G965" t="s">
        <v>761</v>
      </c>
      <c r="H965" t="s">
        <v>13</v>
      </c>
      <c r="I965" t="s">
        <v>150</v>
      </c>
      <c r="J965">
        <v>24</v>
      </c>
      <c r="K965">
        <v>0</v>
      </c>
      <c r="L965" t="s">
        <v>15</v>
      </c>
    </row>
    <row r="966" spans="1:12" x14ac:dyDescent="0.25">
      <c r="A966" t="s">
        <v>16</v>
      </c>
      <c r="B966" t="s">
        <v>36</v>
      </c>
      <c r="C966">
        <v>485064626</v>
      </c>
      <c r="D966" t="s">
        <v>601</v>
      </c>
      <c r="E966" t="s">
        <v>652</v>
      </c>
      <c r="F966">
        <v>8031</v>
      </c>
      <c r="G966" t="s">
        <v>759</v>
      </c>
      <c r="H966" t="s">
        <v>13</v>
      </c>
      <c r="I966" t="s">
        <v>831</v>
      </c>
      <c r="J966">
        <v>38</v>
      </c>
      <c r="K966">
        <v>8</v>
      </c>
      <c r="L966" t="s">
        <v>14</v>
      </c>
    </row>
    <row r="967" spans="1:12" x14ac:dyDescent="0.25">
      <c r="A967" t="s">
        <v>16</v>
      </c>
      <c r="B967" t="s">
        <v>22</v>
      </c>
      <c r="C967">
        <v>7949269803</v>
      </c>
      <c r="D967" t="s">
        <v>825</v>
      </c>
      <c r="E967" t="s">
        <v>668</v>
      </c>
      <c r="F967">
        <v>4483</v>
      </c>
      <c r="G967" t="s">
        <v>759</v>
      </c>
      <c r="H967" t="s">
        <v>13</v>
      </c>
      <c r="I967" t="s">
        <v>250</v>
      </c>
      <c r="J967">
        <v>16</v>
      </c>
      <c r="K967">
        <v>0</v>
      </c>
      <c r="L967" t="s">
        <v>15</v>
      </c>
    </row>
    <row r="968" spans="1:12" x14ac:dyDescent="0.25">
      <c r="A968" t="s">
        <v>11</v>
      </c>
      <c r="B968" t="s">
        <v>124</v>
      </c>
      <c r="C968">
        <v>9268191212</v>
      </c>
      <c r="D968" t="s">
        <v>825</v>
      </c>
      <c r="E968" t="s">
        <v>668</v>
      </c>
      <c r="F968">
        <v>4752</v>
      </c>
      <c r="G968" t="s">
        <v>759</v>
      </c>
      <c r="H968" t="s">
        <v>13</v>
      </c>
      <c r="I968" t="s">
        <v>171</v>
      </c>
      <c r="J968">
        <v>14</v>
      </c>
      <c r="K968">
        <v>0</v>
      </c>
      <c r="L968" t="s">
        <v>15</v>
      </c>
    </row>
    <row r="969" spans="1:12" x14ac:dyDescent="0.25">
      <c r="A969" t="s">
        <v>18</v>
      </c>
      <c r="B969" t="s">
        <v>82</v>
      </c>
      <c r="C969">
        <v>6470819411</v>
      </c>
      <c r="D969" t="s">
        <v>600</v>
      </c>
      <c r="E969" t="s">
        <v>653</v>
      </c>
      <c r="F969">
        <v>4477</v>
      </c>
      <c r="G969" t="s">
        <v>759</v>
      </c>
      <c r="H969" t="s">
        <v>13</v>
      </c>
      <c r="I969" t="s">
        <v>301</v>
      </c>
      <c r="J969">
        <v>35</v>
      </c>
      <c r="K969">
        <v>5</v>
      </c>
      <c r="L969" t="s">
        <v>14</v>
      </c>
    </row>
    <row r="970" spans="1:12" x14ac:dyDescent="0.25">
      <c r="A970" t="s">
        <v>23</v>
      </c>
      <c r="B970" t="s">
        <v>766</v>
      </c>
      <c r="C970">
        <v>9555357249</v>
      </c>
      <c r="D970" t="s">
        <v>600</v>
      </c>
      <c r="E970" t="s">
        <v>653</v>
      </c>
      <c r="F970">
        <v>3580</v>
      </c>
      <c r="G970" t="s">
        <v>759</v>
      </c>
      <c r="H970" t="s">
        <v>13</v>
      </c>
      <c r="I970" t="s">
        <v>408</v>
      </c>
      <c r="J970">
        <v>21</v>
      </c>
      <c r="K970">
        <v>0</v>
      </c>
      <c r="L970" t="s">
        <v>15</v>
      </c>
    </row>
    <row r="971" spans="1:12" x14ac:dyDescent="0.25">
      <c r="A971" t="s">
        <v>23</v>
      </c>
      <c r="B971" t="s">
        <v>47</v>
      </c>
      <c r="C971">
        <v>9092385558</v>
      </c>
      <c r="D971" t="s">
        <v>666</v>
      </c>
      <c r="E971" t="s">
        <v>655</v>
      </c>
      <c r="F971">
        <v>1877</v>
      </c>
      <c r="G971" t="s">
        <v>759</v>
      </c>
      <c r="H971" t="s">
        <v>13</v>
      </c>
      <c r="I971" t="s">
        <v>830</v>
      </c>
      <c r="J971">
        <v>31</v>
      </c>
      <c r="K971">
        <v>1</v>
      </c>
      <c r="L971" t="s">
        <v>14</v>
      </c>
    </row>
    <row r="972" spans="1:12" x14ac:dyDescent="0.25">
      <c r="A972" t="s">
        <v>16</v>
      </c>
      <c r="B972" t="s">
        <v>36</v>
      </c>
      <c r="C972">
        <v>1539382510</v>
      </c>
      <c r="D972" t="s">
        <v>666</v>
      </c>
      <c r="E972" t="s">
        <v>655</v>
      </c>
      <c r="F972">
        <v>7679</v>
      </c>
      <c r="G972" t="s">
        <v>761</v>
      </c>
      <c r="H972" t="s">
        <v>13</v>
      </c>
      <c r="I972" t="s">
        <v>602</v>
      </c>
      <c r="J972">
        <v>53</v>
      </c>
      <c r="K972">
        <v>23</v>
      </c>
      <c r="L972" t="s">
        <v>14</v>
      </c>
    </row>
    <row r="973" spans="1:12" x14ac:dyDescent="0.25">
      <c r="A973" t="s">
        <v>16</v>
      </c>
      <c r="B973" t="s">
        <v>129</v>
      </c>
      <c r="C973">
        <v>3089793704</v>
      </c>
      <c r="D973" t="s">
        <v>666</v>
      </c>
      <c r="E973" t="s">
        <v>655</v>
      </c>
      <c r="F973">
        <v>5682</v>
      </c>
      <c r="G973" t="s">
        <v>759</v>
      </c>
      <c r="H973" t="s">
        <v>13</v>
      </c>
      <c r="I973" t="s">
        <v>432</v>
      </c>
      <c r="J973">
        <v>32</v>
      </c>
      <c r="K973">
        <v>2</v>
      </c>
      <c r="L973" t="s">
        <v>14</v>
      </c>
    </row>
    <row r="974" spans="1:12" x14ac:dyDescent="0.25">
      <c r="A974" t="s">
        <v>11</v>
      </c>
      <c r="B974" t="s">
        <v>71</v>
      </c>
      <c r="C974">
        <v>9242384432</v>
      </c>
      <c r="D974" t="s">
        <v>146</v>
      </c>
      <c r="E974" t="s">
        <v>830</v>
      </c>
      <c r="F974">
        <v>10585</v>
      </c>
      <c r="G974" t="s">
        <v>759</v>
      </c>
      <c r="H974" t="s">
        <v>13</v>
      </c>
      <c r="I974" t="s">
        <v>151</v>
      </c>
      <c r="J974">
        <v>21</v>
      </c>
      <c r="K974">
        <v>0</v>
      </c>
      <c r="L974" t="s">
        <v>15</v>
      </c>
    </row>
    <row r="975" spans="1:12" x14ac:dyDescent="0.25">
      <c r="A975" t="s">
        <v>16</v>
      </c>
      <c r="B975" t="s">
        <v>809</v>
      </c>
      <c r="C975">
        <v>1267973660</v>
      </c>
      <c r="D975" t="s">
        <v>146</v>
      </c>
      <c r="E975" t="s">
        <v>830</v>
      </c>
      <c r="F975">
        <v>4531</v>
      </c>
      <c r="G975" t="s">
        <v>759</v>
      </c>
      <c r="H975" t="s">
        <v>13</v>
      </c>
      <c r="I975" t="s">
        <v>830</v>
      </c>
      <c r="J975">
        <v>30</v>
      </c>
      <c r="K975">
        <v>0</v>
      </c>
      <c r="L975" t="s">
        <v>15</v>
      </c>
    </row>
    <row r="976" spans="1:12" x14ac:dyDescent="0.25">
      <c r="A976" t="s">
        <v>11</v>
      </c>
      <c r="B976" t="s">
        <v>30</v>
      </c>
      <c r="C976">
        <v>6495779635</v>
      </c>
      <c r="D976" t="s">
        <v>558</v>
      </c>
      <c r="E976" t="s">
        <v>432</v>
      </c>
      <c r="F976">
        <v>8928</v>
      </c>
      <c r="G976" t="s">
        <v>761</v>
      </c>
      <c r="H976" t="s">
        <v>13</v>
      </c>
      <c r="I976" t="s">
        <v>653</v>
      </c>
      <c r="J976">
        <v>27</v>
      </c>
      <c r="K976">
        <v>0</v>
      </c>
      <c r="L976" t="s">
        <v>15</v>
      </c>
    </row>
    <row r="977" spans="1:12" x14ac:dyDescent="0.25">
      <c r="A977" t="s">
        <v>18</v>
      </c>
      <c r="B977" t="s">
        <v>89</v>
      </c>
      <c r="C977">
        <v>8420453376</v>
      </c>
      <c r="D977" t="s">
        <v>558</v>
      </c>
      <c r="E977" t="s">
        <v>432</v>
      </c>
      <c r="F977">
        <v>8660</v>
      </c>
      <c r="G977" t="s">
        <v>759</v>
      </c>
      <c r="H977" t="s">
        <v>13</v>
      </c>
      <c r="I977" t="s">
        <v>831</v>
      </c>
      <c r="J977">
        <v>33</v>
      </c>
      <c r="K977">
        <v>3</v>
      </c>
      <c r="L977" t="s">
        <v>14</v>
      </c>
    </row>
    <row r="978" spans="1:12" x14ac:dyDescent="0.25">
      <c r="A978" t="s">
        <v>17</v>
      </c>
      <c r="B978" t="s">
        <v>777</v>
      </c>
      <c r="C978">
        <v>3461153482</v>
      </c>
      <c r="D978" t="s">
        <v>147</v>
      </c>
      <c r="E978" t="s">
        <v>353</v>
      </c>
      <c r="F978">
        <v>8847</v>
      </c>
      <c r="G978" t="s">
        <v>759</v>
      </c>
      <c r="H978" t="s">
        <v>13</v>
      </c>
      <c r="I978" t="s">
        <v>653</v>
      </c>
      <c r="J978">
        <v>26</v>
      </c>
      <c r="K978">
        <v>0</v>
      </c>
      <c r="L978" t="s">
        <v>15</v>
      </c>
    </row>
    <row r="979" spans="1:12" x14ac:dyDescent="0.25">
      <c r="A979" t="s">
        <v>18</v>
      </c>
      <c r="B979" t="s">
        <v>48</v>
      </c>
      <c r="C979">
        <v>822444456</v>
      </c>
      <c r="D979" t="s">
        <v>300</v>
      </c>
      <c r="E979" t="s">
        <v>301</v>
      </c>
      <c r="F979">
        <v>10261</v>
      </c>
      <c r="G979" t="s">
        <v>761</v>
      </c>
      <c r="H979" t="s">
        <v>13</v>
      </c>
      <c r="I979" t="s">
        <v>551</v>
      </c>
      <c r="J979">
        <v>48</v>
      </c>
      <c r="K979">
        <v>18</v>
      </c>
      <c r="L979" t="s">
        <v>14</v>
      </c>
    </row>
    <row r="980" spans="1:12" x14ac:dyDescent="0.25">
      <c r="A980" t="s">
        <v>17</v>
      </c>
      <c r="B980" t="s">
        <v>768</v>
      </c>
      <c r="C980">
        <v>213324193</v>
      </c>
      <c r="D980" t="s">
        <v>300</v>
      </c>
      <c r="E980" t="s">
        <v>301</v>
      </c>
      <c r="F980">
        <v>6612</v>
      </c>
      <c r="G980" t="s">
        <v>759</v>
      </c>
      <c r="H980" t="s">
        <v>13</v>
      </c>
      <c r="I980" t="s">
        <v>434</v>
      </c>
      <c r="J980">
        <v>9</v>
      </c>
      <c r="K980">
        <v>0</v>
      </c>
      <c r="L980" t="s">
        <v>15</v>
      </c>
    </row>
    <row r="981" spans="1:12" x14ac:dyDescent="0.25">
      <c r="A981" t="s">
        <v>11</v>
      </c>
      <c r="B981" t="s">
        <v>792</v>
      </c>
      <c r="C981">
        <v>1311607288</v>
      </c>
      <c r="D981" t="s">
        <v>300</v>
      </c>
      <c r="E981" t="s">
        <v>301</v>
      </c>
      <c r="F981">
        <v>5841</v>
      </c>
      <c r="G981" t="s">
        <v>759</v>
      </c>
      <c r="H981" t="s">
        <v>13</v>
      </c>
      <c r="I981" t="s">
        <v>427</v>
      </c>
      <c r="J981">
        <v>5</v>
      </c>
      <c r="K981">
        <v>0</v>
      </c>
      <c r="L981" t="s">
        <v>15</v>
      </c>
    </row>
    <row r="982" spans="1:12" x14ac:dyDescent="0.25">
      <c r="A982" t="s">
        <v>17</v>
      </c>
      <c r="B982" t="s">
        <v>88</v>
      </c>
      <c r="C982">
        <v>6019130159</v>
      </c>
      <c r="D982" t="s">
        <v>300</v>
      </c>
      <c r="E982" t="s">
        <v>301</v>
      </c>
      <c r="F982">
        <v>7375</v>
      </c>
      <c r="G982" t="s">
        <v>759</v>
      </c>
      <c r="H982" t="s">
        <v>13</v>
      </c>
      <c r="I982" t="s">
        <v>668</v>
      </c>
      <c r="J982">
        <v>24</v>
      </c>
      <c r="K982">
        <v>0</v>
      </c>
      <c r="L982" t="s">
        <v>15</v>
      </c>
    </row>
    <row r="983" spans="1:12" x14ac:dyDescent="0.25">
      <c r="A983" t="s">
        <v>18</v>
      </c>
      <c r="B983" t="s">
        <v>94</v>
      </c>
      <c r="C983">
        <v>685917930</v>
      </c>
      <c r="D983" t="s">
        <v>300</v>
      </c>
      <c r="E983" t="s">
        <v>301</v>
      </c>
      <c r="F983">
        <v>12438</v>
      </c>
      <c r="G983" t="s">
        <v>761</v>
      </c>
      <c r="H983" t="s">
        <v>20</v>
      </c>
      <c r="I983" t="s">
        <v>432</v>
      </c>
      <c r="J983">
        <v>28</v>
      </c>
      <c r="K983">
        <v>0</v>
      </c>
      <c r="L983" t="s">
        <v>15</v>
      </c>
    </row>
    <row r="984" spans="1:12" x14ac:dyDescent="0.25">
      <c r="A984" t="s">
        <v>11</v>
      </c>
      <c r="B984" t="s">
        <v>758</v>
      </c>
      <c r="C984">
        <v>676551273</v>
      </c>
      <c r="D984" t="s">
        <v>300</v>
      </c>
      <c r="E984" t="s">
        <v>301</v>
      </c>
      <c r="F984">
        <v>8274</v>
      </c>
      <c r="G984" t="s">
        <v>759</v>
      </c>
      <c r="H984" t="s">
        <v>13</v>
      </c>
      <c r="I984" t="s">
        <v>602</v>
      </c>
      <c r="J984">
        <v>49</v>
      </c>
      <c r="K984">
        <v>19</v>
      </c>
      <c r="L984" t="s">
        <v>14</v>
      </c>
    </row>
    <row r="985" spans="1:12" x14ac:dyDescent="0.25">
      <c r="A985" t="s">
        <v>18</v>
      </c>
      <c r="B985" t="s">
        <v>56</v>
      </c>
      <c r="C985">
        <v>1784835874</v>
      </c>
      <c r="D985" t="s">
        <v>181</v>
      </c>
      <c r="E985" t="s">
        <v>831</v>
      </c>
      <c r="F985">
        <v>6243</v>
      </c>
      <c r="G985" t="s">
        <v>759</v>
      </c>
      <c r="H985" t="s">
        <v>13</v>
      </c>
      <c r="I985" t="s">
        <v>301</v>
      </c>
      <c r="J985">
        <v>29</v>
      </c>
      <c r="K985">
        <v>0</v>
      </c>
      <c r="L985" t="s">
        <v>15</v>
      </c>
    </row>
    <row r="986" spans="1:12" x14ac:dyDescent="0.25">
      <c r="A986" t="s">
        <v>18</v>
      </c>
      <c r="B986" t="s">
        <v>103</v>
      </c>
      <c r="C986">
        <v>1927022550</v>
      </c>
      <c r="D986" t="s">
        <v>181</v>
      </c>
      <c r="E986" t="s">
        <v>831</v>
      </c>
      <c r="F986">
        <v>6817</v>
      </c>
      <c r="G986" t="s">
        <v>759</v>
      </c>
      <c r="H986" t="s">
        <v>13</v>
      </c>
      <c r="I986" t="s">
        <v>408</v>
      </c>
      <c r="J986">
        <v>15</v>
      </c>
      <c r="K986">
        <v>0</v>
      </c>
      <c r="L986" t="s">
        <v>15</v>
      </c>
    </row>
    <row r="987" spans="1:12" x14ac:dyDescent="0.25">
      <c r="A987" t="s">
        <v>17</v>
      </c>
      <c r="B987" t="s">
        <v>784</v>
      </c>
      <c r="C987">
        <v>9537610455</v>
      </c>
      <c r="D987" t="s">
        <v>407</v>
      </c>
      <c r="E987" t="s">
        <v>535</v>
      </c>
      <c r="F987">
        <v>5585</v>
      </c>
      <c r="G987" t="s">
        <v>759</v>
      </c>
      <c r="H987" t="s">
        <v>13</v>
      </c>
      <c r="I987" t="s">
        <v>388</v>
      </c>
      <c r="J987">
        <v>34</v>
      </c>
      <c r="K987">
        <v>4</v>
      </c>
      <c r="L987" t="s">
        <v>14</v>
      </c>
    </row>
    <row r="988" spans="1:12" x14ac:dyDescent="0.25">
      <c r="A988" t="s">
        <v>16</v>
      </c>
      <c r="B988" t="s">
        <v>59</v>
      </c>
      <c r="C988">
        <v>3264536681</v>
      </c>
      <c r="D988" t="s">
        <v>407</v>
      </c>
      <c r="E988" t="s">
        <v>535</v>
      </c>
      <c r="F988">
        <v>3277</v>
      </c>
      <c r="G988" t="s">
        <v>759</v>
      </c>
      <c r="H988" t="s">
        <v>13</v>
      </c>
      <c r="I988" t="s">
        <v>282</v>
      </c>
      <c r="J988">
        <v>32</v>
      </c>
      <c r="K988">
        <v>2</v>
      </c>
      <c r="L988" t="s">
        <v>14</v>
      </c>
    </row>
    <row r="989" spans="1:12" x14ac:dyDescent="0.25">
      <c r="A989" t="s">
        <v>16</v>
      </c>
      <c r="B989" t="s">
        <v>38</v>
      </c>
      <c r="C989">
        <v>5320556174</v>
      </c>
      <c r="D989" t="s">
        <v>407</v>
      </c>
      <c r="E989" t="s">
        <v>535</v>
      </c>
      <c r="F989">
        <v>5788</v>
      </c>
      <c r="G989" t="s">
        <v>759</v>
      </c>
      <c r="H989" t="s">
        <v>13</v>
      </c>
      <c r="I989" t="s">
        <v>826</v>
      </c>
      <c r="J989">
        <v>5</v>
      </c>
      <c r="K989">
        <v>0</v>
      </c>
      <c r="L989" t="s">
        <v>15</v>
      </c>
    </row>
    <row r="990" spans="1:12" x14ac:dyDescent="0.25">
      <c r="A990" t="s">
        <v>16</v>
      </c>
      <c r="B990" t="s">
        <v>86</v>
      </c>
      <c r="C990">
        <v>7218542419</v>
      </c>
      <c r="D990" t="s">
        <v>407</v>
      </c>
      <c r="E990" t="s">
        <v>535</v>
      </c>
      <c r="F990">
        <v>4664</v>
      </c>
      <c r="G990" t="s">
        <v>759</v>
      </c>
      <c r="H990" t="s">
        <v>13</v>
      </c>
      <c r="I990" t="s">
        <v>655</v>
      </c>
      <c r="J990">
        <v>24</v>
      </c>
      <c r="K990">
        <v>0</v>
      </c>
      <c r="L990" t="s">
        <v>15</v>
      </c>
    </row>
    <row r="991" spans="1:12" x14ac:dyDescent="0.25">
      <c r="A991" t="s">
        <v>17</v>
      </c>
      <c r="B991" t="s">
        <v>779</v>
      </c>
      <c r="C991">
        <v>6844525193</v>
      </c>
      <c r="D991" t="s">
        <v>426</v>
      </c>
      <c r="E991" t="s">
        <v>527</v>
      </c>
      <c r="F991">
        <v>5876</v>
      </c>
      <c r="G991" t="s">
        <v>759</v>
      </c>
      <c r="H991" t="s">
        <v>13</v>
      </c>
      <c r="I991" t="s">
        <v>535</v>
      </c>
      <c r="J991">
        <v>29</v>
      </c>
      <c r="K991">
        <v>0</v>
      </c>
      <c r="L991" t="s">
        <v>15</v>
      </c>
    </row>
    <row r="992" spans="1:12" x14ac:dyDescent="0.25">
      <c r="A992" t="s">
        <v>17</v>
      </c>
      <c r="B992" t="s">
        <v>51</v>
      </c>
      <c r="C992">
        <v>7244293293</v>
      </c>
      <c r="D992" t="s">
        <v>426</v>
      </c>
      <c r="E992" t="s">
        <v>527</v>
      </c>
      <c r="F992">
        <v>6958</v>
      </c>
      <c r="G992" t="s">
        <v>759</v>
      </c>
      <c r="H992" t="s">
        <v>13</v>
      </c>
      <c r="I992" t="s">
        <v>150</v>
      </c>
      <c r="J992">
        <v>14</v>
      </c>
      <c r="K992">
        <v>0</v>
      </c>
      <c r="L992" t="s">
        <v>15</v>
      </c>
    </row>
    <row r="993" spans="1:12" x14ac:dyDescent="0.25">
      <c r="A993" t="s">
        <v>23</v>
      </c>
      <c r="B993" t="s">
        <v>83</v>
      </c>
      <c r="C993">
        <v>7934803012</v>
      </c>
      <c r="D993" t="s">
        <v>247</v>
      </c>
      <c r="E993" t="s">
        <v>282</v>
      </c>
      <c r="F993">
        <v>6396</v>
      </c>
      <c r="G993" t="s">
        <v>761</v>
      </c>
      <c r="H993" t="s">
        <v>13</v>
      </c>
      <c r="I993" t="s">
        <v>291</v>
      </c>
      <c r="J993">
        <v>42</v>
      </c>
      <c r="K993">
        <v>12</v>
      </c>
      <c r="L993" t="s">
        <v>14</v>
      </c>
    </row>
    <row r="994" spans="1:12" x14ac:dyDescent="0.25">
      <c r="A994" t="s">
        <v>16</v>
      </c>
      <c r="B994" t="s">
        <v>38</v>
      </c>
      <c r="C994">
        <v>4706783878</v>
      </c>
      <c r="D994" t="s">
        <v>247</v>
      </c>
      <c r="E994" t="s">
        <v>282</v>
      </c>
      <c r="F994">
        <v>8413</v>
      </c>
      <c r="G994" t="s">
        <v>759</v>
      </c>
      <c r="H994" t="s">
        <v>13</v>
      </c>
      <c r="I994" t="s">
        <v>408</v>
      </c>
      <c r="J994">
        <v>12</v>
      </c>
      <c r="K994">
        <v>0</v>
      </c>
      <c r="L994" t="s">
        <v>15</v>
      </c>
    </row>
    <row r="995" spans="1:12" x14ac:dyDescent="0.25">
      <c r="A995" t="s">
        <v>16</v>
      </c>
      <c r="B995" t="s">
        <v>21</v>
      </c>
      <c r="C995">
        <v>4728250241</v>
      </c>
      <c r="D995" t="s">
        <v>247</v>
      </c>
      <c r="E995" t="s">
        <v>282</v>
      </c>
      <c r="F995">
        <v>7267</v>
      </c>
      <c r="G995" t="s">
        <v>759</v>
      </c>
      <c r="H995" t="s">
        <v>13</v>
      </c>
      <c r="I995" t="s">
        <v>281</v>
      </c>
      <c r="J995">
        <v>8</v>
      </c>
      <c r="K995">
        <v>0</v>
      </c>
      <c r="L995" t="s">
        <v>15</v>
      </c>
    </row>
    <row r="996" spans="1:12" x14ac:dyDescent="0.25">
      <c r="A996" t="s">
        <v>17</v>
      </c>
      <c r="B996" t="s">
        <v>68</v>
      </c>
      <c r="C996">
        <v>5156029827</v>
      </c>
      <c r="D996" t="s">
        <v>427</v>
      </c>
      <c r="E996" t="s">
        <v>323</v>
      </c>
      <c r="F996">
        <v>7357</v>
      </c>
      <c r="G996" t="s">
        <v>761</v>
      </c>
      <c r="H996" t="s">
        <v>13</v>
      </c>
      <c r="I996" t="s">
        <v>323</v>
      </c>
      <c r="J996">
        <v>30</v>
      </c>
      <c r="K996">
        <v>0</v>
      </c>
      <c r="L996" t="s">
        <v>15</v>
      </c>
    </row>
    <row r="997" spans="1:12" x14ac:dyDescent="0.25">
      <c r="A997" t="s">
        <v>23</v>
      </c>
      <c r="B997" t="s">
        <v>114</v>
      </c>
      <c r="C997">
        <v>6630363984</v>
      </c>
      <c r="D997" t="s">
        <v>427</v>
      </c>
      <c r="E997" t="s">
        <v>323</v>
      </c>
      <c r="F997">
        <v>5368</v>
      </c>
      <c r="G997" t="s">
        <v>759</v>
      </c>
      <c r="H997" t="s">
        <v>13</v>
      </c>
      <c r="I997" t="s">
        <v>283</v>
      </c>
      <c r="J997">
        <v>10</v>
      </c>
      <c r="K997">
        <v>0</v>
      </c>
      <c r="L997" t="s">
        <v>15</v>
      </c>
    </row>
    <row r="998" spans="1:12" x14ac:dyDescent="0.25">
      <c r="A998" t="s">
        <v>17</v>
      </c>
      <c r="B998" t="s">
        <v>789</v>
      </c>
      <c r="C998">
        <v>9052269765</v>
      </c>
      <c r="D998" t="s">
        <v>427</v>
      </c>
      <c r="E998" t="s">
        <v>323</v>
      </c>
      <c r="F998">
        <v>9861</v>
      </c>
      <c r="G998" t="s">
        <v>759</v>
      </c>
      <c r="H998" t="s">
        <v>13</v>
      </c>
      <c r="I998" t="s">
        <v>653</v>
      </c>
      <c r="J998">
        <v>20</v>
      </c>
      <c r="K998">
        <v>0</v>
      </c>
      <c r="L998" t="s">
        <v>15</v>
      </c>
    </row>
    <row r="999" spans="1:12" x14ac:dyDescent="0.25">
      <c r="A999" t="s">
        <v>18</v>
      </c>
      <c r="B999" t="s">
        <v>49</v>
      </c>
      <c r="C999">
        <v>1419983453</v>
      </c>
      <c r="D999" t="s">
        <v>427</v>
      </c>
      <c r="E999" t="s">
        <v>323</v>
      </c>
      <c r="F999">
        <v>7042</v>
      </c>
      <c r="G999" t="s">
        <v>759</v>
      </c>
      <c r="H999" t="s">
        <v>13</v>
      </c>
      <c r="I999" t="s">
        <v>650</v>
      </c>
      <c r="J999">
        <v>16</v>
      </c>
      <c r="K999">
        <v>0</v>
      </c>
      <c r="L999" t="s">
        <v>15</v>
      </c>
    </row>
    <row r="1000" spans="1:12" x14ac:dyDescent="0.25">
      <c r="A1000" t="s">
        <v>17</v>
      </c>
      <c r="B1000" t="s">
        <v>39</v>
      </c>
      <c r="C1000">
        <v>8682159283</v>
      </c>
      <c r="D1000" t="s">
        <v>366</v>
      </c>
      <c r="E1000" t="s">
        <v>388</v>
      </c>
      <c r="F1000">
        <v>4500</v>
      </c>
      <c r="G1000" t="s">
        <v>759</v>
      </c>
      <c r="H1000" t="s">
        <v>13</v>
      </c>
      <c r="I1000" t="s">
        <v>151</v>
      </c>
      <c r="J1000">
        <v>12</v>
      </c>
      <c r="K1000">
        <v>0</v>
      </c>
      <c r="L1000" t="s">
        <v>15</v>
      </c>
    </row>
    <row r="1001" spans="1:12" x14ac:dyDescent="0.25">
      <c r="A1001" t="s">
        <v>11</v>
      </c>
      <c r="B1001" t="s">
        <v>71</v>
      </c>
      <c r="C1001">
        <v>1336288577</v>
      </c>
      <c r="D1001" t="s">
        <v>366</v>
      </c>
      <c r="E1001" t="s">
        <v>388</v>
      </c>
      <c r="F1001">
        <v>7511</v>
      </c>
      <c r="G1001" t="s">
        <v>759</v>
      </c>
      <c r="H1001" t="s">
        <v>13</v>
      </c>
      <c r="I1001" t="s">
        <v>432</v>
      </c>
      <c r="J1001">
        <v>22</v>
      </c>
      <c r="K1001">
        <v>0</v>
      </c>
      <c r="L1001" t="s">
        <v>15</v>
      </c>
    </row>
    <row r="1002" spans="1:12" x14ac:dyDescent="0.25">
      <c r="A1002" t="s">
        <v>11</v>
      </c>
      <c r="B1002" t="s">
        <v>12</v>
      </c>
      <c r="C1002">
        <v>6678784921</v>
      </c>
      <c r="D1002" t="s">
        <v>366</v>
      </c>
      <c r="E1002" t="s">
        <v>388</v>
      </c>
      <c r="F1002">
        <v>7437</v>
      </c>
      <c r="G1002" t="s">
        <v>759</v>
      </c>
      <c r="H1002" t="s">
        <v>13</v>
      </c>
      <c r="I1002" t="s">
        <v>527</v>
      </c>
      <c r="J1002">
        <v>27</v>
      </c>
      <c r="K1002">
        <v>0</v>
      </c>
      <c r="L1002" t="s">
        <v>15</v>
      </c>
    </row>
    <row r="1003" spans="1:12" x14ac:dyDescent="0.25">
      <c r="A1003" t="s">
        <v>16</v>
      </c>
      <c r="B1003" t="s">
        <v>111</v>
      </c>
      <c r="C1003">
        <v>1069788528</v>
      </c>
      <c r="D1003" t="s">
        <v>366</v>
      </c>
      <c r="E1003" t="s">
        <v>388</v>
      </c>
      <c r="F1003">
        <v>2023</v>
      </c>
      <c r="G1003" t="s">
        <v>759</v>
      </c>
      <c r="H1003" t="s">
        <v>13</v>
      </c>
      <c r="I1003" t="s">
        <v>388</v>
      </c>
      <c r="J1003">
        <v>30</v>
      </c>
      <c r="K1003">
        <v>0</v>
      </c>
      <c r="L1003" t="s">
        <v>15</v>
      </c>
    </row>
    <row r="1004" spans="1:12" x14ac:dyDescent="0.25">
      <c r="A1004" t="s">
        <v>16</v>
      </c>
      <c r="B1004" t="s">
        <v>77</v>
      </c>
      <c r="C1004">
        <v>7685298565</v>
      </c>
      <c r="D1004" t="s">
        <v>366</v>
      </c>
      <c r="E1004" t="s">
        <v>388</v>
      </c>
      <c r="F1004">
        <v>6231</v>
      </c>
      <c r="G1004" t="s">
        <v>759</v>
      </c>
      <c r="H1004" t="s">
        <v>13</v>
      </c>
      <c r="I1004" t="s">
        <v>652</v>
      </c>
      <c r="J1004">
        <v>17</v>
      </c>
      <c r="K1004">
        <v>0</v>
      </c>
      <c r="L1004" t="s">
        <v>15</v>
      </c>
    </row>
    <row r="1005" spans="1:12" x14ac:dyDescent="0.25">
      <c r="A1005" t="s">
        <v>16</v>
      </c>
      <c r="B1005" t="s">
        <v>809</v>
      </c>
      <c r="C1005">
        <v>2197485330</v>
      </c>
      <c r="D1005" t="s">
        <v>366</v>
      </c>
      <c r="E1005" t="s">
        <v>388</v>
      </c>
      <c r="F1005">
        <v>4561</v>
      </c>
      <c r="G1005" t="s">
        <v>759</v>
      </c>
      <c r="H1005" t="s">
        <v>13</v>
      </c>
      <c r="I1005" t="s">
        <v>432</v>
      </c>
      <c r="J1005">
        <v>22</v>
      </c>
      <c r="K1005">
        <v>0</v>
      </c>
      <c r="L1005" t="s">
        <v>15</v>
      </c>
    </row>
    <row r="1006" spans="1:12" x14ac:dyDescent="0.25">
      <c r="A1006" t="s">
        <v>18</v>
      </c>
      <c r="B1006" t="s">
        <v>53</v>
      </c>
      <c r="C1006">
        <v>4821175485</v>
      </c>
      <c r="D1006" t="s">
        <v>171</v>
      </c>
      <c r="E1006" t="s">
        <v>172</v>
      </c>
      <c r="F1006">
        <v>4287</v>
      </c>
      <c r="G1006" t="s">
        <v>759</v>
      </c>
      <c r="H1006" t="s">
        <v>13</v>
      </c>
      <c r="I1006" t="s">
        <v>668</v>
      </c>
      <c r="J1006">
        <v>16</v>
      </c>
      <c r="K1006">
        <v>0</v>
      </c>
      <c r="L1006" t="s">
        <v>15</v>
      </c>
    </row>
    <row r="1007" spans="1:12" x14ac:dyDescent="0.25">
      <c r="A1007" t="s">
        <v>17</v>
      </c>
      <c r="B1007" t="s">
        <v>781</v>
      </c>
      <c r="C1007">
        <v>7373872006</v>
      </c>
      <c r="D1007" t="s">
        <v>171</v>
      </c>
      <c r="E1007" t="s">
        <v>172</v>
      </c>
      <c r="F1007">
        <v>7012</v>
      </c>
      <c r="G1007" t="s">
        <v>759</v>
      </c>
      <c r="H1007" t="s">
        <v>13</v>
      </c>
      <c r="I1007" t="s">
        <v>452</v>
      </c>
      <c r="J1007">
        <v>32</v>
      </c>
      <c r="K1007">
        <v>2</v>
      </c>
      <c r="L1007" t="s">
        <v>14</v>
      </c>
    </row>
    <row r="1008" spans="1:12" x14ac:dyDescent="0.25">
      <c r="A1008" t="s">
        <v>17</v>
      </c>
      <c r="B1008" t="s">
        <v>51</v>
      </c>
      <c r="C1008">
        <v>7481115235</v>
      </c>
      <c r="D1008" t="s">
        <v>171</v>
      </c>
      <c r="E1008" t="s">
        <v>172</v>
      </c>
      <c r="F1008">
        <v>7670</v>
      </c>
      <c r="G1008" t="s">
        <v>759</v>
      </c>
      <c r="H1008" t="s">
        <v>13</v>
      </c>
      <c r="I1008" t="s">
        <v>668</v>
      </c>
      <c r="J1008">
        <v>16</v>
      </c>
      <c r="K1008">
        <v>0</v>
      </c>
      <c r="L1008" t="s">
        <v>15</v>
      </c>
    </row>
    <row r="1009" spans="1:12" x14ac:dyDescent="0.25">
      <c r="A1009" t="s">
        <v>11</v>
      </c>
      <c r="B1009" t="s">
        <v>107</v>
      </c>
      <c r="C1009">
        <v>1316332735</v>
      </c>
      <c r="D1009" t="s">
        <v>171</v>
      </c>
      <c r="E1009" t="s">
        <v>172</v>
      </c>
      <c r="F1009">
        <v>4184</v>
      </c>
      <c r="G1009" t="s">
        <v>759</v>
      </c>
      <c r="H1009" t="s">
        <v>13</v>
      </c>
      <c r="I1009" t="s">
        <v>282</v>
      </c>
      <c r="J1009">
        <v>26</v>
      </c>
      <c r="K1009">
        <v>0</v>
      </c>
      <c r="L1009" t="s">
        <v>15</v>
      </c>
    </row>
    <row r="1010" spans="1:12" x14ac:dyDescent="0.25">
      <c r="A1010" t="s">
        <v>18</v>
      </c>
      <c r="B1010" t="s">
        <v>89</v>
      </c>
      <c r="C1010">
        <v>41324194</v>
      </c>
      <c r="D1010" t="s">
        <v>171</v>
      </c>
      <c r="E1010" t="s">
        <v>172</v>
      </c>
      <c r="F1010">
        <v>5717</v>
      </c>
      <c r="G1010" t="s">
        <v>759</v>
      </c>
      <c r="H1010" t="s">
        <v>13</v>
      </c>
      <c r="I1010" t="s">
        <v>551</v>
      </c>
      <c r="J1010">
        <v>40</v>
      </c>
      <c r="K1010">
        <v>10</v>
      </c>
      <c r="L1010" t="s">
        <v>14</v>
      </c>
    </row>
    <row r="1011" spans="1:12" x14ac:dyDescent="0.25">
      <c r="A1011" t="s">
        <v>18</v>
      </c>
      <c r="B1011" t="s">
        <v>94</v>
      </c>
      <c r="C1011">
        <v>8260736009</v>
      </c>
      <c r="D1011" t="s">
        <v>434</v>
      </c>
      <c r="E1011" t="s">
        <v>444</v>
      </c>
      <c r="F1011">
        <v>9324</v>
      </c>
      <c r="G1011" t="s">
        <v>761</v>
      </c>
      <c r="H1011" t="s">
        <v>13</v>
      </c>
      <c r="I1011" t="s">
        <v>353</v>
      </c>
      <c r="J1011">
        <v>20</v>
      </c>
      <c r="K1011">
        <v>0</v>
      </c>
      <c r="L1011" t="s">
        <v>15</v>
      </c>
    </row>
    <row r="1012" spans="1:12" x14ac:dyDescent="0.25">
      <c r="A1012" t="s">
        <v>16</v>
      </c>
      <c r="B1012" t="s">
        <v>46</v>
      </c>
      <c r="C1012">
        <v>7979390388</v>
      </c>
      <c r="D1012" t="s">
        <v>434</v>
      </c>
      <c r="E1012" t="s">
        <v>444</v>
      </c>
      <c r="F1012">
        <v>3449</v>
      </c>
      <c r="G1012" t="s">
        <v>759</v>
      </c>
      <c r="H1012" t="s">
        <v>13</v>
      </c>
      <c r="I1012" t="s">
        <v>832</v>
      </c>
      <c r="J1012">
        <v>41</v>
      </c>
      <c r="K1012">
        <v>11</v>
      </c>
      <c r="L1012" t="s">
        <v>14</v>
      </c>
    </row>
    <row r="1013" spans="1:12" x14ac:dyDescent="0.25">
      <c r="A1013" t="s">
        <v>18</v>
      </c>
      <c r="B1013" t="s">
        <v>53</v>
      </c>
      <c r="C1013">
        <v>1732794760</v>
      </c>
      <c r="D1013" t="s">
        <v>434</v>
      </c>
      <c r="E1013" t="s">
        <v>444</v>
      </c>
      <c r="F1013">
        <v>6160</v>
      </c>
      <c r="G1013" t="s">
        <v>761</v>
      </c>
      <c r="H1013" t="s">
        <v>20</v>
      </c>
      <c r="I1013" t="s">
        <v>172</v>
      </c>
      <c r="J1013">
        <v>29</v>
      </c>
      <c r="K1013">
        <v>0</v>
      </c>
      <c r="L1013" t="s">
        <v>15</v>
      </c>
    </row>
    <row r="1014" spans="1:12" x14ac:dyDescent="0.25">
      <c r="A1014" t="s">
        <v>23</v>
      </c>
      <c r="B1014" t="s">
        <v>24</v>
      </c>
      <c r="C1014">
        <v>9324391627</v>
      </c>
      <c r="D1014" t="s">
        <v>434</v>
      </c>
      <c r="E1014" t="s">
        <v>444</v>
      </c>
      <c r="F1014">
        <v>4741</v>
      </c>
      <c r="G1014" t="s">
        <v>761</v>
      </c>
      <c r="H1014" t="s">
        <v>13</v>
      </c>
      <c r="I1014" t="s">
        <v>316</v>
      </c>
      <c r="J1014">
        <v>36</v>
      </c>
      <c r="K1014">
        <v>6</v>
      </c>
      <c r="L1014" t="s">
        <v>14</v>
      </c>
    </row>
    <row r="1015" spans="1:12" x14ac:dyDescent="0.25">
      <c r="A1015" t="s">
        <v>18</v>
      </c>
      <c r="B1015" t="s">
        <v>60</v>
      </c>
      <c r="C1015">
        <v>893342729</v>
      </c>
      <c r="D1015" t="s">
        <v>250</v>
      </c>
      <c r="E1015" t="s">
        <v>452</v>
      </c>
      <c r="F1015">
        <v>8443</v>
      </c>
      <c r="G1015" t="s">
        <v>761</v>
      </c>
      <c r="H1015" t="s">
        <v>13</v>
      </c>
      <c r="I1015" t="s">
        <v>444</v>
      </c>
      <c r="J1015">
        <v>29</v>
      </c>
      <c r="K1015">
        <v>0</v>
      </c>
      <c r="L1015" t="s">
        <v>15</v>
      </c>
    </row>
    <row r="1016" spans="1:12" x14ac:dyDescent="0.25">
      <c r="A1016" t="s">
        <v>16</v>
      </c>
      <c r="B1016" t="s">
        <v>37</v>
      </c>
      <c r="C1016">
        <v>110122785</v>
      </c>
      <c r="D1016" t="s">
        <v>250</v>
      </c>
      <c r="E1016" t="s">
        <v>452</v>
      </c>
      <c r="F1016">
        <v>3258</v>
      </c>
      <c r="G1016" t="s">
        <v>759</v>
      </c>
      <c r="H1016" t="s">
        <v>13</v>
      </c>
      <c r="I1016" t="s">
        <v>551</v>
      </c>
      <c r="J1016">
        <v>38</v>
      </c>
      <c r="K1016">
        <v>8</v>
      </c>
      <c r="L1016" t="s">
        <v>14</v>
      </c>
    </row>
    <row r="1017" spans="1:12" x14ac:dyDescent="0.25">
      <c r="A1017" t="s">
        <v>17</v>
      </c>
      <c r="B1017" t="s">
        <v>796</v>
      </c>
      <c r="C1017">
        <v>1441773397</v>
      </c>
      <c r="D1017" t="s">
        <v>250</v>
      </c>
      <c r="E1017" t="s">
        <v>452</v>
      </c>
      <c r="F1017">
        <v>6911</v>
      </c>
      <c r="G1017" t="s">
        <v>759</v>
      </c>
      <c r="H1017" t="s">
        <v>13</v>
      </c>
      <c r="I1017" t="s">
        <v>830</v>
      </c>
      <c r="J1017">
        <v>17</v>
      </c>
      <c r="K1017">
        <v>0</v>
      </c>
      <c r="L1017" t="s">
        <v>15</v>
      </c>
    </row>
    <row r="1018" spans="1:12" x14ac:dyDescent="0.25">
      <c r="A1018" t="s">
        <v>17</v>
      </c>
      <c r="B1018" t="s">
        <v>35</v>
      </c>
      <c r="C1018">
        <v>3399547582</v>
      </c>
      <c r="D1018" t="s">
        <v>828</v>
      </c>
      <c r="E1018" t="s">
        <v>833</v>
      </c>
      <c r="F1018">
        <v>5070</v>
      </c>
      <c r="G1018" t="s">
        <v>759</v>
      </c>
      <c r="H1018" t="s">
        <v>13</v>
      </c>
      <c r="I1018" t="s">
        <v>668</v>
      </c>
      <c r="J1018">
        <v>13</v>
      </c>
      <c r="K1018">
        <v>0</v>
      </c>
      <c r="L1018" t="s">
        <v>15</v>
      </c>
    </row>
    <row r="1019" spans="1:12" x14ac:dyDescent="0.25">
      <c r="A1019" t="s">
        <v>16</v>
      </c>
      <c r="B1019" t="s">
        <v>809</v>
      </c>
      <c r="C1019">
        <v>1401167342</v>
      </c>
      <c r="D1019" t="s">
        <v>828</v>
      </c>
      <c r="E1019" t="s">
        <v>833</v>
      </c>
      <c r="F1019">
        <v>2247</v>
      </c>
      <c r="G1019" t="s">
        <v>759</v>
      </c>
      <c r="H1019" t="s">
        <v>13</v>
      </c>
      <c r="I1019" t="s">
        <v>444</v>
      </c>
      <c r="J1019">
        <v>28</v>
      </c>
      <c r="K1019">
        <v>0</v>
      </c>
      <c r="L1019" t="s">
        <v>15</v>
      </c>
    </row>
    <row r="1020" spans="1:12" x14ac:dyDescent="0.25">
      <c r="A1020" t="s">
        <v>18</v>
      </c>
      <c r="B1020" t="s">
        <v>32</v>
      </c>
      <c r="C1020">
        <v>750477087</v>
      </c>
      <c r="D1020" t="s">
        <v>828</v>
      </c>
      <c r="E1020" t="s">
        <v>833</v>
      </c>
      <c r="F1020">
        <v>9488</v>
      </c>
      <c r="G1020" t="s">
        <v>759</v>
      </c>
      <c r="H1020" t="s">
        <v>13</v>
      </c>
      <c r="I1020" t="s">
        <v>318</v>
      </c>
      <c r="J1020">
        <v>2</v>
      </c>
      <c r="K1020">
        <v>0</v>
      </c>
      <c r="L1020" t="s">
        <v>15</v>
      </c>
    </row>
    <row r="1021" spans="1:12" x14ac:dyDescent="0.25">
      <c r="A1021" t="s">
        <v>17</v>
      </c>
      <c r="B1021" t="s">
        <v>787</v>
      </c>
      <c r="C1021">
        <v>2637006256</v>
      </c>
      <c r="D1021" t="s">
        <v>828</v>
      </c>
      <c r="E1021" t="s">
        <v>833</v>
      </c>
      <c r="F1021">
        <v>4632</v>
      </c>
      <c r="G1021" t="s">
        <v>759</v>
      </c>
      <c r="H1021" t="s">
        <v>13</v>
      </c>
      <c r="I1021" t="s">
        <v>653</v>
      </c>
      <c r="J1021">
        <v>14</v>
      </c>
      <c r="K1021">
        <v>0</v>
      </c>
      <c r="L1021" t="s">
        <v>15</v>
      </c>
    </row>
    <row r="1022" spans="1:12" x14ac:dyDescent="0.25">
      <c r="A1022" t="s">
        <v>18</v>
      </c>
      <c r="B1022" t="s">
        <v>33</v>
      </c>
      <c r="C1022">
        <v>1631213514</v>
      </c>
      <c r="D1022" t="s">
        <v>828</v>
      </c>
      <c r="E1022" t="s">
        <v>833</v>
      </c>
      <c r="F1022">
        <v>7771</v>
      </c>
      <c r="G1022" t="s">
        <v>759</v>
      </c>
      <c r="H1022" t="s">
        <v>13</v>
      </c>
      <c r="I1022" t="s">
        <v>323</v>
      </c>
      <c r="J1022">
        <v>24</v>
      </c>
      <c r="K1022">
        <v>0</v>
      </c>
      <c r="L1022" t="s">
        <v>15</v>
      </c>
    </row>
    <row r="1023" spans="1:12" x14ac:dyDescent="0.25">
      <c r="A1023" t="s">
        <v>17</v>
      </c>
      <c r="B1023" t="s">
        <v>771</v>
      </c>
      <c r="C1023">
        <v>601606458</v>
      </c>
      <c r="D1023" t="s">
        <v>281</v>
      </c>
      <c r="E1023" t="s">
        <v>272</v>
      </c>
      <c r="F1023">
        <v>5097</v>
      </c>
      <c r="G1023" t="s">
        <v>759</v>
      </c>
      <c r="H1023" t="s">
        <v>13</v>
      </c>
      <c r="I1023" t="s">
        <v>282</v>
      </c>
      <c r="J1023">
        <v>22</v>
      </c>
      <c r="K1023">
        <v>0</v>
      </c>
      <c r="L1023" t="s">
        <v>15</v>
      </c>
    </row>
    <row r="1024" spans="1:12" x14ac:dyDescent="0.25">
      <c r="A1024" t="s">
        <v>17</v>
      </c>
      <c r="B1024" t="s">
        <v>789</v>
      </c>
      <c r="C1024">
        <v>3060840745</v>
      </c>
      <c r="D1024" t="s">
        <v>281</v>
      </c>
      <c r="E1024" t="s">
        <v>272</v>
      </c>
      <c r="F1024">
        <v>8368</v>
      </c>
      <c r="G1024" t="s">
        <v>759</v>
      </c>
      <c r="H1024" t="s">
        <v>13</v>
      </c>
      <c r="I1024" t="s">
        <v>830</v>
      </c>
      <c r="J1024">
        <v>15</v>
      </c>
      <c r="K1024">
        <v>0</v>
      </c>
      <c r="L1024" t="s">
        <v>15</v>
      </c>
    </row>
    <row r="1025" spans="1:12" x14ac:dyDescent="0.25">
      <c r="A1025" t="s">
        <v>11</v>
      </c>
      <c r="B1025" t="s">
        <v>63</v>
      </c>
      <c r="C1025">
        <v>15752855</v>
      </c>
      <c r="D1025" t="s">
        <v>281</v>
      </c>
      <c r="E1025" t="s">
        <v>272</v>
      </c>
      <c r="F1025">
        <v>7227</v>
      </c>
      <c r="G1025" t="s">
        <v>761</v>
      </c>
      <c r="H1025" t="s">
        <v>13</v>
      </c>
      <c r="I1025" t="s">
        <v>291</v>
      </c>
      <c r="J1025">
        <v>34</v>
      </c>
      <c r="K1025">
        <v>4</v>
      </c>
      <c r="L1025" t="s">
        <v>14</v>
      </c>
    </row>
    <row r="1026" spans="1:12" x14ac:dyDescent="0.25">
      <c r="A1026" t="s">
        <v>17</v>
      </c>
      <c r="B1026" t="s">
        <v>796</v>
      </c>
      <c r="C1026">
        <v>8429016073</v>
      </c>
      <c r="D1026" t="s">
        <v>281</v>
      </c>
      <c r="E1026" t="s">
        <v>272</v>
      </c>
      <c r="F1026">
        <v>4055</v>
      </c>
      <c r="G1026" t="s">
        <v>759</v>
      </c>
      <c r="H1026" t="s">
        <v>13</v>
      </c>
      <c r="I1026" t="s">
        <v>444</v>
      </c>
      <c r="J1026">
        <v>27</v>
      </c>
      <c r="K1026">
        <v>0</v>
      </c>
      <c r="L1026" t="s">
        <v>15</v>
      </c>
    </row>
    <row r="1027" spans="1:12" x14ac:dyDescent="0.25">
      <c r="A1027" t="s">
        <v>16</v>
      </c>
      <c r="B1027" t="s">
        <v>36</v>
      </c>
      <c r="C1027">
        <v>4426647863</v>
      </c>
      <c r="D1027" t="s">
        <v>281</v>
      </c>
      <c r="E1027" t="s">
        <v>272</v>
      </c>
      <c r="F1027">
        <v>7529</v>
      </c>
      <c r="G1027" t="s">
        <v>761</v>
      </c>
      <c r="H1027" t="s">
        <v>13</v>
      </c>
      <c r="I1027" t="s">
        <v>356</v>
      </c>
      <c r="J1027">
        <v>46</v>
      </c>
      <c r="K1027">
        <v>16</v>
      </c>
      <c r="L1027" t="s">
        <v>14</v>
      </c>
    </row>
    <row r="1028" spans="1:12" x14ac:dyDescent="0.25">
      <c r="A1028" t="s">
        <v>18</v>
      </c>
      <c r="B1028" t="s">
        <v>89</v>
      </c>
      <c r="C1028">
        <v>9729507797</v>
      </c>
      <c r="D1028" t="s">
        <v>281</v>
      </c>
      <c r="E1028" t="s">
        <v>272</v>
      </c>
      <c r="F1028">
        <v>6131</v>
      </c>
      <c r="G1028" t="s">
        <v>759</v>
      </c>
      <c r="H1028" t="s">
        <v>13</v>
      </c>
      <c r="I1028" t="s">
        <v>417</v>
      </c>
      <c r="J1028">
        <v>31</v>
      </c>
      <c r="K1028">
        <v>1</v>
      </c>
      <c r="L1028" t="s">
        <v>14</v>
      </c>
    </row>
    <row r="1029" spans="1:12" x14ac:dyDescent="0.25">
      <c r="A1029" t="s">
        <v>18</v>
      </c>
      <c r="B1029" t="s">
        <v>106</v>
      </c>
      <c r="C1029">
        <v>3867618352</v>
      </c>
      <c r="D1029" t="s">
        <v>281</v>
      </c>
      <c r="E1029" t="s">
        <v>272</v>
      </c>
      <c r="F1029">
        <v>5196</v>
      </c>
      <c r="G1029" t="s">
        <v>759</v>
      </c>
      <c r="H1029" t="s">
        <v>13</v>
      </c>
      <c r="I1029" t="s">
        <v>833</v>
      </c>
      <c r="J1029">
        <v>29</v>
      </c>
      <c r="K1029">
        <v>0</v>
      </c>
      <c r="L1029" t="s">
        <v>15</v>
      </c>
    </row>
    <row r="1030" spans="1:12" x14ac:dyDescent="0.25">
      <c r="A1030" t="s">
        <v>18</v>
      </c>
      <c r="B1030" t="s">
        <v>49</v>
      </c>
      <c r="C1030">
        <v>8718207011</v>
      </c>
      <c r="D1030" t="s">
        <v>281</v>
      </c>
      <c r="E1030" t="s">
        <v>272</v>
      </c>
      <c r="F1030">
        <v>6520</v>
      </c>
      <c r="G1030" t="s">
        <v>759</v>
      </c>
      <c r="H1030" t="s">
        <v>13</v>
      </c>
      <c r="I1030" t="s">
        <v>353</v>
      </c>
      <c r="J1030">
        <v>17</v>
      </c>
      <c r="K1030">
        <v>0</v>
      </c>
      <c r="L1030" t="s">
        <v>15</v>
      </c>
    </row>
    <row r="1031" spans="1:12" x14ac:dyDescent="0.25">
      <c r="A1031" t="s">
        <v>18</v>
      </c>
      <c r="B1031" t="s">
        <v>126</v>
      </c>
      <c r="C1031">
        <v>4519358354</v>
      </c>
      <c r="D1031" t="s">
        <v>318</v>
      </c>
      <c r="E1031" t="s">
        <v>417</v>
      </c>
      <c r="F1031">
        <v>4925</v>
      </c>
      <c r="G1031" t="s">
        <v>761</v>
      </c>
      <c r="H1031" t="s">
        <v>20</v>
      </c>
      <c r="I1031" t="s">
        <v>535</v>
      </c>
      <c r="J1031">
        <v>19</v>
      </c>
      <c r="K1031">
        <v>0</v>
      </c>
      <c r="L1031" t="s">
        <v>15</v>
      </c>
    </row>
    <row r="1032" spans="1:12" x14ac:dyDescent="0.25">
      <c r="A1032" t="s">
        <v>11</v>
      </c>
      <c r="B1032" t="s">
        <v>55</v>
      </c>
      <c r="C1032">
        <v>1621429066</v>
      </c>
      <c r="D1032" t="s">
        <v>318</v>
      </c>
      <c r="E1032" t="s">
        <v>417</v>
      </c>
      <c r="F1032">
        <v>8755</v>
      </c>
      <c r="G1032" t="s">
        <v>761</v>
      </c>
      <c r="H1032" t="s">
        <v>13</v>
      </c>
      <c r="I1032" t="s">
        <v>417</v>
      </c>
      <c r="J1032">
        <v>30</v>
      </c>
      <c r="K1032">
        <v>0</v>
      </c>
      <c r="L1032" t="s">
        <v>15</v>
      </c>
    </row>
    <row r="1033" spans="1:12" x14ac:dyDescent="0.25">
      <c r="A1033" t="s">
        <v>17</v>
      </c>
      <c r="B1033" t="s">
        <v>784</v>
      </c>
      <c r="C1033">
        <v>8951862221</v>
      </c>
      <c r="D1033" t="s">
        <v>318</v>
      </c>
      <c r="E1033" t="s">
        <v>417</v>
      </c>
      <c r="F1033">
        <v>7492</v>
      </c>
      <c r="G1033" t="s">
        <v>759</v>
      </c>
      <c r="H1033" t="s">
        <v>13</v>
      </c>
      <c r="I1033" t="s">
        <v>417</v>
      </c>
      <c r="J1033">
        <v>30</v>
      </c>
      <c r="K1033">
        <v>0</v>
      </c>
      <c r="L1033" t="s">
        <v>15</v>
      </c>
    </row>
    <row r="1034" spans="1:12" x14ac:dyDescent="0.25">
      <c r="A1034" t="s">
        <v>17</v>
      </c>
      <c r="B1034" t="s">
        <v>25</v>
      </c>
      <c r="C1034">
        <v>645045061</v>
      </c>
      <c r="D1034" t="s">
        <v>318</v>
      </c>
      <c r="E1034" t="s">
        <v>417</v>
      </c>
      <c r="F1034">
        <v>4318</v>
      </c>
      <c r="G1034" t="s">
        <v>759</v>
      </c>
      <c r="H1034" t="s">
        <v>13</v>
      </c>
      <c r="I1034" t="s">
        <v>272</v>
      </c>
      <c r="J1034">
        <v>29</v>
      </c>
      <c r="K1034">
        <v>0</v>
      </c>
      <c r="L1034" t="s">
        <v>15</v>
      </c>
    </row>
    <row r="1035" spans="1:12" x14ac:dyDescent="0.25">
      <c r="A1035" t="s">
        <v>18</v>
      </c>
      <c r="B1035" t="s">
        <v>103</v>
      </c>
      <c r="C1035">
        <v>4982115880</v>
      </c>
      <c r="D1035" t="s">
        <v>318</v>
      </c>
      <c r="E1035" t="s">
        <v>417</v>
      </c>
      <c r="F1035">
        <v>4752</v>
      </c>
      <c r="G1035" t="s">
        <v>759</v>
      </c>
      <c r="H1035" t="s">
        <v>13</v>
      </c>
      <c r="I1035" t="s">
        <v>388</v>
      </c>
      <c r="J1035">
        <v>23</v>
      </c>
      <c r="K1035">
        <v>0</v>
      </c>
      <c r="L1035" t="s">
        <v>15</v>
      </c>
    </row>
    <row r="1036" spans="1:12" x14ac:dyDescent="0.25">
      <c r="A1036" t="s">
        <v>11</v>
      </c>
      <c r="B1036" t="s">
        <v>120</v>
      </c>
      <c r="C1036">
        <v>1266309366</v>
      </c>
      <c r="D1036" t="s">
        <v>318</v>
      </c>
      <c r="E1036" t="s">
        <v>417</v>
      </c>
      <c r="F1036">
        <v>4605</v>
      </c>
      <c r="G1036" t="s">
        <v>759</v>
      </c>
      <c r="H1036" t="s">
        <v>13</v>
      </c>
      <c r="I1036" t="s">
        <v>323</v>
      </c>
      <c r="J1036">
        <v>22</v>
      </c>
      <c r="K1036">
        <v>0</v>
      </c>
      <c r="L1036" t="s">
        <v>15</v>
      </c>
    </row>
    <row r="1037" spans="1:12" x14ac:dyDescent="0.25">
      <c r="A1037" t="s">
        <v>18</v>
      </c>
      <c r="B1037" t="s">
        <v>41</v>
      </c>
      <c r="C1037">
        <v>8867732285</v>
      </c>
      <c r="D1037" t="s">
        <v>318</v>
      </c>
      <c r="E1037" t="s">
        <v>417</v>
      </c>
      <c r="F1037">
        <v>9651</v>
      </c>
      <c r="G1037" t="s">
        <v>761</v>
      </c>
      <c r="H1037" t="s">
        <v>13</v>
      </c>
      <c r="I1037" t="s">
        <v>563</v>
      </c>
      <c r="J1037">
        <v>31</v>
      </c>
      <c r="K1037">
        <v>1</v>
      </c>
      <c r="L1037" t="s">
        <v>14</v>
      </c>
    </row>
    <row r="1038" spans="1:12" x14ac:dyDescent="0.25">
      <c r="A1038" t="s">
        <v>18</v>
      </c>
      <c r="B1038" t="s">
        <v>94</v>
      </c>
      <c r="C1038">
        <v>9704617693</v>
      </c>
      <c r="D1038" t="s">
        <v>286</v>
      </c>
      <c r="E1038" t="s">
        <v>563</v>
      </c>
      <c r="F1038">
        <v>7234</v>
      </c>
      <c r="G1038" t="s">
        <v>761</v>
      </c>
      <c r="H1038" t="s">
        <v>20</v>
      </c>
      <c r="I1038" t="s">
        <v>651</v>
      </c>
      <c r="J1038">
        <v>37</v>
      </c>
      <c r="K1038">
        <v>7</v>
      </c>
      <c r="L1038" t="s">
        <v>14</v>
      </c>
    </row>
    <row r="1039" spans="1:12" x14ac:dyDescent="0.25">
      <c r="A1039" t="s">
        <v>23</v>
      </c>
      <c r="B1039" t="s">
        <v>766</v>
      </c>
      <c r="C1039">
        <v>2771850469</v>
      </c>
      <c r="D1039" t="s">
        <v>283</v>
      </c>
      <c r="E1039" t="s">
        <v>316</v>
      </c>
      <c r="F1039">
        <v>4513</v>
      </c>
      <c r="G1039" t="s">
        <v>759</v>
      </c>
      <c r="H1039" t="s">
        <v>13</v>
      </c>
      <c r="I1039" t="s">
        <v>452</v>
      </c>
      <c r="J1039">
        <v>25</v>
      </c>
      <c r="K1039">
        <v>0</v>
      </c>
      <c r="L1039" t="s">
        <v>15</v>
      </c>
    </row>
    <row r="1040" spans="1:12" x14ac:dyDescent="0.25">
      <c r="A1040" t="s">
        <v>23</v>
      </c>
      <c r="B1040" t="s">
        <v>110</v>
      </c>
      <c r="C1040">
        <v>2898287464</v>
      </c>
      <c r="D1040" t="s">
        <v>283</v>
      </c>
      <c r="E1040" t="s">
        <v>316</v>
      </c>
      <c r="F1040">
        <v>1270</v>
      </c>
      <c r="G1040" t="s">
        <v>759</v>
      </c>
      <c r="H1040" t="s">
        <v>13</v>
      </c>
      <c r="I1040" t="s">
        <v>417</v>
      </c>
      <c r="J1040">
        <v>28</v>
      </c>
      <c r="K1040">
        <v>0</v>
      </c>
      <c r="L1040" t="s">
        <v>15</v>
      </c>
    </row>
    <row r="1041" spans="1:12" x14ac:dyDescent="0.25">
      <c r="A1041" t="s">
        <v>18</v>
      </c>
      <c r="B1041" t="s">
        <v>92</v>
      </c>
      <c r="C1041">
        <v>2294449843</v>
      </c>
      <c r="D1041" t="s">
        <v>283</v>
      </c>
      <c r="E1041" t="s">
        <v>316</v>
      </c>
      <c r="F1041">
        <v>6796</v>
      </c>
      <c r="G1041" t="s">
        <v>759</v>
      </c>
      <c r="H1041" t="s">
        <v>13</v>
      </c>
      <c r="I1041" t="s">
        <v>655</v>
      </c>
      <c r="J1041">
        <v>11</v>
      </c>
      <c r="K1041">
        <v>0</v>
      </c>
      <c r="L1041" t="s">
        <v>15</v>
      </c>
    </row>
    <row r="1042" spans="1:12" x14ac:dyDescent="0.25">
      <c r="A1042" t="s">
        <v>17</v>
      </c>
      <c r="B1042" t="s">
        <v>35</v>
      </c>
      <c r="C1042">
        <v>281287578</v>
      </c>
      <c r="D1042" t="s">
        <v>283</v>
      </c>
      <c r="E1042" t="s">
        <v>316</v>
      </c>
      <c r="F1042">
        <v>7681</v>
      </c>
      <c r="G1042" t="s">
        <v>759</v>
      </c>
      <c r="H1042" t="s">
        <v>13</v>
      </c>
      <c r="I1042" t="s">
        <v>464</v>
      </c>
      <c r="J1042">
        <v>22</v>
      </c>
      <c r="K1042">
        <v>0</v>
      </c>
      <c r="L1042" t="s">
        <v>15</v>
      </c>
    </row>
    <row r="1043" spans="1:12" x14ac:dyDescent="0.25">
      <c r="A1043" t="s">
        <v>16</v>
      </c>
      <c r="B1043" t="s">
        <v>809</v>
      </c>
      <c r="C1043">
        <v>4004477846</v>
      </c>
      <c r="D1043" t="s">
        <v>408</v>
      </c>
      <c r="E1043" t="s">
        <v>291</v>
      </c>
      <c r="F1043">
        <v>2583</v>
      </c>
      <c r="G1043" t="s">
        <v>759</v>
      </c>
      <c r="H1043" t="s">
        <v>13</v>
      </c>
      <c r="I1043" t="s">
        <v>316</v>
      </c>
      <c r="J1043">
        <v>29</v>
      </c>
      <c r="K1043">
        <v>0</v>
      </c>
      <c r="L1043" t="s">
        <v>15</v>
      </c>
    </row>
    <row r="1044" spans="1:12" x14ac:dyDescent="0.25">
      <c r="A1044" t="s">
        <v>11</v>
      </c>
      <c r="B1044" t="s">
        <v>72</v>
      </c>
      <c r="C1044">
        <v>3353183486</v>
      </c>
      <c r="D1044" t="s">
        <v>408</v>
      </c>
      <c r="E1044" t="s">
        <v>291</v>
      </c>
      <c r="F1044">
        <v>4970</v>
      </c>
      <c r="G1044" t="s">
        <v>759</v>
      </c>
      <c r="H1044" t="s">
        <v>13</v>
      </c>
      <c r="I1044" t="s">
        <v>551</v>
      </c>
      <c r="J1044">
        <v>32</v>
      </c>
      <c r="K1044">
        <v>2</v>
      </c>
      <c r="L1044" t="s">
        <v>14</v>
      </c>
    </row>
    <row r="1045" spans="1:12" x14ac:dyDescent="0.25">
      <c r="A1045" t="s">
        <v>17</v>
      </c>
      <c r="B1045" t="s">
        <v>34</v>
      </c>
      <c r="C1045">
        <v>1358969544</v>
      </c>
      <c r="D1045" t="s">
        <v>408</v>
      </c>
      <c r="E1045" t="s">
        <v>291</v>
      </c>
      <c r="F1045">
        <v>5313</v>
      </c>
      <c r="G1045" t="s">
        <v>759</v>
      </c>
      <c r="H1045" t="s">
        <v>13</v>
      </c>
      <c r="I1045" t="s">
        <v>832</v>
      </c>
      <c r="J1045">
        <v>34</v>
      </c>
      <c r="K1045">
        <v>4</v>
      </c>
      <c r="L1045" t="s">
        <v>14</v>
      </c>
    </row>
    <row r="1046" spans="1:12" x14ac:dyDescent="0.25">
      <c r="A1046" t="s">
        <v>16</v>
      </c>
      <c r="B1046" t="s">
        <v>77</v>
      </c>
      <c r="C1046">
        <v>8503873648</v>
      </c>
      <c r="D1046" t="s">
        <v>408</v>
      </c>
      <c r="E1046" t="s">
        <v>291</v>
      </c>
      <c r="F1046">
        <v>3787</v>
      </c>
      <c r="G1046" t="s">
        <v>759</v>
      </c>
      <c r="H1046" t="s">
        <v>13</v>
      </c>
      <c r="I1046" t="s">
        <v>353</v>
      </c>
      <c r="J1046">
        <v>13</v>
      </c>
      <c r="K1046">
        <v>0</v>
      </c>
      <c r="L1046" t="s">
        <v>15</v>
      </c>
    </row>
    <row r="1047" spans="1:12" x14ac:dyDescent="0.25">
      <c r="A1047" t="s">
        <v>17</v>
      </c>
      <c r="B1047" t="s">
        <v>791</v>
      </c>
      <c r="C1047">
        <v>1528493654</v>
      </c>
      <c r="D1047" t="s">
        <v>408</v>
      </c>
      <c r="E1047" t="s">
        <v>291</v>
      </c>
      <c r="F1047">
        <v>7185</v>
      </c>
      <c r="G1047" t="s">
        <v>759</v>
      </c>
      <c r="H1047" t="s">
        <v>13</v>
      </c>
      <c r="I1047" t="s">
        <v>827</v>
      </c>
      <c r="J1047">
        <v>4</v>
      </c>
      <c r="K1047">
        <v>0</v>
      </c>
      <c r="L1047" t="s">
        <v>15</v>
      </c>
    </row>
    <row r="1048" spans="1:12" x14ac:dyDescent="0.25">
      <c r="A1048" t="s">
        <v>18</v>
      </c>
      <c r="B1048" t="s">
        <v>49</v>
      </c>
      <c r="C1048">
        <v>3359614666</v>
      </c>
      <c r="D1048" t="s">
        <v>150</v>
      </c>
      <c r="E1048" t="s">
        <v>162</v>
      </c>
      <c r="F1048">
        <v>5693</v>
      </c>
      <c r="G1048" t="s">
        <v>759</v>
      </c>
      <c r="H1048" t="s">
        <v>13</v>
      </c>
      <c r="I1048" t="s">
        <v>323</v>
      </c>
      <c r="J1048">
        <v>18</v>
      </c>
      <c r="K1048">
        <v>0</v>
      </c>
      <c r="L1048" t="s">
        <v>15</v>
      </c>
    </row>
    <row r="1049" spans="1:12" x14ac:dyDescent="0.25">
      <c r="A1049" t="s">
        <v>17</v>
      </c>
      <c r="B1049" t="s">
        <v>58</v>
      </c>
      <c r="C1049">
        <v>3707879583</v>
      </c>
      <c r="D1049" t="s">
        <v>150</v>
      </c>
      <c r="E1049" t="s">
        <v>162</v>
      </c>
      <c r="F1049">
        <v>7082</v>
      </c>
      <c r="G1049" t="s">
        <v>759</v>
      </c>
      <c r="H1049" t="s">
        <v>13</v>
      </c>
      <c r="I1049" t="s">
        <v>162</v>
      </c>
      <c r="J1049">
        <v>30</v>
      </c>
      <c r="K1049">
        <v>0</v>
      </c>
      <c r="L1049" t="s">
        <v>15</v>
      </c>
    </row>
    <row r="1050" spans="1:12" x14ac:dyDescent="0.25">
      <c r="A1050" t="s">
        <v>11</v>
      </c>
      <c r="B1050" t="s">
        <v>55</v>
      </c>
      <c r="C1050">
        <v>565497922</v>
      </c>
      <c r="D1050" t="s">
        <v>150</v>
      </c>
      <c r="E1050" t="s">
        <v>162</v>
      </c>
      <c r="F1050">
        <v>6080</v>
      </c>
      <c r="G1050" t="s">
        <v>759</v>
      </c>
      <c r="H1050" t="s">
        <v>13</v>
      </c>
      <c r="I1050" t="s">
        <v>272</v>
      </c>
      <c r="J1050">
        <v>25</v>
      </c>
      <c r="K1050">
        <v>0</v>
      </c>
      <c r="L1050" t="s">
        <v>15</v>
      </c>
    </row>
    <row r="1051" spans="1:12" x14ac:dyDescent="0.25">
      <c r="A1051" t="s">
        <v>17</v>
      </c>
      <c r="B1051" t="s">
        <v>781</v>
      </c>
      <c r="C1051">
        <v>270702396</v>
      </c>
      <c r="D1051" t="s">
        <v>151</v>
      </c>
      <c r="E1051" t="s">
        <v>551</v>
      </c>
      <c r="F1051">
        <v>5024</v>
      </c>
      <c r="G1051" t="s">
        <v>759</v>
      </c>
      <c r="H1051" t="s">
        <v>13</v>
      </c>
      <c r="I1051" t="s">
        <v>417</v>
      </c>
      <c r="J1051">
        <v>25</v>
      </c>
      <c r="K1051">
        <v>0</v>
      </c>
      <c r="L1051" t="s">
        <v>15</v>
      </c>
    </row>
    <row r="1052" spans="1:12" x14ac:dyDescent="0.25">
      <c r="A1052" t="s">
        <v>16</v>
      </c>
      <c r="B1052" t="s">
        <v>85</v>
      </c>
      <c r="C1052">
        <v>3945949225</v>
      </c>
      <c r="D1052" t="s">
        <v>151</v>
      </c>
      <c r="E1052" t="s">
        <v>551</v>
      </c>
      <c r="F1052">
        <v>3790</v>
      </c>
      <c r="G1052" t="s">
        <v>759</v>
      </c>
      <c r="H1052" t="s">
        <v>13</v>
      </c>
      <c r="I1052" t="s">
        <v>527</v>
      </c>
      <c r="J1052">
        <v>15</v>
      </c>
      <c r="K1052">
        <v>0</v>
      </c>
      <c r="L1052" t="s">
        <v>15</v>
      </c>
    </row>
    <row r="1053" spans="1:12" x14ac:dyDescent="0.25">
      <c r="A1053" t="s">
        <v>18</v>
      </c>
      <c r="B1053" t="s">
        <v>118</v>
      </c>
      <c r="C1053">
        <v>2265242643</v>
      </c>
      <c r="D1053" t="s">
        <v>151</v>
      </c>
      <c r="E1053" t="s">
        <v>551</v>
      </c>
      <c r="F1053">
        <v>7007</v>
      </c>
      <c r="G1053" t="s">
        <v>761</v>
      </c>
      <c r="H1053" t="s">
        <v>13</v>
      </c>
      <c r="I1053" t="s">
        <v>654</v>
      </c>
      <c r="J1053">
        <v>37</v>
      </c>
      <c r="K1053">
        <v>7</v>
      </c>
      <c r="L1053" t="s">
        <v>14</v>
      </c>
    </row>
    <row r="1054" spans="1:12" x14ac:dyDescent="0.25">
      <c r="A1054" t="s">
        <v>18</v>
      </c>
      <c r="B1054" t="s">
        <v>103</v>
      </c>
      <c r="C1054">
        <v>9633035865</v>
      </c>
      <c r="D1054" t="s">
        <v>829</v>
      </c>
      <c r="E1054" t="s">
        <v>602</v>
      </c>
      <c r="F1054">
        <v>7881</v>
      </c>
      <c r="G1054" t="s">
        <v>759</v>
      </c>
      <c r="H1054" t="s">
        <v>13</v>
      </c>
      <c r="I1054" t="s">
        <v>417</v>
      </c>
      <c r="J1054">
        <v>24</v>
      </c>
      <c r="K1054">
        <v>0</v>
      </c>
      <c r="L1054" t="s">
        <v>15</v>
      </c>
    </row>
    <row r="1055" spans="1:12" x14ac:dyDescent="0.25">
      <c r="A1055" t="s">
        <v>11</v>
      </c>
      <c r="B1055" t="s">
        <v>12</v>
      </c>
      <c r="C1055">
        <v>6238372501</v>
      </c>
      <c r="D1055" t="s">
        <v>829</v>
      </c>
      <c r="E1055" t="s">
        <v>602</v>
      </c>
      <c r="F1055">
        <v>7403</v>
      </c>
      <c r="G1055" t="s">
        <v>759</v>
      </c>
      <c r="H1055" t="s">
        <v>13</v>
      </c>
      <c r="I1055" t="s">
        <v>607</v>
      </c>
      <c r="J1055">
        <v>38</v>
      </c>
      <c r="K1055">
        <v>8</v>
      </c>
      <c r="L1055" t="s">
        <v>14</v>
      </c>
    </row>
    <row r="1056" spans="1:12" x14ac:dyDescent="0.25">
      <c r="A1056" t="s">
        <v>18</v>
      </c>
      <c r="B1056" t="s">
        <v>82</v>
      </c>
      <c r="C1056">
        <v>5536234391</v>
      </c>
      <c r="D1056" t="s">
        <v>829</v>
      </c>
      <c r="E1056" t="s">
        <v>602</v>
      </c>
      <c r="F1056">
        <v>6120</v>
      </c>
      <c r="G1056" t="s">
        <v>759</v>
      </c>
      <c r="H1056" t="s">
        <v>13</v>
      </c>
      <c r="I1056" t="s">
        <v>356</v>
      </c>
      <c r="J1056">
        <v>39</v>
      </c>
      <c r="K1056">
        <v>9</v>
      </c>
      <c r="L1056" t="s">
        <v>14</v>
      </c>
    </row>
    <row r="1057" spans="1:12" x14ac:dyDescent="0.25">
      <c r="A1057" t="s">
        <v>16</v>
      </c>
      <c r="B1057" t="s">
        <v>59</v>
      </c>
      <c r="C1057">
        <v>277331044</v>
      </c>
      <c r="D1057" t="s">
        <v>827</v>
      </c>
      <c r="E1057" t="s">
        <v>832</v>
      </c>
      <c r="F1057">
        <v>7325</v>
      </c>
      <c r="G1057" t="s">
        <v>759</v>
      </c>
      <c r="H1057" t="s">
        <v>13</v>
      </c>
      <c r="I1057" t="s">
        <v>563</v>
      </c>
      <c r="J1057">
        <v>24</v>
      </c>
      <c r="K1057">
        <v>0</v>
      </c>
      <c r="L1057" t="s">
        <v>15</v>
      </c>
    </row>
    <row r="1058" spans="1:12" x14ac:dyDescent="0.25">
      <c r="A1058" t="s">
        <v>18</v>
      </c>
      <c r="B1058" t="s">
        <v>56</v>
      </c>
      <c r="C1058">
        <v>940363147</v>
      </c>
      <c r="D1058" t="s">
        <v>827</v>
      </c>
      <c r="E1058" t="s">
        <v>832</v>
      </c>
      <c r="F1058">
        <v>9934</v>
      </c>
      <c r="G1058" t="s">
        <v>759</v>
      </c>
      <c r="H1058" t="s">
        <v>13</v>
      </c>
      <c r="I1058" t="s">
        <v>605</v>
      </c>
      <c r="J1058">
        <v>33</v>
      </c>
      <c r="K1058">
        <v>3</v>
      </c>
      <c r="L1058" t="s">
        <v>14</v>
      </c>
    </row>
    <row r="1059" spans="1:12" x14ac:dyDescent="0.25">
      <c r="A1059" t="s">
        <v>16</v>
      </c>
      <c r="B1059" t="s">
        <v>100</v>
      </c>
      <c r="C1059">
        <v>5485299924</v>
      </c>
      <c r="D1059" t="s">
        <v>827</v>
      </c>
      <c r="E1059" t="s">
        <v>832</v>
      </c>
      <c r="F1059">
        <v>7447</v>
      </c>
      <c r="G1059" t="s">
        <v>759</v>
      </c>
      <c r="H1059" t="s">
        <v>13</v>
      </c>
      <c r="I1059" t="s">
        <v>324</v>
      </c>
      <c r="J1059">
        <v>45</v>
      </c>
      <c r="K1059">
        <v>15</v>
      </c>
      <c r="L1059" t="s">
        <v>14</v>
      </c>
    </row>
    <row r="1060" spans="1:12" x14ac:dyDescent="0.25">
      <c r="A1060" t="s">
        <v>18</v>
      </c>
      <c r="B1060" t="s">
        <v>764</v>
      </c>
      <c r="C1060">
        <v>3191043730</v>
      </c>
      <c r="D1060" t="s">
        <v>827</v>
      </c>
      <c r="E1060" t="s">
        <v>832</v>
      </c>
      <c r="F1060">
        <v>6157</v>
      </c>
      <c r="G1060" t="s">
        <v>759</v>
      </c>
      <c r="H1060" t="s">
        <v>13</v>
      </c>
      <c r="I1060" t="s">
        <v>388</v>
      </c>
      <c r="J1060">
        <v>16</v>
      </c>
      <c r="K1060">
        <v>0</v>
      </c>
      <c r="L1060" t="s">
        <v>15</v>
      </c>
    </row>
    <row r="1061" spans="1:12" x14ac:dyDescent="0.25">
      <c r="A1061" t="s">
        <v>16</v>
      </c>
      <c r="B1061" t="s">
        <v>59</v>
      </c>
      <c r="C1061">
        <v>2652788570</v>
      </c>
      <c r="D1061" t="s">
        <v>827</v>
      </c>
      <c r="E1061" t="s">
        <v>832</v>
      </c>
      <c r="F1061">
        <v>5653</v>
      </c>
      <c r="G1061" t="s">
        <v>759</v>
      </c>
      <c r="H1061" t="s">
        <v>13</v>
      </c>
      <c r="I1061" t="s">
        <v>607</v>
      </c>
      <c r="J1061">
        <v>37</v>
      </c>
      <c r="K1061">
        <v>7</v>
      </c>
      <c r="L1061" t="s">
        <v>14</v>
      </c>
    </row>
    <row r="1062" spans="1:12" x14ac:dyDescent="0.25">
      <c r="A1062" t="s">
        <v>18</v>
      </c>
      <c r="B1062" t="s">
        <v>95</v>
      </c>
      <c r="C1062">
        <v>3720515641</v>
      </c>
      <c r="D1062" t="s">
        <v>827</v>
      </c>
      <c r="E1062" t="s">
        <v>832</v>
      </c>
      <c r="F1062">
        <v>6227</v>
      </c>
      <c r="G1062" t="s">
        <v>759</v>
      </c>
      <c r="H1062" t="s">
        <v>13</v>
      </c>
      <c r="I1062" t="s">
        <v>603</v>
      </c>
      <c r="J1062">
        <v>32</v>
      </c>
      <c r="K1062">
        <v>2</v>
      </c>
      <c r="L1062" t="s">
        <v>14</v>
      </c>
    </row>
    <row r="1063" spans="1:12" x14ac:dyDescent="0.25">
      <c r="A1063" t="s">
        <v>23</v>
      </c>
      <c r="B1063" t="s">
        <v>43</v>
      </c>
      <c r="C1063">
        <v>9712383291</v>
      </c>
      <c r="D1063" t="s">
        <v>650</v>
      </c>
      <c r="E1063" t="s">
        <v>651</v>
      </c>
      <c r="F1063">
        <v>2226</v>
      </c>
      <c r="G1063" t="s">
        <v>759</v>
      </c>
      <c r="H1063" t="s">
        <v>13</v>
      </c>
      <c r="I1063" t="s">
        <v>527</v>
      </c>
      <c r="J1063">
        <v>12</v>
      </c>
      <c r="K1063">
        <v>0</v>
      </c>
      <c r="L1063" t="s">
        <v>15</v>
      </c>
    </row>
    <row r="1064" spans="1:12" x14ac:dyDescent="0.25">
      <c r="A1064" t="s">
        <v>18</v>
      </c>
      <c r="B1064" t="s">
        <v>33</v>
      </c>
      <c r="C1064">
        <v>641122100</v>
      </c>
      <c r="D1064" t="s">
        <v>650</v>
      </c>
      <c r="E1064" t="s">
        <v>651</v>
      </c>
      <c r="F1064">
        <v>4901</v>
      </c>
      <c r="G1064" t="s">
        <v>759</v>
      </c>
      <c r="H1064" t="s">
        <v>13</v>
      </c>
      <c r="I1064" t="s">
        <v>291</v>
      </c>
      <c r="J1064">
        <v>25</v>
      </c>
      <c r="K1064">
        <v>0</v>
      </c>
      <c r="L1064" t="s">
        <v>15</v>
      </c>
    </row>
    <row r="1065" spans="1:12" x14ac:dyDescent="0.25">
      <c r="A1065" t="s">
        <v>18</v>
      </c>
      <c r="B1065" t="s">
        <v>19</v>
      </c>
      <c r="C1065">
        <v>5025604819</v>
      </c>
      <c r="D1065" t="s">
        <v>650</v>
      </c>
      <c r="E1065" t="s">
        <v>651</v>
      </c>
      <c r="F1065">
        <v>6404</v>
      </c>
      <c r="G1065" t="s">
        <v>761</v>
      </c>
      <c r="H1065" t="s">
        <v>20</v>
      </c>
      <c r="I1065" t="s">
        <v>244</v>
      </c>
      <c r="J1065">
        <v>53</v>
      </c>
      <c r="K1065">
        <v>23</v>
      </c>
      <c r="L1065" t="s">
        <v>14</v>
      </c>
    </row>
    <row r="1066" spans="1:12" x14ac:dyDescent="0.25">
      <c r="A1066" t="s">
        <v>16</v>
      </c>
      <c r="B1066" t="s">
        <v>100</v>
      </c>
      <c r="C1066">
        <v>8808258474</v>
      </c>
      <c r="D1066" t="s">
        <v>665</v>
      </c>
      <c r="E1066" t="s">
        <v>603</v>
      </c>
      <c r="F1066">
        <v>6603</v>
      </c>
      <c r="G1066" t="s">
        <v>759</v>
      </c>
      <c r="H1066" t="s">
        <v>13</v>
      </c>
      <c r="I1066" t="s">
        <v>605</v>
      </c>
      <c r="J1066">
        <v>31</v>
      </c>
      <c r="K1066">
        <v>1</v>
      </c>
      <c r="L1066" t="s">
        <v>14</v>
      </c>
    </row>
    <row r="1067" spans="1:12" x14ac:dyDescent="0.25">
      <c r="A1067" t="s">
        <v>17</v>
      </c>
      <c r="B1067" t="s">
        <v>796</v>
      </c>
      <c r="C1067">
        <v>990527729</v>
      </c>
      <c r="D1067" t="s">
        <v>665</v>
      </c>
      <c r="E1067" t="s">
        <v>603</v>
      </c>
      <c r="F1067">
        <v>5873</v>
      </c>
      <c r="G1067" t="s">
        <v>759</v>
      </c>
      <c r="H1067" t="s">
        <v>13</v>
      </c>
      <c r="I1067" t="s">
        <v>607</v>
      </c>
      <c r="J1067">
        <v>35</v>
      </c>
      <c r="K1067">
        <v>5</v>
      </c>
      <c r="L1067" t="s">
        <v>14</v>
      </c>
    </row>
    <row r="1068" spans="1:12" x14ac:dyDescent="0.25">
      <c r="A1068" t="s">
        <v>16</v>
      </c>
      <c r="B1068" t="s">
        <v>22</v>
      </c>
      <c r="C1068">
        <v>1123460834</v>
      </c>
      <c r="D1068" t="s">
        <v>665</v>
      </c>
      <c r="E1068" t="s">
        <v>603</v>
      </c>
      <c r="F1068">
        <v>3040</v>
      </c>
      <c r="G1068" t="s">
        <v>759</v>
      </c>
      <c r="H1068" t="s">
        <v>13</v>
      </c>
      <c r="I1068" t="s">
        <v>272</v>
      </c>
      <c r="J1068">
        <v>20</v>
      </c>
      <c r="K1068">
        <v>0</v>
      </c>
      <c r="L1068" t="s">
        <v>15</v>
      </c>
    </row>
    <row r="1069" spans="1:12" x14ac:dyDescent="0.25">
      <c r="A1069" t="s">
        <v>23</v>
      </c>
      <c r="B1069" t="s">
        <v>114</v>
      </c>
      <c r="C1069">
        <v>2468958629</v>
      </c>
      <c r="D1069" t="s">
        <v>665</v>
      </c>
      <c r="E1069" t="s">
        <v>603</v>
      </c>
      <c r="F1069">
        <v>2505</v>
      </c>
      <c r="G1069" t="s">
        <v>759</v>
      </c>
      <c r="H1069" t="s">
        <v>13</v>
      </c>
      <c r="I1069" t="s">
        <v>527</v>
      </c>
      <c r="J1069">
        <v>11</v>
      </c>
      <c r="K1069">
        <v>0</v>
      </c>
      <c r="L1069" t="s">
        <v>15</v>
      </c>
    </row>
    <row r="1070" spans="1:12" x14ac:dyDescent="0.25">
      <c r="A1070" t="s">
        <v>18</v>
      </c>
      <c r="B1070" t="s">
        <v>103</v>
      </c>
      <c r="C1070">
        <v>57081728</v>
      </c>
      <c r="D1070" t="s">
        <v>665</v>
      </c>
      <c r="E1070" t="s">
        <v>603</v>
      </c>
      <c r="F1070">
        <v>8665</v>
      </c>
      <c r="G1070" t="s">
        <v>759</v>
      </c>
      <c r="H1070" t="s">
        <v>13</v>
      </c>
      <c r="I1070" t="s">
        <v>162</v>
      </c>
      <c r="J1070">
        <v>25</v>
      </c>
      <c r="K1070">
        <v>0</v>
      </c>
      <c r="L1070" t="s">
        <v>15</v>
      </c>
    </row>
    <row r="1071" spans="1:12" x14ac:dyDescent="0.25">
      <c r="A1071" t="s">
        <v>16</v>
      </c>
      <c r="B1071" t="s">
        <v>806</v>
      </c>
      <c r="C1071">
        <v>6946879920</v>
      </c>
      <c r="D1071" t="s">
        <v>665</v>
      </c>
      <c r="E1071" t="s">
        <v>603</v>
      </c>
      <c r="F1071">
        <v>3749</v>
      </c>
      <c r="G1071" t="s">
        <v>759</v>
      </c>
      <c r="H1071" t="s">
        <v>13</v>
      </c>
      <c r="I1071" t="s">
        <v>833</v>
      </c>
      <c r="J1071">
        <v>19</v>
      </c>
      <c r="K1071">
        <v>0</v>
      </c>
      <c r="L1071" t="s">
        <v>15</v>
      </c>
    </row>
    <row r="1072" spans="1:12" x14ac:dyDescent="0.25">
      <c r="A1072" t="s">
        <v>16</v>
      </c>
      <c r="B1072" t="s">
        <v>129</v>
      </c>
      <c r="C1072">
        <v>6714694728</v>
      </c>
      <c r="D1072" t="s">
        <v>652</v>
      </c>
      <c r="E1072" t="s">
        <v>605</v>
      </c>
      <c r="F1072">
        <v>4161</v>
      </c>
      <c r="G1072" t="s">
        <v>761</v>
      </c>
      <c r="H1072" t="s">
        <v>13</v>
      </c>
      <c r="I1072" t="s">
        <v>355</v>
      </c>
      <c r="J1072">
        <v>55</v>
      </c>
      <c r="K1072">
        <v>25</v>
      </c>
      <c r="L1072" t="s">
        <v>14</v>
      </c>
    </row>
    <row r="1073" spans="1:12" x14ac:dyDescent="0.25">
      <c r="A1073" t="s">
        <v>18</v>
      </c>
      <c r="B1073" t="s">
        <v>118</v>
      </c>
      <c r="C1073">
        <v>1212195050</v>
      </c>
      <c r="D1073" t="s">
        <v>652</v>
      </c>
      <c r="E1073" t="s">
        <v>605</v>
      </c>
      <c r="F1073">
        <v>8751</v>
      </c>
      <c r="G1073" t="s">
        <v>761</v>
      </c>
      <c r="H1073" t="s">
        <v>13</v>
      </c>
      <c r="I1073" t="s">
        <v>162</v>
      </c>
      <c r="J1073">
        <v>24</v>
      </c>
      <c r="K1073">
        <v>0</v>
      </c>
      <c r="L1073" t="s">
        <v>15</v>
      </c>
    </row>
    <row r="1074" spans="1:12" x14ac:dyDescent="0.25">
      <c r="A1074" t="s">
        <v>11</v>
      </c>
      <c r="B1074" t="s">
        <v>758</v>
      </c>
      <c r="C1074">
        <v>7584011927</v>
      </c>
      <c r="D1074" t="s">
        <v>652</v>
      </c>
      <c r="E1074" t="s">
        <v>605</v>
      </c>
      <c r="F1074">
        <v>6861</v>
      </c>
      <c r="G1074" t="s">
        <v>759</v>
      </c>
      <c r="H1074" t="s">
        <v>13</v>
      </c>
      <c r="I1074" t="s">
        <v>215</v>
      </c>
      <c r="J1074">
        <v>40</v>
      </c>
      <c r="K1074">
        <v>10</v>
      </c>
      <c r="L1074" t="s">
        <v>14</v>
      </c>
    </row>
    <row r="1075" spans="1:12" x14ac:dyDescent="0.25">
      <c r="A1075" t="s">
        <v>23</v>
      </c>
      <c r="B1075" t="s">
        <v>790</v>
      </c>
      <c r="C1075">
        <v>4071851382</v>
      </c>
      <c r="D1075" t="s">
        <v>652</v>
      </c>
      <c r="E1075" t="s">
        <v>605</v>
      </c>
      <c r="F1075">
        <v>3236</v>
      </c>
      <c r="G1075" t="s">
        <v>759</v>
      </c>
      <c r="H1075" t="s">
        <v>13</v>
      </c>
      <c r="I1075" t="s">
        <v>607</v>
      </c>
      <c r="J1075">
        <v>34</v>
      </c>
      <c r="K1075">
        <v>4</v>
      </c>
      <c r="L1075" t="s">
        <v>14</v>
      </c>
    </row>
    <row r="1076" spans="1:12" x14ac:dyDescent="0.25">
      <c r="A1076" t="s">
        <v>18</v>
      </c>
      <c r="B1076" t="s">
        <v>56</v>
      </c>
      <c r="C1076">
        <v>5531824498</v>
      </c>
      <c r="D1076" t="s">
        <v>668</v>
      </c>
      <c r="E1076" t="s">
        <v>658</v>
      </c>
      <c r="F1076">
        <v>9558</v>
      </c>
      <c r="G1076" t="s">
        <v>759</v>
      </c>
      <c r="H1076" t="s">
        <v>13</v>
      </c>
      <c r="I1076" t="s">
        <v>658</v>
      </c>
      <c r="J1076">
        <v>30</v>
      </c>
      <c r="K1076">
        <v>0</v>
      </c>
      <c r="L1076" t="s">
        <v>15</v>
      </c>
    </row>
    <row r="1077" spans="1:12" x14ac:dyDescent="0.25">
      <c r="A1077" t="s">
        <v>23</v>
      </c>
      <c r="B1077" t="s">
        <v>84</v>
      </c>
      <c r="C1077">
        <v>9375684651</v>
      </c>
      <c r="D1077" t="s">
        <v>668</v>
      </c>
      <c r="E1077" t="s">
        <v>658</v>
      </c>
      <c r="F1077">
        <v>5027</v>
      </c>
      <c r="G1077" t="s">
        <v>759</v>
      </c>
      <c r="H1077" t="s">
        <v>13</v>
      </c>
      <c r="I1077" t="s">
        <v>354</v>
      </c>
      <c r="J1077">
        <v>35</v>
      </c>
      <c r="K1077">
        <v>5</v>
      </c>
      <c r="L1077" t="s">
        <v>14</v>
      </c>
    </row>
    <row r="1078" spans="1:12" x14ac:dyDescent="0.25">
      <c r="A1078" t="s">
        <v>17</v>
      </c>
      <c r="B1078" t="s">
        <v>771</v>
      </c>
      <c r="C1078">
        <v>6505128561</v>
      </c>
      <c r="D1078" t="s">
        <v>653</v>
      </c>
      <c r="E1078" t="s">
        <v>654</v>
      </c>
      <c r="F1078">
        <v>1785</v>
      </c>
      <c r="G1078" t="s">
        <v>759</v>
      </c>
      <c r="H1078" t="s">
        <v>13</v>
      </c>
      <c r="I1078" t="s">
        <v>832</v>
      </c>
      <c r="J1078">
        <v>25</v>
      </c>
      <c r="K1078">
        <v>0</v>
      </c>
      <c r="L1078" t="s">
        <v>15</v>
      </c>
    </row>
    <row r="1079" spans="1:12" x14ac:dyDescent="0.25">
      <c r="A1079" t="s">
        <v>18</v>
      </c>
      <c r="B1079" t="s">
        <v>764</v>
      </c>
      <c r="C1079">
        <v>2548747107</v>
      </c>
      <c r="D1079" t="s">
        <v>653</v>
      </c>
      <c r="E1079" t="s">
        <v>654</v>
      </c>
      <c r="F1079">
        <v>7382</v>
      </c>
      <c r="G1079" t="s">
        <v>759</v>
      </c>
      <c r="H1079" t="s">
        <v>13</v>
      </c>
      <c r="I1079" t="s">
        <v>172</v>
      </c>
      <c r="J1079">
        <v>13</v>
      </c>
      <c r="K1079">
        <v>0</v>
      </c>
      <c r="L1079" t="s">
        <v>15</v>
      </c>
    </row>
    <row r="1080" spans="1:12" x14ac:dyDescent="0.25">
      <c r="A1080" t="s">
        <v>11</v>
      </c>
      <c r="B1080" t="s">
        <v>124</v>
      </c>
      <c r="C1080">
        <v>42511106</v>
      </c>
      <c r="D1080" t="s">
        <v>653</v>
      </c>
      <c r="E1080" t="s">
        <v>654</v>
      </c>
      <c r="F1080">
        <v>5002</v>
      </c>
      <c r="G1080" t="s">
        <v>759</v>
      </c>
      <c r="H1080" t="s">
        <v>13</v>
      </c>
      <c r="I1080" t="s">
        <v>388</v>
      </c>
      <c r="J1080">
        <v>11</v>
      </c>
      <c r="K1080">
        <v>0</v>
      </c>
      <c r="L1080" t="s">
        <v>15</v>
      </c>
    </row>
    <row r="1081" spans="1:12" x14ac:dyDescent="0.25">
      <c r="A1081" t="s">
        <v>23</v>
      </c>
      <c r="B1081" t="s">
        <v>40</v>
      </c>
      <c r="C1081">
        <v>497305913</v>
      </c>
      <c r="D1081" t="s">
        <v>653</v>
      </c>
      <c r="E1081" t="s">
        <v>654</v>
      </c>
      <c r="F1081">
        <v>5474</v>
      </c>
      <c r="G1081" t="s">
        <v>761</v>
      </c>
      <c r="H1081" t="s">
        <v>13</v>
      </c>
      <c r="I1081" t="s">
        <v>162</v>
      </c>
      <c r="J1081">
        <v>22</v>
      </c>
      <c r="K1081">
        <v>0</v>
      </c>
      <c r="L1081" t="s">
        <v>15</v>
      </c>
    </row>
    <row r="1082" spans="1:12" x14ac:dyDescent="0.25">
      <c r="A1082" t="s">
        <v>17</v>
      </c>
      <c r="B1082" t="s">
        <v>777</v>
      </c>
      <c r="C1082">
        <v>6525526692</v>
      </c>
      <c r="D1082" t="s">
        <v>653</v>
      </c>
      <c r="E1082" t="s">
        <v>654</v>
      </c>
      <c r="F1082">
        <v>6231</v>
      </c>
      <c r="G1082" t="s">
        <v>759</v>
      </c>
      <c r="H1082" t="s">
        <v>13</v>
      </c>
      <c r="I1082" t="s">
        <v>291</v>
      </c>
      <c r="J1082">
        <v>21</v>
      </c>
      <c r="K1082">
        <v>0</v>
      </c>
      <c r="L1082" t="s">
        <v>15</v>
      </c>
    </row>
    <row r="1083" spans="1:12" x14ac:dyDescent="0.25">
      <c r="A1083" t="s">
        <v>23</v>
      </c>
      <c r="B1083" t="s">
        <v>47</v>
      </c>
      <c r="C1083">
        <v>7793237120</v>
      </c>
      <c r="D1083" t="s">
        <v>655</v>
      </c>
      <c r="E1083" t="s">
        <v>656</v>
      </c>
      <c r="F1083">
        <v>1144</v>
      </c>
      <c r="G1083" t="s">
        <v>761</v>
      </c>
      <c r="H1083" t="s">
        <v>13</v>
      </c>
      <c r="I1083" t="s">
        <v>657</v>
      </c>
      <c r="J1083">
        <v>54</v>
      </c>
      <c r="K1083">
        <v>24</v>
      </c>
      <c r="L1083" t="s">
        <v>14</v>
      </c>
    </row>
    <row r="1084" spans="1:12" x14ac:dyDescent="0.25">
      <c r="A1084" t="s">
        <v>17</v>
      </c>
      <c r="B1084" t="s">
        <v>25</v>
      </c>
      <c r="C1084">
        <v>672948510</v>
      </c>
      <c r="D1084" t="s">
        <v>830</v>
      </c>
      <c r="E1084" t="s">
        <v>607</v>
      </c>
      <c r="F1084">
        <v>5737</v>
      </c>
      <c r="G1084" t="s">
        <v>759</v>
      </c>
      <c r="H1084" t="s">
        <v>13</v>
      </c>
      <c r="I1084" t="s">
        <v>605</v>
      </c>
      <c r="J1084">
        <v>26</v>
      </c>
      <c r="K1084">
        <v>0</v>
      </c>
      <c r="L1084" t="s">
        <v>15</v>
      </c>
    </row>
    <row r="1085" spans="1:12" x14ac:dyDescent="0.25">
      <c r="A1085" t="s">
        <v>16</v>
      </c>
      <c r="B1085" t="s">
        <v>37</v>
      </c>
      <c r="C1085">
        <v>9821427141</v>
      </c>
      <c r="D1085" t="s">
        <v>432</v>
      </c>
      <c r="E1085" t="s">
        <v>356</v>
      </c>
      <c r="F1085">
        <v>1179</v>
      </c>
      <c r="G1085" t="s">
        <v>759</v>
      </c>
      <c r="H1085" t="s">
        <v>13</v>
      </c>
      <c r="I1085" t="s">
        <v>356</v>
      </c>
      <c r="J1085">
        <v>30</v>
      </c>
      <c r="K1085">
        <v>0</v>
      </c>
      <c r="L1085" t="s">
        <v>15</v>
      </c>
    </row>
    <row r="1086" spans="1:12" x14ac:dyDescent="0.25">
      <c r="A1086" t="s">
        <v>18</v>
      </c>
      <c r="B1086" t="s">
        <v>94</v>
      </c>
      <c r="C1086">
        <v>2254968962</v>
      </c>
      <c r="D1086" t="s">
        <v>432</v>
      </c>
      <c r="E1086" t="s">
        <v>356</v>
      </c>
      <c r="F1086">
        <v>8743</v>
      </c>
      <c r="G1086" t="s">
        <v>761</v>
      </c>
      <c r="H1086" t="s">
        <v>20</v>
      </c>
      <c r="I1086" t="s">
        <v>156</v>
      </c>
      <c r="J1086">
        <v>43</v>
      </c>
      <c r="K1086">
        <v>13</v>
      </c>
      <c r="L1086" t="s">
        <v>14</v>
      </c>
    </row>
    <row r="1087" spans="1:12" x14ac:dyDescent="0.25">
      <c r="A1087" t="s">
        <v>11</v>
      </c>
      <c r="B1087" t="s">
        <v>55</v>
      </c>
      <c r="C1087">
        <v>9544605433</v>
      </c>
      <c r="D1087" t="s">
        <v>353</v>
      </c>
      <c r="E1087" t="s">
        <v>354</v>
      </c>
      <c r="F1087">
        <v>5787</v>
      </c>
      <c r="G1087" t="s">
        <v>759</v>
      </c>
      <c r="H1087" t="s">
        <v>13</v>
      </c>
      <c r="I1087" t="s">
        <v>603</v>
      </c>
      <c r="J1087">
        <v>23</v>
      </c>
      <c r="K1087">
        <v>0</v>
      </c>
      <c r="L1087" t="s">
        <v>15</v>
      </c>
    </row>
    <row r="1088" spans="1:12" x14ac:dyDescent="0.25">
      <c r="A1088" t="s">
        <v>18</v>
      </c>
      <c r="B1088" t="s">
        <v>106</v>
      </c>
      <c r="C1088">
        <v>915133709</v>
      </c>
      <c r="D1088" t="s">
        <v>353</v>
      </c>
      <c r="E1088" t="s">
        <v>354</v>
      </c>
      <c r="F1088">
        <v>5980</v>
      </c>
      <c r="G1088" t="s">
        <v>759</v>
      </c>
      <c r="H1088" t="s">
        <v>13</v>
      </c>
      <c r="I1088" t="s">
        <v>654</v>
      </c>
      <c r="J1088">
        <v>26</v>
      </c>
      <c r="K1088">
        <v>0</v>
      </c>
      <c r="L1088" t="s">
        <v>15</v>
      </c>
    </row>
    <row r="1089" spans="1:12" x14ac:dyDescent="0.25">
      <c r="A1089" t="s">
        <v>17</v>
      </c>
      <c r="B1089" t="s">
        <v>760</v>
      </c>
      <c r="C1089">
        <v>3228259319</v>
      </c>
      <c r="D1089" t="s">
        <v>353</v>
      </c>
      <c r="E1089" t="s">
        <v>354</v>
      </c>
      <c r="F1089">
        <v>9419</v>
      </c>
      <c r="G1089" t="s">
        <v>759</v>
      </c>
      <c r="H1089" t="s">
        <v>13</v>
      </c>
      <c r="I1089" t="s">
        <v>215</v>
      </c>
      <c r="J1089">
        <v>34</v>
      </c>
      <c r="K1089">
        <v>4</v>
      </c>
      <c r="L1089" t="s">
        <v>14</v>
      </c>
    </row>
    <row r="1090" spans="1:12" x14ac:dyDescent="0.25">
      <c r="A1090" t="s">
        <v>23</v>
      </c>
      <c r="B1090" t="s">
        <v>43</v>
      </c>
      <c r="C1090">
        <v>9215826735</v>
      </c>
      <c r="D1090" t="s">
        <v>353</v>
      </c>
      <c r="E1090" t="s">
        <v>354</v>
      </c>
      <c r="F1090">
        <v>5430</v>
      </c>
      <c r="G1090" t="s">
        <v>759</v>
      </c>
      <c r="H1090" t="s">
        <v>13</v>
      </c>
      <c r="I1090" t="s">
        <v>602</v>
      </c>
      <c r="J1090">
        <v>20</v>
      </c>
      <c r="K1090">
        <v>0</v>
      </c>
      <c r="L1090" t="s">
        <v>15</v>
      </c>
    </row>
    <row r="1091" spans="1:12" x14ac:dyDescent="0.25">
      <c r="A1091" t="s">
        <v>18</v>
      </c>
      <c r="B1091" t="s">
        <v>89</v>
      </c>
      <c r="C1091">
        <v>1035721042</v>
      </c>
      <c r="D1091" t="s">
        <v>353</v>
      </c>
      <c r="E1091" t="s">
        <v>354</v>
      </c>
      <c r="F1091">
        <v>1113</v>
      </c>
      <c r="G1091" t="s">
        <v>759</v>
      </c>
      <c r="H1091" t="s">
        <v>13</v>
      </c>
      <c r="I1091" t="s">
        <v>324</v>
      </c>
      <c r="J1091">
        <v>36</v>
      </c>
      <c r="K1091">
        <v>6</v>
      </c>
      <c r="L1091" t="s">
        <v>14</v>
      </c>
    </row>
    <row r="1092" spans="1:12" x14ac:dyDescent="0.25">
      <c r="A1092" t="s">
        <v>11</v>
      </c>
      <c r="B1092" t="s">
        <v>71</v>
      </c>
      <c r="C1092">
        <v>3014047428</v>
      </c>
      <c r="D1092" t="s">
        <v>301</v>
      </c>
      <c r="E1092" t="s">
        <v>154</v>
      </c>
      <c r="F1092">
        <v>9203</v>
      </c>
      <c r="G1092" t="s">
        <v>759</v>
      </c>
      <c r="H1092" t="s">
        <v>13</v>
      </c>
      <c r="I1092" t="s">
        <v>656</v>
      </c>
      <c r="J1092">
        <v>26</v>
      </c>
      <c r="K1092">
        <v>0</v>
      </c>
      <c r="L1092" t="s">
        <v>15</v>
      </c>
    </row>
    <row r="1093" spans="1:12" x14ac:dyDescent="0.25">
      <c r="A1093" t="s">
        <v>18</v>
      </c>
      <c r="B1093" t="s">
        <v>41</v>
      </c>
      <c r="C1093">
        <v>6438106557</v>
      </c>
      <c r="D1093" t="s">
        <v>301</v>
      </c>
      <c r="E1093" t="s">
        <v>154</v>
      </c>
      <c r="F1093">
        <v>8489</v>
      </c>
      <c r="G1093" t="s">
        <v>761</v>
      </c>
      <c r="H1093" t="s">
        <v>20</v>
      </c>
      <c r="I1093" t="s">
        <v>154</v>
      </c>
      <c r="J1093">
        <v>30</v>
      </c>
      <c r="K1093">
        <v>0</v>
      </c>
      <c r="L1093" t="s">
        <v>15</v>
      </c>
    </row>
    <row r="1094" spans="1:12" x14ac:dyDescent="0.25">
      <c r="A1094" t="s">
        <v>16</v>
      </c>
      <c r="B1094" t="s">
        <v>806</v>
      </c>
      <c r="C1094">
        <v>4194772390</v>
      </c>
      <c r="D1094" t="s">
        <v>301</v>
      </c>
      <c r="E1094" t="s">
        <v>154</v>
      </c>
      <c r="F1094">
        <v>6482</v>
      </c>
      <c r="G1094" t="s">
        <v>759</v>
      </c>
      <c r="H1094" t="s">
        <v>13</v>
      </c>
      <c r="I1094" t="s">
        <v>832</v>
      </c>
      <c r="J1094">
        <v>20</v>
      </c>
      <c r="K1094">
        <v>0</v>
      </c>
      <c r="L1094" t="s">
        <v>15</v>
      </c>
    </row>
    <row r="1095" spans="1:12" x14ac:dyDescent="0.25">
      <c r="A1095" t="s">
        <v>17</v>
      </c>
      <c r="B1095" t="s">
        <v>34</v>
      </c>
      <c r="C1095">
        <v>2620239474</v>
      </c>
      <c r="D1095" t="s">
        <v>301</v>
      </c>
      <c r="E1095" t="s">
        <v>154</v>
      </c>
      <c r="F1095">
        <v>7612</v>
      </c>
      <c r="G1095" t="s">
        <v>761</v>
      </c>
      <c r="H1095" t="s">
        <v>13</v>
      </c>
      <c r="I1095" t="s">
        <v>156</v>
      </c>
      <c r="J1095">
        <v>41</v>
      </c>
      <c r="K1095">
        <v>11</v>
      </c>
      <c r="L1095" t="s">
        <v>14</v>
      </c>
    </row>
    <row r="1096" spans="1:12" x14ac:dyDescent="0.25">
      <c r="A1096" t="s">
        <v>18</v>
      </c>
      <c r="B1096" t="s">
        <v>103</v>
      </c>
      <c r="C1096">
        <v>1254790458</v>
      </c>
      <c r="D1096" t="s">
        <v>301</v>
      </c>
      <c r="E1096" t="s">
        <v>154</v>
      </c>
      <c r="F1096">
        <v>7288</v>
      </c>
      <c r="G1096" t="s">
        <v>759</v>
      </c>
      <c r="H1096" t="s">
        <v>13</v>
      </c>
      <c r="I1096" t="s">
        <v>417</v>
      </c>
      <c r="J1096">
        <v>13</v>
      </c>
      <c r="K1096">
        <v>0</v>
      </c>
      <c r="L1096" t="s">
        <v>15</v>
      </c>
    </row>
    <row r="1097" spans="1:12" x14ac:dyDescent="0.25">
      <c r="A1097" t="s">
        <v>16</v>
      </c>
      <c r="B1097" t="s">
        <v>802</v>
      </c>
      <c r="C1097">
        <v>8449889683</v>
      </c>
      <c r="D1097" t="s">
        <v>535</v>
      </c>
      <c r="E1097" t="s">
        <v>498</v>
      </c>
      <c r="F1097">
        <v>2061</v>
      </c>
      <c r="G1097" t="s">
        <v>759</v>
      </c>
      <c r="H1097" t="s">
        <v>13</v>
      </c>
      <c r="I1097" t="s">
        <v>607</v>
      </c>
      <c r="J1097">
        <v>25</v>
      </c>
      <c r="K1097">
        <v>0</v>
      </c>
      <c r="L1097" t="s">
        <v>15</v>
      </c>
    </row>
    <row r="1098" spans="1:12" x14ac:dyDescent="0.25">
      <c r="A1098" t="s">
        <v>23</v>
      </c>
      <c r="B1098" t="s">
        <v>57</v>
      </c>
      <c r="C1098">
        <v>2745672878</v>
      </c>
      <c r="D1098" t="s">
        <v>535</v>
      </c>
      <c r="E1098" t="s">
        <v>498</v>
      </c>
      <c r="F1098">
        <v>2305</v>
      </c>
      <c r="G1098" t="s">
        <v>759</v>
      </c>
      <c r="H1098" t="s">
        <v>13</v>
      </c>
      <c r="I1098" t="s">
        <v>192</v>
      </c>
      <c r="J1098">
        <v>41</v>
      </c>
      <c r="K1098">
        <v>11</v>
      </c>
      <c r="L1098" t="s">
        <v>14</v>
      </c>
    </row>
    <row r="1099" spans="1:12" x14ac:dyDescent="0.25">
      <c r="A1099" t="s">
        <v>11</v>
      </c>
      <c r="B1099" t="s">
        <v>78</v>
      </c>
      <c r="C1099">
        <v>9868438489</v>
      </c>
      <c r="D1099" t="s">
        <v>535</v>
      </c>
      <c r="E1099" t="s">
        <v>498</v>
      </c>
      <c r="F1099">
        <v>8468</v>
      </c>
      <c r="G1099" t="s">
        <v>759</v>
      </c>
      <c r="H1099" t="s">
        <v>13</v>
      </c>
      <c r="I1099" t="s">
        <v>215</v>
      </c>
      <c r="J1099">
        <v>31</v>
      </c>
      <c r="K1099">
        <v>1</v>
      </c>
      <c r="L1099" t="s">
        <v>14</v>
      </c>
    </row>
    <row r="1100" spans="1:12" x14ac:dyDescent="0.25">
      <c r="A1100" t="s">
        <v>16</v>
      </c>
      <c r="B1100" t="s">
        <v>27</v>
      </c>
      <c r="C1100">
        <v>8200853537</v>
      </c>
      <c r="D1100" t="s">
        <v>535</v>
      </c>
      <c r="E1100" t="s">
        <v>498</v>
      </c>
      <c r="F1100">
        <v>6066</v>
      </c>
      <c r="G1100" t="s">
        <v>759</v>
      </c>
      <c r="H1100" t="s">
        <v>13</v>
      </c>
      <c r="I1100" t="s">
        <v>162</v>
      </c>
      <c r="J1100">
        <v>15</v>
      </c>
      <c r="K1100">
        <v>0</v>
      </c>
      <c r="L1100" t="s">
        <v>15</v>
      </c>
    </row>
    <row r="1101" spans="1:12" x14ac:dyDescent="0.25">
      <c r="A1101" t="s">
        <v>16</v>
      </c>
      <c r="B1101" t="s">
        <v>86</v>
      </c>
      <c r="C1101">
        <v>6656581289</v>
      </c>
      <c r="D1101" t="s">
        <v>535</v>
      </c>
      <c r="E1101" t="s">
        <v>498</v>
      </c>
      <c r="F1101">
        <v>6003</v>
      </c>
      <c r="G1101" t="s">
        <v>759</v>
      </c>
      <c r="H1101" t="s">
        <v>13</v>
      </c>
      <c r="I1101" t="s">
        <v>154</v>
      </c>
      <c r="J1101">
        <v>28</v>
      </c>
      <c r="K1101">
        <v>0</v>
      </c>
      <c r="L1101" t="s">
        <v>15</v>
      </c>
    </row>
    <row r="1102" spans="1:12" x14ac:dyDescent="0.25">
      <c r="A1102" t="s">
        <v>23</v>
      </c>
      <c r="B1102" t="s">
        <v>119</v>
      </c>
      <c r="C1102">
        <v>9343302864</v>
      </c>
      <c r="D1102" t="s">
        <v>527</v>
      </c>
      <c r="E1102" t="s">
        <v>215</v>
      </c>
      <c r="F1102">
        <v>5033</v>
      </c>
      <c r="G1102" t="s">
        <v>759</v>
      </c>
      <c r="H1102" t="s">
        <v>13</v>
      </c>
      <c r="I1102" t="s">
        <v>156</v>
      </c>
      <c r="J1102">
        <v>38</v>
      </c>
      <c r="K1102">
        <v>8</v>
      </c>
      <c r="L1102" t="s">
        <v>14</v>
      </c>
    </row>
    <row r="1103" spans="1:12" x14ac:dyDescent="0.25">
      <c r="A1103" t="s">
        <v>18</v>
      </c>
      <c r="B1103" t="s">
        <v>49</v>
      </c>
      <c r="C1103">
        <v>9468928435</v>
      </c>
      <c r="D1103" t="s">
        <v>527</v>
      </c>
      <c r="E1103" t="s">
        <v>215</v>
      </c>
      <c r="F1103">
        <v>6262</v>
      </c>
      <c r="G1103" t="s">
        <v>759</v>
      </c>
      <c r="H1103" t="s">
        <v>13</v>
      </c>
      <c r="I1103" t="s">
        <v>603</v>
      </c>
      <c r="J1103">
        <v>19</v>
      </c>
      <c r="K1103">
        <v>0</v>
      </c>
      <c r="L1103" t="s">
        <v>15</v>
      </c>
    </row>
    <row r="1104" spans="1:12" x14ac:dyDescent="0.25">
      <c r="A1104" t="s">
        <v>17</v>
      </c>
      <c r="B1104" t="s">
        <v>51</v>
      </c>
      <c r="C1104">
        <v>2742482273</v>
      </c>
      <c r="D1104" t="s">
        <v>527</v>
      </c>
      <c r="E1104" t="s">
        <v>215</v>
      </c>
      <c r="F1104">
        <v>5593</v>
      </c>
      <c r="G1104" t="s">
        <v>761</v>
      </c>
      <c r="H1104" t="s">
        <v>13</v>
      </c>
      <c r="I1104" t="s">
        <v>658</v>
      </c>
      <c r="J1104">
        <v>21</v>
      </c>
      <c r="K1104">
        <v>0</v>
      </c>
      <c r="L1104" t="s">
        <v>15</v>
      </c>
    </row>
    <row r="1105" spans="1:12" x14ac:dyDescent="0.25">
      <c r="A1105" t="s">
        <v>23</v>
      </c>
      <c r="B1105" t="s">
        <v>47</v>
      </c>
      <c r="C1105">
        <v>6959534505</v>
      </c>
      <c r="D1105" t="s">
        <v>527</v>
      </c>
      <c r="E1105" t="s">
        <v>215</v>
      </c>
      <c r="F1105">
        <v>1036</v>
      </c>
      <c r="G1105" t="s">
        <v>759</v>
      </c>
      <c r="H1105" t="s">
        <v>13</v>
      </c>
      <c r="I1105" t="s">
        <v>656</v>
      </c>
      <c r="J1105">
        <v>23</v>
      </c>
      <c r="K1105">
        <v>0</v>
      </c>
      <c r="L1105" t="s">
        <v>15</v>
      </c>
    </row>
    <row r="1106" spans="1:12" x14ac:dyDescent="0.25">
      <c r="A1106" t="s">
        <v>23</v>
      </c>
      <c r="B1106" t="s">
        <v>57</v>
      </c>
      <c r="C1106">
        <v>7152757733</v>
      </c>
      <c r="D1106" t="s">
        <v>282</v>
      </c>
      <c r="E1106" t="s">
        <v>567</v>
      </c>
      <c r="F1106">
        <v>3939</v>
      </c>
      <c r="G1106" t="s">
        <v>761</v>
      </c>
      <c r="H1106" t="s">
        <v>13</v>
      </c>
      <c r="I1106" t="s">
        <v>604</v>
      </c>
      <c r="J1106">
        <v>48</v>
      </c>
      <c r="K1106">
        <v>18</v>
      </c>
      <c r="L1106" t="s">
        <v>14</v>
      </c>
    </row>
    <row r="1107" spans="1:12" x14ac:dyDescent="0.25">
      <c r="A1107" t="s">
        <v>23</v>
      </c>
      <c r="B1107" t="s">
        <v>108</v>
      </c>
      <c r="C1107">
        <v>8223221939</v>
      </c>
      <c r="D1107" t="s">
        <v>282</v>
      </c>
      <c r="E1107" t="s">
        <v>567</v>
      </c>
      <c r="F1107">
        <v>8422</v>
      </c>
      <c r="G1107" t="s">
        <v>761</v>
      </c>
      <c r="H1107" t="s">
        <v>13</v>
      </c>
      <c r="I1107" t="s">
        <v>314</v>
      </c>
      <c r="J1107">
        <v>42</v>
      </c>
      <c r="K1107">
        <v>12</v>
      </c>
      <c r="L1107" t="s">
        <v>14</v>
      </c>
    </row>
    <row r="1108" spans="1:12" x14ac:dyDescent="0.25">
      <c r="A1108" t="s">
        <v>11</v>
      </c>
      <c r="B1108" t="s">
        <v>124</v>
      </c>
      <c r="C1108">
        <v>5609216425</v>
      </c>
      <c r="D1108" t="s">
        <v>282</v>
      </c>
      <c r="E1108" t="s">
        <v>567</v>
      </c>
      <c r="F1108">
        <v>6940</v>
      </c>
      <c r="G1108" t="s">
        <v>759</v>
      </c>
      <c r="H1108" t="s">
        <v>13</v>
      </c>
      <c r="I1108" t="s">
        <v>162</v>
      </c>
      <c r="J1108">
        <v>13</v>
      </c>
      <c r="K1108">
        <v>0</v>
      </c>
      <c r="L1108" t="s">
        <v>15</v>
      </c>
    </row>
    <row r="1109" spans="1:12" x14ac:dyDescent="0.25">
      <c r="A1109" t="s">
        <v>16</v>
      </c>
      <c r="B1109" t="s">
        <v>44</v>
      </c>
      <c r="C1109">
        <v>8875015994</v>
      </c>
      <c r="D1109" t="s">
        <v>282</v>
      </c>
      <c r="E1109" t="s">
        <v>567</v>
      </c>
      <c r="F1109">
        <v>7621</v>
      </c>
      <c r="G1109" t="s">
        <v>759</v>
      </c>
      <c r="H1109" t="s">
        <v>13</v>
      </c>
      <c r="I1109" t="s">
        <v>214</v>
      </c>
      <c r="J1109">
        <v>34</v>
      </c>
      <c r="K1109">
        <v>4</v>
      </c>
      <c r="L1109" t="s">
        <v>14</v>
      </c>
    </row>
    <row r="1110" spans="1:12" x14ac:dyDescent="0.25">
      <c r="A1110" t="s">
        <v>17</v>
      </c>
      <c r="B1110" t="s">
        <v>787</v>
      </c>
      <c r="C1110">
        <v>8342469093</v>
      </c>
      <c r="D1110" t="s">
        <v>282</v>
      </c>
      <c r="E1110" t="s">
        <v>567</v>
      </c>
      <c r="F1110">
        <v>4607</v>
      </c>
      <c r="G1110" t="s">
        <v>759</v>
      </c>
      <c r="H1110" t="s">
        <v>13</v>
      </c>
      <c r="I1110" t="s">
        <v>833</v>
      </c>
      <c r="J1110">
        <v>7</v>
      </c>
      <c r="K1110">
        <v>0</v>
      </c>
      <c r="L1110" t="s">
        <v>15</v>
      </c>
    </row>
    <row r="1111" spans="1:12" x14ac:dyDescent="0.25">
      <c r="A1111" t="s">
        <v>17</v>
      </c>
      <c r="B1111" t="s">
        <v>68</v>
      </c>
      <c r="C1111">
        <v>9745775106</v>
      </c>
      <c r="D1111" t="s">
        <v>323</v>
      </c>
      <c r="E1111" t="s">
        <v>324</v>
      </c>
      <c r="F1111">
        <v>6409</v>
      </c>
      <c r="G1111" t="s">
        <v>759</v>
      </c>
      <c r="H1111" t="s">
        <v>13</v>
      </c>
      <c r="I1111" t="s">
        <v>605</v>
      </c>
      <c r="J1111">
        <v>18</v>
      </c>
      <c r="K1111">
        <v>0</v>
      </c>
      <c r="L1111" t="s">
        <v>15</v>
      </c>
    </row>
    <row r="1112" spans="1:12" x14ac:dyDescent="0.25">
      <c r="A1112" t="s">
        <v>18</v>
      </c>
      <c r="B1112" t="s">
        <v>64</v>
      </c>
      <c r="C1112">
        <v>7117316793</v>
      </c>
      <c r="D1112" t="s">
        <v>323</v>
      </c>
      <c r="E1112" t="s">
        <v>324</v>
      </c>
      <c r="F1112">
        <v>6217</v>
      </c>
      <c r="G1112" t="s">
        <v>759</v>
      </c>
      <c r="H1112" t="s">
        <v>13</v>
      </c>
      <c r="I1112" t="s">
        <v>606</v>
      </c>
      <c r="J1112">
        <v>48</v>
      </c>
      <c r="K1112">
        <v>18</v>
      </c>
      <c r="L1112" t="s">
        <v>14</v>
      </c>
    </row>
    <row r="1113" spans="1:12" x14ac:dyDescent="0.25">
      <c r="A1113" t="s">
        <v>23</v>
      </c>
      <c r="B1113" t="s">
        <v>26</v>
      </c>
      <c r="C1113">
        <v>5804051179</v>
      </c>
      <c r="D1113" t="s">
        <v>323</v>
      </c>
      <c r="E1113" t="s">
        <v>324</v>
      </c>
      <c r="F1113">
        <v>2941</v>
      </c>
      <c r="G1113" t="s">
        <v>759</v>
      </c>
      <c r="H1113" t="s">
        <v>13</v>
      </c>
      <c r="I1113" t="s">
        <v>651</v>
      </c>
      <c r="J1113">
        <v>16</v>
      </c>
      <c r="K1113">
        <v>0</v>
      </c>
      <c r="L1113" t="s">
        <v>15</v>
      </c>
    </row>
    <row r="1114" spans="1:12" x14ac:dyDescent="0.25">
      <c r="A1114" t="s">
        <v>18</v>
      </c>
      <c r="B1114" t="s">
        <v>33</v>
      </c>
      <c r="C1114">
        <v>4329916813</v>
      </c>
      <c r="D1114" t="s">
        <v>323</v>
      </c>
      <c r="E1114" t="s">
        <v>324</v>
      </c>
      <c r="F1114">
        <v>6385</v>
      </c>
      <c r="G1114" t="s">
        <v>759</v>
      </c>
      <c r="H1114" t="s">
        <v>13</v>
      </c>
      <c r="I1114" t="s">
        <v>154</v>
      </c>
      <c r="J1114">
        <v>25</v>
      </c>
      <c r="K1114">
        <v>0</v>
      </c>
      <c r="L1114" t="s">
        <v>15</v>
      </c>
    </row>
    <row r="1115" spans="1:12" x14ac:dyDescent="0.25">
      <c r="A1115" t="s">
        <v>11</v>
      </c>
      <c r="B1115" t="s">
        <v>12</v>
      </c>
      <c r="C1115">
        <v>764361492</v>
      </c>
      <c r="D1115" t="s">
        <v>323</v>
      </c>
      <c r="E1115" t="s">
        <v>324</v>
      </c>
      <c r="F1115">
        <v>6380</v>
      </c>
      <c r="G1115" t="s">
        <v>761</v>
      </c>
      <c r="H1115" t="s">
        <v>20</v>
      </c>
      <c r="I1115" t="s">
        <v>659</v>
      </c>
      <c r="J1115">
        <v>49</v>
      </c>
      <c r="K1115">
        <v>19</v>
      </c>
      <c r="L1115" t="s">
        <v>14</v>
      </c>
    </row>
    <row r="1116" spans="1:12" x14ac:dyDescent="0.25">
      <c r="A1116" t="s">
        <v>11</v>
      </c>
      <c r="B1116" t="s">
        <v>63</v>
      </c>
      <c r="C1116">
        <v>8711368352</v>
      </c>
      <c r="D1116" t="s">
        <v>388</v>
      </c>
      <c r="E1116" t="s">
        <v>490</v>
      </c>
      <c r="F1116">
        <v>8049</v>
      </c>
      <c r="G1116" t="s">
        <v>761</v>
      </c>
      <c r="H1116" t="s">
        <v>20</v>
      </c>
      <c r="I1116" t="s">
        <v>192</v>
      </c>
      <c r="J1116">
        <v>37</v>
      </c>
      <c r="K1116">
        <v>7</v>
      </c>
      <c r="L1116" t="s">
        <v>14</v>
      </c>
    </row>
    <row r="1117" spans="1:12" x14ac:dyDescent="0.25">
      <c r="A1117" t="s">
        <v>11</v>
      </c>
      <c r="B1117" t="s">
        <v>120</v>
      </c>
      <c r="C1117">
        <v>5210865686</v>
      </c>
      <c r="D1117" t="s">
        <v>388</v>
      </c>
      <c r="E1117" t="s">
        <v>490</v>
      </c>
      <c r="F1117">
        <v>5160</v>
      </c>
      <c r="G1117" t="s">
        <v>759</v>
      </c>
      <c r="H1117" t="s">
        <v>13</v>
      </c>
      <c r="I1117" t="s">
        <v>605</v>
      </c>
      <c r="J1117">
        <v>17</v>
      </c>
      <c r="K1117">
        <v>0</v>
      </c>
      <c r="L1117" t="s">
        <v>15</v>
      </c>
    </row>
    <row r="1118" spans="1:12" x14ac:dyDescent="0.25">
      <c r="A1118" t="s">
        <v>11</v>
      </c>
      <c r="B1118" t="s">
        <v>72</v>
      </c>
      <c r="C1118">
        <v>9941572096</v>
      </c>
      <c r="D1118" t="s">
        <v>388</v>
      </c>
      <c r="E1118" t="s">
        <v>490</v>
      </c>
      <c r="F1118">
        <v>7416</v>
      </c>
      <c r="G1118" t="s">
        <v>761</v>
      </c>
      <c r="H1118" t="s">
        <v>13</v>
      </c>
      <c r="I1118" t="s">
        <v>661</v>
      </c>
      <c r="J1118">
        <v>45</v>
      </c>
      <c r="K1118">
        <v>15</v>
      </c>
      <c r="L1118" t="s">
        <v>14</v>
      </c>
    </row>
    <row r="1119" spans="1:12" x14ac:dyDescent="0.25">
      <c r="A1119" t="s">
        <v>17</v>
      </c>
      <c r="B1119" t="s">
        <v>796</v>
      </c>
      <c r="C1119">
        <v>7862469216</v>
      </c>
      <c r="D1119" t="s">
        <v>388</v>
      </c>
      <c r="E1119" t="s">
        <v>490</v>
      </c>
      <c r="F1119">
        <v>5602</v>
      </c>
      <c r="G1119" t="s">
        <v>759</v>
      </c>
      <c r="H1119" t="s">
        <v>13</v>
      </c>
      <c r="I1119" t="s">
        <v>356</v>
      </c>
      <c r="J1119">
        <v>22</v>
      </c>
      <c r="K1119">
        <v>0</v>
      </c>
      <c r="L1119" t="s">
        <v>15</v>
      </c>
    </row>
    <row r="1120" spans="1:12" x14ac:dyDescent="0.25">
      <c r="A1120" t="s">
        <v>16</v>
      </c>
      <c r="B1120" t="s">
        <v>27</v>
      </c>
      <c r="C1120">
        <v>4639183363</v>
      </c>
      <c r="D1120" t="s">
        <v>388</v>
      </c>
      <c r="E1120" t="s">
        <v>490</v>
      </c>
      <c r="F1120">
        <v>5339</v>
      </c>
      <c r="G1120" t="s">
        <v>759</v>
      </c>
      <c r="H1120" t="s">
        <v>13</v>
      </c>
      <c r="I1120" t="s">
        <v>651</v>
      </c>
      <c r="J1120">
        <v>15</v>
      </c>
      <c r="K1120">
        <v>0</v>
      </c>
      <c r="L1120" t="s">
        <v>15</v>
      </c>
    </row>
    <row r="1121" spans="1:12" x14ac:dyDescent="0.25">
      <c r="A1121" t="s">
        <v>18</v>
      </c>
      <c r="B1121" t="s">
        <v>52</v>
      </c>
      <c r="C1121">
        <v>7619716138</v>
      </c>
      <c r="D1121" t="s">
        <v>388</v>
      </c>
      <c r="E1121" t="s">
        <v>490</v>
      </c>
      <c r="F1121">
        <v>8639</v>
      </c>
      <c r="G1121" t="s">
        <v>761</v>
      </c>
      <c r="H1121" t="s">
        <v>13</v>
      </c>
      <c r="I1121" t="s">
        <v>660</v>
      </c>
      <c r="J1121">
        <v>75</v>
      </c>
      <c r="K1121">
        <v>45</v>
      </c>
      <c r="L1121" t="s">
        <v>14</v>
      </c>
    </row>
    <row r="1122" spans="1:12" x14ac:dyDescent="0.25">
      <c r="A1122" t="s">
        <v>11</v>
      </c>
      <c r="B1122" t="s">
        <v>72</v>
      </c>
      <c r="C1122">
        <v>4145307595</v>
      </c>
      <c r="D1122" t="s">
        <v>388</v>
      </c>
      <c r="E1122" t="s">
        <v>490</v>
      </c>
      <c r="F1122">
        <v>7455</v>
      </c>
      <c r="G1122" t="s">
        <v>761</v>
      </c>
      <c r="H1122" t="s">
        <v>13</v>
      </c>
      <c r="I1122" t="s">
        <v>606</v>
      </c>
      <c r="J1122">
        <v>47</v>
      </c>
      <c r="K1122">
        <v>17</v>
      </c>
      <c r="L1122" t="s">
        <v>14</v>
      </c>
    </row>
    <row r="1123" spans="1:12" x14ac:dyDescent="0.25">
      <c r="A1123" t="s">
        <v>16</v>
      </c>
      <c r="B1123" t="s">
        <v>85</v>
      </c>
      <c r="C1123">
        <v>5779088948</v>
      </c>
      <c r="D1123" t="s">
        <v>464</v>
      </c>
      <c r="E1123" t="s">
        <v>461</v>
      </c>
      <c r="F1123">
        <v>6284</v>
      </c>
      <c r="G1123" t="s">
        <v>759</v>
      </c>
      <c r="H1123" t="s">
        <v>13</v>
      </c>
      <c r="I1123" t="s">
        <v>834</v>
      </c>
      <c r="J1123">
        <v>24</v>
      </c>
      <c r="K1123">
        <v>0</v>
      </c>
      <c r="L1123" t="s">
        <v>15</v>
      </c>
    </row>
    <row r="1124" spans="1:12" x14ac:dyDescent="0.25">
      <c r="A1124" t="s">
        <v>16</v>
      </c>
      <c r="B1124" t="s">
        <v>22</v>
      </c>
      <c r="C1124">
        <v>4326179452</v>
      </c>
      <c r="D1124" t="s">
        <v>464</v>
      </c>
      <c r="E1124" t="s">
        <v>461</v>
      </c>
      <c r="F1124">
        <v>2762</v>
      </c>
      <c r="G1124" t="s">
        <v>761</v>
      </c>
      <c r="H1124" t="s">
        <v>13</v>
      </c>
      <c r="I1124" t="s">
        <v>545</v>
      </c>
      <c r="J1124">
        <v>33</v>
      </c>
      <c r="K1124">
        <v>3</v>
      </c>
      <c r="L1124" t="s">
        <v>14</v>
      </c>
    </row>
    <row r="1125" spans="1:12" x14ac:dyDescent="0.25">
      <c r="A1125" t="s">
        <v>11</v>
      </c>
      <c r="B1125" t="s">
        <v>801</v>
      </c>
      <c r="C1125">
        <v>6530836489</v>
      </c>
      <c r="D1125" t="s">
        <v>464</v>
      </c>
      <c r="E1125" t="s">
        <v>461</v>
      </c>
      <c r="F1125">
        <v>5495</v>
      </c>
      <c r="G1125" t="s">
        <v>759</v>
      </c>
      <c r="H1125" t="s">
        <v>13</v>
      </c>
      <c r="I1125" t="s">
        <v>605</v>
      </c>
      <c r="J1125">
        <v>16</v>
      </c>
      <c r="K1125">
        <v>0</v>
      </c>
      <c r="L1125" t="s">
        <v>15</v>
      </c>
    </row>
    <row r="1126" spans="1:12" x14ac:dyDescent="0.25">
      <c r="A1126" t="s">
        <v>11</v>
      </c>
      <c r="B1126" t="s">
        <v>120</v>
      </c>
      <c r="C1126">
        <v>8551131035</v>
      </c>
      <c r="D1126" t="s">
        <v>464</v>
      </c>
      <c r="E1126" t="s">
        <v>461</v>
      </c>
      <c r="F1126">
        <v>8687</v>
      </c>
      <c r="G1126" t="s">
        <v>759</v>
      </c>
      <c r="H1126" t="s">
        <v>13</v>
      </c>
      <c r="I1126" t="s">
        <v>656</v>
      </c>
      <c r="J1126">
        <v>19</v>
      </c>
      <c r="K1126">
        <v>0</v>
      </c>
      <c r="L1126" t="s">
        <v>15</v>
      </c>
    </row>
    <row r="1127" spans="1:12" x14ac:dyDescent="0.25">
      <c r="A1127" t="s">
        <v>11</v>
      </c>
      <c r="B1127" t="s">
        <v>792</v>
      </c>
      <c r="C1127">
        <v>1575926929</v>
      </c>
      <c r="D1127" t="s">
        <v>464</v>
      </c>
      <c r="E1127" t="s">
        <v>461</v>
      </c>
      <c r="F1127">
        <v>6152</v>
      </c>
      <c r="G1127" t="s">
        <v>759</v>
      </c>
      <c r="H1127" t="s">
        <v>13</v>
      </c>
      <c r="I1127" t="s">
        <v>417</v>
      </c>
      <c r="J1127">
        <v>6</v>
      </c>
      <c r="K1127">
        <v>0</v>
      </c>
      <c r="L1127" t="s">
        <v>15</v>
      </c>
    </row>
    <row r="1128" spans="1:12" x14ac:dyDescent="0.25">
      <c r="A1128" t="s">
        <v>16</v>
      </c>
      <c r="B1128" t="s">
        <v>111</v>
      </c>
      <c r="C1128">
        <v>5230964660</v>
      </c>
      <c r="D1128" t="s">
        <v>464</v>
      </c>
      <c r="E1128" t="s">
        <v>461</v>
      </c>
      <c r="F1128">
        <v>6046</v>
      </c>
      <c r="G1128" t="s">
        <v>759</v>
      </c>
      <c r="H1128" t="s">
        <v>13</v>
      </c>
      <c r="I1128" t="s">
        <v>214</v>
      </c>
      <c r="J1128">
        <v>31</v>
      </c>
      <c r="K1128">
        <v>1</v>
      </c>
      <c r="L1128" t="s">
        <v>14</v>
      </c>
    </row>
    <row r="1129" spans="1:12" x14ac:dyDescent="0.25">
      <c r="A1129" t="s">
        <v>11</v>
      </c>
      <c r="B1129" t="s">
        <v>124</v>
      </c>
      <c r="C1129">
        <v>8718899384</v>
      </c>
      <c r="D1129" t="s">
        <v>172</v>
      </c>
      <c r="E1129" t="s">
        <v>214</v>
      </c>
      <c r="F1129">
        <v>3812</v>
      </c>
      <c r="G1129" t="s">
        <v>761</v>
      </c>
      <c r="H1129" t="s">
        <v>13</v>
      </c>
      <c r="I1129" t="s">
        <v>154</v>
      </c>
      <c r="J1129">
        <v>22</v>
      </c>
      <c r="K1129">
        <v>0</v>
      </c>
      <c r="L1129" t="s">
        <v>15</v>
      </c>
    </row>
    <row r="1130" spans="1:12" x14ac:dyDescent="0.25">
      <c r="A1130" t="s">
        <v>11</v>
      </c>
      <c r="B1130" t="s">
        <v>801</v>
      </c>
      <c r="C1130">
        <v>5652779440</v>
      </c>
      <c r="D1130" t="s">
        <v>172</v>
      </c>
      <c r="E1130" t="s">
        <v>214</v>
      </c>
      <c r="F1130">
        <v>6427</v>
      </c>
      <c r="G1130" t="s">
        <v>759</v>
      </c>
      <c r="H1130" t="s">
        <v>13</v>
      </c>
      <c r="I1130" t="s">
        <v>654</v>
      </c>
      <c r="J1130">
        <v>17</v>
      </c>
      <c r="K1130">
        <v>0</v>
      </c>
      <c r="L1130" t="s">
        <v>15</v>
      </c>
    </row>
    <row r="1131" spans="1:12" x14ac:dyDescent="0.25">
      <c r="A1131" t="s">
        <v>23</v>
      </c>
      <c r="B1131" t="s">
        <v>24</v>
      </c>
      <c r="C1131">
        <v>6254234391</v>
      </c>
      <c r="D1131" t="s">
        <v>172</v>
      </c>
      <c r="E1131" t="s">
        <v>214</v>
      </c>
      <c r="F1131">
        <v>6416</v>
      </c>
      <c r="G1131" t="s">
        <v>759</v>
      </c>
      <c r="H1131" t="s">
        <v>13</v>
      </c>
      <c r="I1131" t="s">
        <v>656</v>
      </c>
      <c r="J1131">
        <v>18</v>
      </c>
      <c r="K1131">
        <v>0</v>
      </c>
      <c r="L1131" t="s">
        <v>15</v>
      </c>
    </row>
    <row r="1132" spans="1:12" x14ac:dyDescent="0.25">
      <c r="A1132" t="s">
        <v>17</v>
      </c>
      <c r="B1132" t="s">
        <v>34</v>
      </c>
      <c r="C1132">
        <v>451448142</v>
      </c>
      <c r="D1132" t="s">
        <v>172</v>
      </c>
      <c r="E1132" t="s">
        <v>214</v>
      </c>
      <c r="F1132">
        <v>5581</v>
      </c>
      <c r="G1132" t="s">
        <v>759</v>
      </c>
      <c r="H1132" t="s">
        <v>13</v>
      </c>
      <c r="I1132" t="s">
        <v>215</v>
      </c>
      <c r="J1132">
        <v>25</v>
      </c>
      <c r="K1132">
        <v>0</v>
      </c>
      <c r="L1132" t="s">
        <v>15</v>
      </c>
    </row>
    <row r="1133" spans="1:12" x14ac:dyDescent="0.25">
      <c r="A1133" t="s">
        <v>16</v>
      </c>
      <c r="B1133" t="s">
        <v>27</v>
      </c>
      <c r="C1133">
        <v>2827612677</v>
      </c>
      <c r="D1133" t="s">
        <v>444</v>
      </c>
      <c r="E1133" t="s">
        <v>835</v>
      </c>
      <c r="F1133">
        <v>3336</v>
      </c>
      <c r="G1133" t="s">
        <v>759</v>
      </c>
      <c r="H1133" t="s">
        <v>13</v>
      </c>
      <c r="I1133" t="s">
        <v>654</v>
      </c>
      <c r="J1133">
        <v>16</v>
      </c>
      <c r="K1133">
        <v>0</v>
      </c>
      <c r="L1133" t="s">
        <v>15</v>
      </c>
    </row>
    <row r="1134" spans="1:12" x14ac:dyDescent="0.25">
      <c r="A1134" t="s">
        <v>17</v>
      </c>
      <c r="B1134" t="s">
        <v>779</v>
      </c>
      <c r="C1134">
        <v>3090692385</v>
      </c>
      <c r="D1134" t="s">
        <v>452</v>
      </c>
      <c r="E1134" t="s">
        <v>545</v>
      </c>
      <c r="F1134">
        <v>8968</v>
      </c>
      <c r="G1134" t="s">
        <v>759</v>
      </c>
      <c r="H1134" t="s">
        <v>13</v>
      </c>
      <c r="I1134" t="s">
        <v>289</v>
      </c>
      <c r="J1134">
        <v>32</v>
      </c>
      <c r="K1134">
        <v>2</v>
      </c>
      <c r="L1134" t="s">
        <v>14</v>
      </c>
    </row>
    <row r="1135" spans="1:12" x14ac:dyDescent="0.25">
      <c r="A1135" t="s">
        <v>17</v>
      </c>
      <c r="B1135" t="s">
        <v>781</v>
      </c>
      <c r="C1135">
        <v>7788984844</v>
      </c>
      <c r="D1135" t="s">
        <v>833</v>
      </c>
      <c r="E1135" t="s">
        <v>156</v>
      </c>
      <c r="F1135">
        <v>6800</v>
      </c>
      <c r="G1135" t="s">
        <v>759</v>
      </c>
      <c r="H1135" t="s">
        <v>13</v>
      </c>
      <c r="I1135" t="s">
        <v>567</v>
      </c>
      <c r="J1135">
        <v>23</v>
      </c>
      <c r="K1135">
        <v>0</v>
      </c>
      <c r="L1135" t="s">
        <v>15</v>
      </c>
    </row>
    <row r="1136" spans="1:12" x14ac:dyDescent="0.25">
      <c r="A1136" t="s">
        <v>16</v>
      </c>
      <c r="B1136" t="s">
        <v>100</v>
      </c>
      <c r="C1136">
        <v>1006151066</v>
      </c>
      <c r="D1136" t="s">
        <v>272</v>
      </c>
      <c r="E1136" t="s">
        <v>289</v>
      </c>
      <c r="F1136">
        <v>8366</v>
      </c>
      <c r="G1136" t="s">
        <v>759</v>
      </c>
      <c r="H1136" t="s">
        <v>13</v>
      </c>
      <c r="I1136" t="s">
        <v>604</v>
      </c>
      <c r="J1136">
        <v>40</v>
      </c>
      <c r="K1136">
        <v>10</v>
      </c>
      <c r="L1136" t="s">
        <v>14</v>
      </c>
    </row>
    <row r="1137" spans="1:12" x14ac:dyDescent="0.25">
      <c r="A1137" t="s">
        <v>16</v>
      </c>
      <c r="B1137" t="s">
        <v>802</v>
      </c>
      <c r="C1137">
        <v>979439975</v>
      </c>
      <c r="D1137" t="s">
        <v>272</v>
      </c>
      <c r="E1137" t="s">
        <v>289</v>
      </c>
      <c r="F1137">
        <v>3962</v>
      </c>
      <c r="G1137" t="s">
        <v>759</v>
      </c>
      <c r="H1137" t="s">
        <v>13</v>
      </c>
      <c r="I1137" t="s">
        <v>363</v>
      </c>
      <c r="J1137">
        <v>47</v>
      </c>
      <c r="K1137">
        <v>17</v>
      </c>
      <c r="L1137" t="s">
        <v>14</v>
      </c>
    </row>
    <row r="1138" spans="1:12" x14ac:dyDescent="0.25">
      <c r="A1138" t="s">
        <v>23</v>
      </c>
      <c r="B1138" t="s">
        <v>43</v>
      </c>
      <c r="C1138">
        <v>8471061442</v>
      </c>
      <c r="D1138" t="s">
        <v>272</v>
      </c>
      <c r="E1138" t="s">
        <v>289</v>
      </c>
      <c r="F1138">
        <v>1906</v>
      </c>
      <c r="G1138" t="s">
        <v>761</v>
      </c>
      <c r="H1138" t="s">
        <v>13</v>
      </c>
      <c r="I1138" t="s">
        <v>607</v>
      </c>
      <c r="J1138">
        <v>15</v>
      </c>
      <c r="K1138">
        <v>0</v>
      </c>
      <c r="L1138" t="s">
        <v>15</v>
      </c>
    </row>
    <row r="1139" spans="1:12" x14ac:dyDescent="0.25">
      <c r="A1139" t="s">
        <v>16</v>
      </c>
      <c r="B1139" t="s">
        <v>77</v>
      </c>
      <c r="C1139">
        <v>6904628715</v>
      </c>
      <c r="D1139" t="s">
        <v>272</v>
      </c>
      <c r="E1139" t="s">
        <v>289</v>
      </c>
      <c r="F1139">
        <v>6507</v>
      </c>
      <c r="G1139" t="s">
        <v>759</v>
      </c>
      <c r="H1139" t="s">
        <v>13</v>
      </c>
      <c r="I1139" t="s">
        <v>651</v>
      </c>
      <c r="J1139">
        <v>9</v>
      </c>
      <c r="K1139">
        <v>0</v>
      </c>
      <c r="L1139" t="s">
        <v>15</v>
      </c>
    </row>
    <row r="1140" spans="1:12" x14ac:dyDescent="0.25">
      <c r="A1140" t="s">
        <v>18</v>
      </c>
      <c r="B1140" t="s">
        <v>80</v>
      </c>
      <c r="C1140">
        <v>308536412</v>
      </c>
      <c r="D1140" t="s">
        <v>417</v>
      </c>
      <c r="E1140" t="s">
        <v>192</v>
      </c>
      <c r="F1140">
        <v>7373</v>
      </c>
      <c r="G1140" t="s">
        <v>759</v>
      </c>
      <c r="H1140" t="s">
        <v>13</v>
      </c>
      <c r="I1140" t="s">
        <v>602</v>
      </c>
      <c r="J1140">
        <v>6</v>
      </c>
      <c r="K1140">
        <v>0</v>
      </c>
      <c r="L1140" t="s">
        <v>15</v>
      </c>
    </row>
    <row r="1141" spans="1:12" x14ac:dyDescent="0.25">
      <c r="A1141" t="s">
        <v>16</v>
      </c>
      <c r="B1141" t="s">
        <v>111</v>
      </c>
      <c r="C1141">
        <v>8926617482</v>
      </c>
      <c r="D1141" t="s">
        <v>417</v>
      </c>
      <c r="E1141" t="s">
        <v>192</v>
      </c>
      <c r="F1141">
        <v>5201</v>
      </c>
      <c r="G1141" t="s">
        <v>761</v>
      </c>
      <c r="H1141" t="s">
        <v>13</v>
      </c>
      <c r="I1141" t="s">
        <v>460</v>
      </c>
      <c r="J1141">
        <v>55</v>
      </c>
      <c r="K1141">
        <v>25</v>
      </c>
      <c r="L1141" t="s">
        <v>14</v>
      </c>
    </row>
    <row r="1142" spans="1:12" x14ac:dyDescent="0.25">
      <c r="A1142" t="s">
        <v>18</v>
      </c>
      <c r="B1142" t="s">
        <v>60</v>
      </c>
      <c r="C1142">
        <v>7890869729</v>
      </c>
      <c r="D1142" t="s">
        <v>417</v>
      </c>
      <c r="E1142" t="s">
        <v>192</v>
      </c>
      <c r="F1142">
        <v>8771</v>
      </c>
      <c r="G1142" t="s">
        <v>759</v>
      </c>
      <c r="H1142" t="s">
        <v>13</v>
      </c>
      <c r="I1142" t="s">
        <v>551</v>
      </c>
      <c r="J1142">
        <v>5</v>
      </c>
      <c r="K1142">
        <v>0</v>
      </c>
      <c r="L1142" t="s">
        <v>15</v>
      </c>
    </row>
    <row r="1143" spans="1:12" x14ac:dyDescent="0.25">
      <c r="A1143" t="s">
        <v>17</v>
      </c>
      <c r="B1143" t="s">
        <v>781</v>
      </c>
      <c r="C1143">
        <v>5535719066</v>
      </c>
      <c r="D1143" t="s">
        <v>417</v>
      </c>
      <c r="E1143" t="s">
        <v>192</v>
      </c>
      <c r="F1143">
        <v>4600</v>
      </c>
      <c r="G1143" t="s">
        <v>759</v>
      </c>
      <c r="H1143" t="s">
        <v>13</v>
      </c>
      <c r="I1143" t="s">
        <v>214</v>
      </c>
      <c r="J1143">
        <v>25</v>
      </c>
      <c r="K1143">
        <v>0</v>
      </c>
      <c r="L1143" t="s">
        <v>15</v>
      </c>
    </row>
    <row r="1144" spans="1:12" x14ac:dyDescent="0.25">
      <c r="A1144" t="s">
        <v>11</v>
      </c>
      <c r="B1144" t="s">
        <v>801</v>
      </c>
      <c r="C1144">
        <v>7461173643</v>
      </c>
      <c r="D1144" t="s">
        <v>417</v>
      </c>
      <c r="E1144" t="s">
        <v>192</v>
      </c>
      <c r="F1144">
        <v>7942</v>
      </c>
      <c r="G1144" t="s">
        <v>759</v>
      </c>
      <c r="H1144" t="s">
        <v>13</v>
      </c>
      <c r="I1144" t="s">
        <v>356</v>
      </c>
      <c r="J1144">
        <v>15</v>
      </c>
      <c r="K1144">
        <v>0</v>
      </c>
      <c r="L1144" t="s">
        <v>15</v>
      </c>
    </row>
    <row r="1145" spans="1:12" x14ac:dyDescent="0.25">
      <c r="A1145" t="s">
        <v>11</v>
      </c>
      <c r="B1145" t="s">
        <v>758</v>
      </c>
      <c r="C1145">
        <v>2099442850</v>
      </c>
      <c r="D1145" t="s">
        <v>417</v>
      </c>
      <c r="E1145" t="s">
        <v>192</v>
      </c>
      <c r="F1145">
        <v>7310</v>
      </c>
      <c r="G1145" t="s">
        <v>759</v>
      </c>
      <c r="H1145" t="s">
        <v>13</v>
      </c>
      <c r="I1145" t="s">
        <v>194</v>
      </c>
      <c r="J1145">
        <v>49</v>
      </c>
      <c r="K1145">
        <v>19</v>
      </c>
      <c r="L1145" t="s">
        <v>14</v>
      </c>
    </row>
    <row r="1146" spans="1:12" x14ac:dyDescent="0.25">
      <c r="A1146" t="s">
        <v>23</v>
      </c>
      <c r="B1146" t="s">
        <v>108</v>
      </c>
      <c r="C1146">
        <v>1779886998</v>
      </c>
      <c r="D1146" t="s">
        <v>417</v>
      </c>
      <c r="E1146" t="s">
        <v>192</v>
      </c>
      <c r="F1146">
        <v>6550</v>
      </c>
      <c r="G1146" t="s">
        <v>759</v>
      </c>
      <c r="H1146" t="s">
        <v>13</v>
      </c>
      <c r="I1146" t="s">
        <v>490</v>
      </c>
      <c r="J1146">
        <v>23</v>
      </c>
      <c r="K1146">
        <v>0</v>
      </c>
      <c r="L1146" t="s">
        <v>15</v>
      </c>
    </row>
    <row r="1147" spans="1:12" x14ac:dyDescent="0.25">
      <c r="A1147" t="s">
        <v>17</v>
      </c>
      <c r="B1147" t="s">
        <v>779</v>
      </c>
      <c r="C1147">
        <v>9938539742</v>
      </c>
      <c r="D1147" t="s">
        <v>563</v>
      </c>
      <c r="E1147" t="s">
        <v>244</v>
      </c>
      <c r="F1147">
        <v>6519</v>
      </c>
      <c r="G1147" t="s">
        <v>759</v>
      </c>
      <c r="H1147" t="s">
        <v>13</v>
      </c>
      <c r="I1147" t="s">
        <v>192</v>
      </c>
      <c r="J1147">
        <v>29</v>
      </c>
      <c r="K1147">
        <v>0</v>
      </c>
      <c r="L1147" t="s">
        <v>15</v>
      </c>
    </row>
    <row r="1148" spans="1:12" x14ac:dyDescent="0.25">
      <c r="A1148" t="s">
        <v>16</v>
      </c>
      <c r="B1148" t="s">
        <v>800</v>
      </c>
      <c r="C1148">
        <v>4176062876</v>
      </c>
      <c r="D1148" t="s">
        <v>563</v>
      </c>
      <c r="E1148" t="s">
        <v>244</v>
      </c>
      <c r="F1148">
        <v>6118</v>
      </c>
      <c r="G1148" t="s">
        <v>759</v>
      </c>
      <c r="H1148" t="s">
        <v>13</v>
      </c>
      <c r="I1148" t="s">
        <v>545</v>
      </c>
      <c r="J1148">
        <v>26</v>
      </c>
      <c r="K1148">
        <v>0</v>
      </c>
      <c r="L1148" t="s">
        <v>15</v>
      </c>
    </row>
    <row r="1149" spans="1:12" x14ac:dyDescent="0.25">
      <c r="A1149" t="s">
        <v>18</v>
      </c>
      <c r="B1149" t="s">
        <v>103</v>
      </c>
      <c r="C1149">
        <v>4320746005</v>
      </c>
      <c r="D1149" t="s">
        <v>316</v>
      </c>
      <c r="E1149" t="s">
        <v>317</v>
      </c>
      <c r="F1149">
        <v>7061</v>
      </c>
      <c r="G1149" t="s">
        <v>759</v>
      </c>
      <c r="H1149" t="s">
        <v>13</v>
      </c>
      <c r="I1149" t="s">
        <v>490</v>
      </c>
      <c r="J1149">
        <v>21</v>
      </c>
      <c r="K1149">
        <v>0</v>
      </c>
      <c r="L1149" t="s">
        <v>15</v>
      </c>
    </row>
    <row r="1150" spans="1:12" x14ac:dyDescent="0.25">
      <c r="A1150" t="s">
        <v>16</v>
      </c>
      <c r="B1150" t="s">
        <v>37</v>
      </c>
      <c r="C1150">
        <v>750411142</v>
      </c>
      <c r="D1150" t="s">
        <v>316</v>
      </c>
      <c r="E1150" t="s">
        <v>317</v>
      </c>
      <c r="F1150">
        <v>5971</v>
      </c>
      <c r="G1150" t="s">
        <v>759</v>
      </c>
      <c r="H1150" t="s">
        <v>13</v>
      </c>
      <c r="I1150" t="s">
        <v>836</v>
      </c>
      <c r="J1150">
        <v>32</v>
      </c>
      <c r="K1150">
        <v>2</v>
      </c>
      <c r="L1150" t="s">
        <v>14</v>
      </c>
    </row>
    <row r="1151" spans="1:12" x14ac:dyDescent="0.25">
      <c r="A1151" t="s">
        <v>23</v>
      </c>
      <c r="B1151" t="s">
        <v>26</v>
      </c>
      <c r="C1151">
        <v>7361584692</v>
      </c>
      <c r="D1151" t="s">
        <v>316</v>
      </c>
      <c r="E1151" t="s">
        <v>317</v>
      </c>
      <c r="F1151">
        <v>3549</v>
      </c>
      <c r="G1151" t="s">
        <v>759</v>
      </c>
      <c r="H1151" t="s">
        <v>13</v>
      </c>
      <c r="I1151" t="s">
        <v>354</v>
      </c>
      <c r="J1151">
        <v>14</v>
      </c>
      <c r="K1151">
        <v>0</v>
      </c>
      <c r="L1151" t="s">
        <v>15</v>
      </c>
    </row>
    <row r="1152" spans="1:12" x14ac:dyDescent="0.25">
      <c r="A1152" t="s">
        <v>11</v>
      </c>
      <c r="B1152" t="s">
        <v>71</v>
      </c>
      <c r="C1152">
        <v>7485620358</v>
      </c>
      <c r="D1152" t="s">
        <v>316</v>
      </c>
      <c r="E1152" t="s">
        <v>317</v>
      </c>
      <c r="F1152">
        <v>5070</v>
      </c>
      <c r="G1152" t="s">
        <v>759</v>
      </c>
      <c r="H1152" t="s">
        <v>13</v>
      </c>
      <c r="I1152" t="s">
        <v>835</v>
      </c>
      <c r="J1152">
        <v>24</v>
      </c>
      <c r="K1152">
        <v>0</v>
      </c>
      <c r="L1152" t="s">
        <v>15</v>
      </c>
    </row>
    <row r="1153" spans="1:12" x14ac:dyDescent="0.25">
      <c r="A1153" t="s">
        <v>17</v>
      </c>
      <c r="B1153" t="s">
        <v>791</v>
      </c>
      <c r="C1153">
        <v>3435598635</v>
      </c>
      <c r="D1153" t="s">
        <v>291</v>
      </c>
      <c r="E1153" t="s">
        <v>314</v>
      </c>
      <c r="F1153">
        <v>7582</v>
      </c>
      <c r="G1153" t="s">
        <v>759</v>
      </c>
      <c r="H1153" t="s">
        <v>13</v>
      </c>
      <c r="I1153" t="s">
        <v>832</v>
      </c>
      <c r="J1153">
        <v>4</v>
      </c>
      <c r="K1153">
        <v>0</v>
      </c>
      <c r="L1153" t="s">
        <v>15</v>
      </c>
    </row>
    <row r="1154" spans="1:12" x14ac:dyDescent="0.25">
      <c r="A1154" t="s">
        <v>17</v>
      </c>
      <c r="B1154" t="s">
        <v>34</v>
      </c>
      <c r="C1154">
        <v>1717812362</v>
      </c>
      <c r="D1154" t="s">
        <v>291</v>
      </c>
      <c r="E1154" t="s">
        <v>314</v>
      </c>
      <c r="F1154">
        <v>4875</v>
      </c>
      <c r="G1154" t="s">
        <v>759</v>
      </c>
      <c r="H1154" t="s">
        <v>13</v>
      </c>
      <c r="I1154" t="s">
        <v>314</v>
      </c>
      <c r="J1154">
        <v>30</v>
      </c>
      <c r="K1154">
        <v>0</v>
      </c>
      <c r="L1154" t="s">
        <v>15</v>
      </c>
    </row>
    <row r="1155" spans="1:12" x14ac:dyDescent="0.25">
      <c r="A1155" t="s">
        <v>23</v>
      </c>
      <c r="B1155" t="s">
        <v>110</v>
      </c>
      <c r="C1155">
        <v>2900528557</v>
      </c>
      <c r="D1155" t="s">
        <v>291</v>
      </c>
      <c r="E1155" t="s">
        <v>314</v>
      </c>
      <c r="F1155">
        <v>4176</v>
      </c>
      <c r="G1155" t="s">
        <v>759</v>
      </c>
      <c r="H1155" t="s">
        <v>13</v>
      </c>
      <c r="I1155" t="s">
        <v>395</v>
      </c>
      <c r="J1155">
        <v>33</v>
      </c>
      <c r="K1155">
        <v>3</v>
      </c>
      <c r="L1155" t="s">
        <v>14</v>
      </c>
    </row>
    <row r="1156" spans="1:12" x14ac:dyDescent="0.25">
      <c r="A1156" t="s">
        <v>16</v>
      </c>
      <c r="B1156" t="s">
        <v>809</v>
      </c>
      <c r="C1156">
        <v>9099988532</v>
      </c>
      <c r="D1156" t="s">
        <v>291</v>
      </c>
      <c r="E1156" t="s">
        <v>314</v>
      </c>
      <c r="F1156">
        <v>2432</v>
      </c>
      <c r="G1156" t="s">
        <v>759</v>
      </c>
      <c r="H1156" t="s">
        <v>13</v>
      </c>
      <c r="I1156" t="s">
        <v>192</v>
      </c>
      <c r="J1156">
        <v>27</v>
      </c>
      <c r="K1156">
        <v>0</v>
      </c>
      <c r="L1156" t="s">
        <v>15</v>
      </c>
    </row>
    <row r="1157" spans="1:12" x14ac:dyDescent="0.25">
      <c r="A1157" t="s">
        <v>11</v>
      </c>
      <c r="B1157" t="s">
        <v>75</v>
      </c>
      <c r="C1157">
        <v>1402103956</v>
      </c>
      <c r="D1157" t="s">
        <v>291</v>
      </c>
      <c r="E1157" t="s">
        <v>314</v>
      </c>
      <c r="F1157">
        <v>6376</v>
      </c>
      <c r="G1157" t="s">
        <v>759</v>
      </c>
      <c r="H1157" t="s">
        <v>13</v>
      </c>
      <c r="I1157" t="s">
        <v>289</v>
      </c>
      <c r="J1157">
        <v>26</v>
      </c>
      <c r="K1157">
        <v>0</v>
      </c>
      <c r="L1157" t="s">
        <v>15</v>
      </c>
    </row>
    <row r="1158" spans="1:12" x14ac:dyDescent="0.25">
      <c r="A1158" t="s">
        <v>16</v>
      </c>
      <c r="B1158" t="s">
        <v>21</v>
      </c>
      <c r="C1158">
        <v>3761293373</v>
      </c>
      <c r="D1158" t="s">
        <v>291</v>
      </c>
      <c r="E1158" t="s">
        <v>314</v>
      </c>
      <c r="F1158">
        <v>3655</v>
      </c>
      <c r="G1158" t="s">
        <v>759</v>
      </c>
      <c r="H1158" t="s">
        <v>13</v>
      </c>
      <c r="I1158" t="s">
        <v>490</v>
      </c>
      <c r="J1158">
        <v>20</v>
      </c>
      <c r="K1158">
        <v>0</v>
      </c>
      <c r="L1158" t="s">
        <v>15</v>
      </c>
    </row>
    <row r="1159" spans="1:12" x14ac:dyDescent="0.25">
      <c r="A1159" t="s">
        <v>11</v>
      </c>
      <c r="B1159" t="s">
        <v>54</v>
      </c>
      <c r="C1159">
        <v>4800494014</v>
      </c>
      <c r="D1159" t="s">
        <v>162</v>
      </c>
      <c r="E1159" t="s">
        <v>836</v>
      </c>
      <c r="F1159">
        <v>1094</v>
      </c>
      <c r="G1159" t="s">
        <v>759</v>
      </c>
      <c r="H1159" t="s">
        <v>13</v>
      </c>
      <c r="I1159" t="s">
        <v>835</v>
      </c>
      <c r="J1159">
        <v>22</v>
      </c>
      <c r="K1159">
        <v>0</v>
      </c>
      <c r="L1159" t="s">
        <v>15</v>
      </c>
    </row>
    <row r="1160" spans="1:12" x14ac:dyDescent="0.25">
      <c r="A1160" t="s">
        <v>16</v>
      </c>
      <c r="B1160" t="s">
        <v>100</v>
      </c>
      <c r="C1160">
        <v>6394171039</v>
      </c>
      <c r="D1160" t="s">
        <v>162</v>
      </c>
      <c r="E1160" t="s">
        <v>836</v>
      </c>
      <c r="F1160">
        <v>5030</v>
      </c>
      <c r="G1160" t="s">
        <v>759</v>
      </c>
      <c r="H1160" t="s">
        <v>13</v>
      </c>
      <c r="I1160" t="s">
        <v>244</v>
      </c>
      <c r="J1160">
        <v>27</v>
      </c>
      <c r="K1160">
        <v>0</v>
      </c>
      <c r="L1160" t="s">
        <v>15</v>
      </c>
    </row>
    <row r="1161" spans="1:12" x14ac:dyDescent="0.25">
      <c r="A1161" t="s">
        <v>23</v>
      </c>
      <c r="B1161" t="s">
        <v>108</v>
      </c>
      <c r="C1161">
        <v>7463017763</v>
      </c>
      <c r="D1161" t="s">
        <v>162</v>
      </c>
      <c r="E1161" t="s">
        <v>836</v>
      </c>
      <c r="F1161">
        <v>6376</v>
      </c>
      <c r="G1161" t="s">
        <v>759</v>
      </c>
      <c r="H1161" t="s">
        <v>13</v>
      </c>
      <c r="I1161" t="s">
        <v>317</v>
      </c>
      <c r="J1161">
        <v>28</v>
      </c>
      <c r="K1161">
        <v>0</v>
      </c>
      <c r="L1161" t="s">
        <v>15</v>
      </c>
    </row>
    <row r="1162" spans="1:12" x14ac:dyDescent="0.25">
      <c r="A1162" t="s">
        <v>18</v>
      </c>
      <c r="B1162" t="s">
        <v>118</v>
      </c>
      <c r="C1162">
        <v>8301490239</v>
      </c>
      <c r="D1162" t="s">
        <v>551</v>
      </c>
      <c r="E1162" t="s">
        <v>355</v>
      </c>
      <c r="F1162">
        <v>4023</v>
      </c>
      <c r="G1162" t="s">
        <v>761</v>
      </c>
      <c r="H1162" t="s">
        <v>20</v>
      </c>
      <c r="I1162" t="s">
        <v>244</v>
      </c>
      <c r="J1162">
        <v>26</v>
      </c>
      <c r="K1162">
        <v>0</v>
      </c>
      <c r="L1162" t="s">
        <v>15</v>
      </c>
    </row>
    <row r="1163" spans="1:12" x14ac:dyDescent="0.25">
      <c r="A1163" t="s">
        <v>11</v>
      </c>
      <c r="B1163" t="s">
        <v>12</v>
      </c>
      <c r="C1163">
        <v>55416013</v>
      </c>
      <c r="D1163" t="s">
        <v>551</v>
      </c>
      <c r="E1163" t="s">
        <v>355</v>
      </c>
      <c r="F1163">
        <v>4201</v>
      </c>
      <c r="G1163" t="s">
        <v>761</v>
      </c>
      <c r="H1163" t="s">
        <v>13</v>
      </c>
      <c r="I1163" t="s">
        <v>185</v>
      </c>
      <c r="J1163">
        <v>47</v>
      </c>
      <c r="K1163">
        <v>17</v>
      </c>
      <c r="L1163" t="s">
        <v>14</v>
      </c>
    </row>
    <row r="1164" spans="1:12" x14ac:dyDescent="0.25">
      <c r="A1164" t="s">
        <v>11</v>
      </c>
      <c r="B1164" t="s">
        <v>120</v>
      </c>
      <c r="C1164">
        <v>3223401501</v>
      </c>
      <c r="D1164" t="s">
        <v>551</v>
      </c>
      <c r="E1164" t="s">
        <v>355</v>
      </c>
      <c r="F1164">
        <v>10008</v>
      </c>
      <c r="G1164" t="s">
        <v>759</v>
      </c>
      <c r="H1164" t="s">
        <v>13</v>
      </c>
      <c r="I1164" t="s">
        <v>355</v>
      </c>
      <c r="J1164">
        <v>30</v>
      </c>
      <c r="K1164">
        <v>0</v>
      </c>
      <c r="L1164" t="s">
        <v>15</v>
      </c>
    </row>
    <row r="1165" spans="1:12" x14ac:dyDescent="0.25">
      <c r="A1165" t="s">
        <v>18</v>
      </c>
      <c r="B1165" t="s">
        <v>94</v>
      </c>
      <c r="C1165">
        <v>1702975198</v>
      </c>
      <c r="D1165" t="s">
        <v>551</v>
      </c>
      <c r="E1165" t="s">
        <v>355</v>
      </c>
      <c r="F1165">
        <v>8644</v>
      </c>
      <c r="G1165" t="s">
        <v>761</v>
      </c>
      <c r="H1165" t="s">
        <v>13</v>
      </c>
      <c r="I1165" t="s">
        <v>661</v>
      </c>
      <c r="J1165">
        <v>33</v>
      </c>
      <c r="K1165">
        <v>3</v>
      </c>
      <c r="L1165" t="s">
        <v>14</v>
      </c>
    </row>
    <row r="1166" spans="1:12" x14ac:dyDescent="0.25">
      <c r="A1166" t="s">
        <v>11</v>
      </c>
      <c r="B1166" t="s">
        <v>54</v>
      </c>
      <c r="C1166">
        <v>8016290722</v>
      </c>
      <c r="D1166" t="s">
        <v>602</v>
      </c>
      <c r="E1166" t="s">
        <v>395</v>
      </c>
      <c r="F1166">
        <v>3080</v>
      </c>
      <c r="G1166" t="s">
        <v>759</v>
      </c>
      <c r="H1166" t="s">
        <v>13</v>
      </c>
      <c r="I1166" t="s">
        <v>837</v>
      </c>
      <c r="J1166">
        <v>39</v>
      </c>
      <c r="K1166">
        <v>9</v>
      </c>
      <c r="L1166" t="s">
        <v>14</v>
      </c>
    </row>
    <row r="1167" spans="1:12" x14ac:dyDescent="0.25">
      <c r="A1167" t="s">
        <v>17</v>
      </c>
      <c r="B1167" t="s">
        <v>58</v>
      </c>
      <c r="C1167">
        <v>7896000091</v>
      </c>
      <c r="D1167" t="s">
        <v>602</v>
      </c>
      <c r="E1167" t="s">
        <v>395</v>
      </c>
      <c r="F1167">
        <v>3841</v>
      </c>
      <c r="G1167" t="s">
        <v>761</v>
      </c>
      <c r="H1167" t="s">
        <v>13</v>
      </c>
      <c r="I1167" t="s">
        <v>185</v>
      </c>
      <c r="J1167">
        <v>46</v>
      </c>
      <c r="K1167">
        <v>16</v>
      </c>
      <c r="L1167" t="s">
        <v>14</v>
      </c>
    </row>
    <row r="1168" spans="1:12" x14ac:dyDescent="0.25">
      <c r="A1168" t="s">
        <v>23</v>
      </c>
      <c r="B1168" t="s">
        <v>24</v>
      </c>
      <c r="C1168">
        <v>3894320237</v>
      </c>
      <c r="D1168" t="s">
        <v>602</v>
      </c>
      <c r="E1168" t="s">
        <v>395</v>
      </c>
      <c r="F1168">
        <v>6343</v>
      </c>
      <c r="G1168" t="s">
        <v>759</v>
      </c>
      <c r="H1168" t="s">
        <v>13</v>
      </c>
      <c r="I1168" t="s">
        <v>289</v>
      </c>
      <c r="J1168">
        <v>23</v>
      </c>
      <c r="K1168">
        <v>0</v>
      </c>
      <c r="L1168" t="s">
        <v>15</v>
      </c>
    </row>
    <row r="1169" spans="1:12" x14ac:dyDescent="0.25">
      <c r="A1169" t="s">
        <v>17</v>
      </c>
      <c r="B1169" t="s">
        <v>777</v>
      </c>
      <c r="C1169">
        <v>3773503534</v>
      </c>
      <c r="D1169" t="s">
        <v>832</v>
      </c>
      <c r="E1169" t="s">
        <v>657</v>
      </c>
      <c r="F1169">
        <v>5805</v>
      </c>
      <c r="G1169" t="s">
        <v>759</v>
      </c>
      <c r="H1169" t="s">
        <v>13</v>
      </c>
      <c r="I1169" t="s">
        <v>317</v>
      </c>
      <c r="J1169">
        <v>25</v>
      </c>
      <c r="K1169">
        <v>0</v>
      </c>
      <c r="L1169" t="s">
        <v>15</v>
      </c>
    </row>
    <row r="1170" spans="1:12" x14ac:dyDescent="0.25">
      <c r="A1170" t="s">
        <v>23</v>
      </c>
      <c r="B1170" t="s">
        <v>26</v>
      </c>
      <c r="C1170">
        <v>1889308921</v>
      </c>
      <c r="D1170" t="s">
        <v>832</v>
      </c>
      <c r="E1170" t="s">
        <v>657</v>
      </c>
      <c r="F1170">
        <v>2350</v>
      </c>
      <c r="G1170" t="s">
        <v>759</v>
      </c>
      <c r="H1170" t="s">
        <v>13</v>
      </c>
      <c r="I1170" t="s">
        <v>498</v>
      </c>
      <c r="J1170">
        <v>12</v>
      </c>
      <c r="K1170">
        <v>0</v>
      </c>
      <c r="L1170" t="s">
        <v>15</v>
      </c>
    </row>
    <row r="1171" spans="1:12" x14ac:dyDescent="0.25">
      <c r="A1171" t="s">
        <v>17</v>
      </c>
      <c r="B1171" t="s">
        <v>799</v>
      </c>
      <c r="C1171">
        <v>7092718520</v>
      </c>
      <c r="D1171" t="s">
        <v>832</v>
      </c>
      <c r="E1171" t="s">
        <v>657</v>
      </c>
      <c r="F1171">
        <v>5017</v>
      </c>
      <c r="G1171" t="s">
        <v>759</v>
      </c>
      <c r="H1171" t="s">
        <v>13</v>
      </c>
      <c r="I1171" t="s">
        <v>289</v>
      </c>
      <c r="J1171">
        <v>22</v>
      </c>
      <c r="K1171">
        <v>0</v>
      </c>
      <c r="L1171" t="s">
        <v>15</v>
      </c>
    </row>
    <row r="1172" spans="1:12" x14ac:dyDescent="0.25">
      <c r="A1172" t="s">
        <v>17</v>
      </c>
      <c r="B1172" t="s">
        <v>70</v>
      </c>
      <c r="C1172">
        <v>8277025756</v>
      </c>
      <c r="D1172" t="s">
        <v>832</v>
      </c>
      <c r="E1172" t="s">
        <v>657</v>
      </c>
      <c r="F1172">
        <v>8474</v>
      </c>
      <c r="G1172" t="s">
        <v>759</v>
      </c>
      <c r="H1172" t="s">
        <v>13</v>
      </c>
      <c r="I1172" t="s">
        <v>608</v>
      </c>
      <c r="J1172">
        <v>37</v>
      </c>
      <c r="K1172">
        <v>7</v>
      </c>
      <c r="L1172" t="s">
        <v>14</v>
      </c>
    </row>
    <row r="1173" spans="1:12" x14ac:dyDescent="0.25">
      <c r="A1173" t="s">
        <v>23</v>
      </c>
      <c r="B1173" t="s">
        <v>24</v>
      </c>
      <c r="C1173">
        <v>1953588118</v>
      </c>
      <c r="D1173" t="s">
        <v>651</v>
      </c>
      <c r="E1173" t="s">
        <v>661</v>
      </c>
      <c r="F1173">
        <v>5105</v>
      </c>
      <c r="G1173" t="s">
        <v>759</v>
      </c>
      <c r="H1173" t="s">
        <v>13</v>
      </c>
      <c r="I1173" t="s">
        <v>657</v>
      </c>
      <c r="J1173">
        <v>29</v>
      </c>
      <c r="K1173">
        <v>0</v>
      </c>
      <c r="L1173" t="s">
        <v>15</v>
      </c>
    </row>
    <row r="1174" spans="1:12" x14ac:dyDescent="0.25">
      <c r="A1174" t="s">
        <v>17</v>
      </c>
      <c r="B1174" t="s">
        <v>35</v>
      </c>
      <c r="C1174">
        <v>9091156209</v>
      </c>
      <c r="D1174" t="s">
        <v>651</v>
      </c>
      <c r="E1174" t="s">
        <v>661</v>
      </c>
      <c r="F1174">
        <v>5247</v>
      </c>
      <c r="G1174" t="s">
        <v>759</v>
      </c>
      <c r="H1174" t="s">
        <v>13</v>
      </c>
      <c r="I1174" t="s">
        <v>461</v>
      </c>
      <c r="J1174">
        <v>16</v>
      </c>
      <c r="K1174">
        <v>0</v>
      </c>
      <c r="L1174" t="s">
        <v>15</v>
      </c>
    </row>
    <row r="1175" spans="1:12" x14ac:dyDescent="0.25">
      <c r="A1175" t="s">
        <v>23</v>
      </c>
      <c r="B1175" t="s">
        <v>110</v>
      </c>
      <c r="C1175">
        <v>1569984119</v>
      </c>
      <c r="D1175" t="s">
        <v>603</v>
      </c>
      <c r="E1175" t="s">
        <v>604</v>
      </c>
      <c r="F1175">
        <v>2878</v>
      </c>
      <c r="G1175" t="s">
        <v>759</v>
      </c>
      <c r="H1175" t="s">
        <v>13</v>
      </c>
      <c r="I1175" t="s">
        <v>317</v>
      </c>
      <c r="J1175">
        <v>23</v>
      </c>
      <c r="K1175">
        <v>0</v>
      </c>
      <c r="L1175" t="s">
        <v>15</v>
      </c>
    </row>
    <row r="1176" spans="1:12" x14ac:dyDescent="0.25">
      <c r="A1176" t="s">
        <v>23</v>
      </c>
      <c r="B1176" t="s">
        <v>84</v>
      </c>
      <c r="C1176">
        <v>3388237396</v>
      </c>
      <c r="D1176" t="s">
        <v>603</v>
      </c>
      <c r="E1176" t="s">
        <v>604</v>
      </c>
      <c r="F1176">
        <v>5778</v>
      </c>
      <c r="G1176" t="s">
        <v>759</v>
      </c>
      <c r="H1176" t="s">
        <v>13</v>
      </c>
      <c r="I1176" t="s">
        <v>363</v>
      </c>
      <c r="J1176">
        <v>37</v>
      </c>
      <c r="K1176">
        <v>7</v>
      </c>
      <c r="L1176" t="s">
        <v>14</v>
      </c>
    </row>
    <row r="1177" spans="1:12" x14ac:dyDescent="0.25">
      <c r="A1177" t="s">
        <v>18</v>
      </c>
      <c r="B1177" t="s">
        <v>56</v>
      </c>
      <c r="C1177">
        <v>7942175485</v>
      </c>
      <c r="D1177" t="s">
        <v>603</v>
      </c>
      <c r="E1177" t="s">
        <v>604</v>
      </c>
      <c r="F1177">
        <v>7812</v>
      </c>
      <c r="G1177" t="s">
        <v>761</v>
      </c>
      <c r="H1177" t="s">
        <v>20</v>
      </c>
      <c r="I1177" t="s">
        <v>275</v>
      </c>
      <c r="J1177">
        <v>39</v>
      </c>
      <c r="K1177">
        <v>9</v>
      </c>
      <c r="L1177" t="s">
        <v>14</v>
      </c>
    </row>
    <row r="1178" spans="1:12" x14ac:dyDescent="0.25">
      <c r="A1178" t="s">
        <v>17</v>
      </c>
      <c r="B1178" t="s">
        <v>799</v>
      </c>
      <c r="C1178">
        <v>1157522817</v>
      </c>
      <c r="D1178" t="s">
        <v>603</v>
      </c>
      <c r="E1178" t="s">
        <v>604</v>
      </c>
      <c r="F1178">
        <v>6173</v>
      </c>
      <c r="G1178" t="s">
        <v>759</v>
      </c>
      <c r="H1178" t="s">
        <v>13</v>
      </c>
      <c r="I1178" t="s">
        <v>317</v>
      </c>
      <c r="J1178">
        <v>23</v>
      </c>
      <c r="K1178">
        <v>0</v>
      </c>
      <c r="L1178" t="s">
        <v>15</v>
      </c>
    </row>
    <row r="1179" spans="1:12" x14ac:dyDescent="0.25">
      <c r="A1179" t="s">
        <v>18</v>
      </c>
      <c r="B1179" t="s">
        <v>48</v>
      </c>
      <c r="C1179">
        <v>659596494</v>
      </c>
      <c r="D1179" t="s">
        <v>605</v>
      </c>
      <c r="E1179" t="s">
        <v>606</v>
      </c>
      <c r="F1179">
        <v>7565</v>
      </c>
      <c r="G1179" t="s">
        <v>761</v>
      </c>
      <c r="H1179" t="s">
        <v>13</v>
      </c>
      <c r="I1179" t="s">
        <v>477</v>
      </c>
      <c r="J1179">
        <v>40</v>
      </c>
      <c r="K1179">
        <v>10</v>
      </c>
      <c r="L1179" t="s">
        <v>14</v>
      </c>
    </row>
    <row r="1180" spans="1:12" x14ac:dyDescent="0.25">
      <c r="A1180" t="s">
        <v>16</v>
      </c>
      <c r="B1180" t="s">
        <v>802</v>
      </c>
      <c r="C1180">
        <v>5671103218</v>
      </c>
      <c r="D1180" t="s">
        <v>605</v>
      </c>
      <c r="E1180" t="s">
        <v>606</v>
      </c>
      <c r="F1180">
        <v>2578</v>
      </c>
      <c r="G1180" t="s">
        <v>759</v>
      </c>
      <c r="H1180" t="s">
        <v>13</v>
      </c>
      <c r="I1180" t="s">
        <v>355</v>
      </c>
      <c r="J1180">
        <v>25</v>
      </c>
      <c r="K1180">
        <v>0</v>
      </c>
      <c r="L1180" t="s">
        <v>15</v>
      </c>
    </row>
    <row r="1181" spans="1:12" x14ac:dyDescent="0.25">
      <c r="A1181" t="s">
        <v>11</v>
      </c>
      <c r="B1181" t="s">
        <v>71</v>
      </c>
      <c r="C1181">
        <v>7604918128</v>
      </c>
      <c r="D1181" t="s">
        <v>605</v>
      </c>
      <c r="E1181" t="s">
        <v>606</v>
      </c>
      <c r="F1181">
        <v>10144</v>
      </c>
      <c r="G1181" t="s">
        <v>761</v>
      </c>
      <c r="H1181" t="s">
        <v>13</v>
      </c>
      <c r="I1181" t="s">
        <v>192</v>
      </c>
      <c r="J1181">
        <v>20</v>
      </c>
      <c r="K1181">
        <v>0</v>
      </c>
      <c r="L1181" t="s">
        <v>15</v>
      </c>
    </row>
    <row r="1182" spans="1:12" x14ac:dyDescent="0.25">
      <c r="A1182" t="s">
        <v>16</v>
      </c>
      <c r="B1182" t="s">
        <v>809</v>
      </c>
      <c r="C1182">
        <v>3829618241</v>
      </c>
      <c r="D1182" t="s">
        <v>605</v>
      </c>
      <c r="E1182" t="s">
        <v>606</v>
      </c>
      <c r="F1182">
        <v>4228</v>
      </c>
      <c r="G1182" t="s">
        <v>759</v>
      </c>
      <c r="H1182" t="s">
        <v>13</v>
      </c>
      <c r="I1182" t="s">
        <v>838</v>
      </c>
      <c r="J1182">
        <v>32</v>
      </c>
      <c r="K1182">
        <v>2</v>
      </c>
      <c r="L1182" t="s">
        <v>14</v>
      </c>
    </row>
    <row r="1183" spans="1:12" x14ac:dyDescent="0.25">
      <c r="A1183" t="s">
        <v>17</v>
      </c>
      <c r="B1183" t="s">
        <v>128</v>
      </c>
      <c r="C1183">
        <v>4910161169</v>
      </c>
      <c r="D1183" t="s">
        <v>658</v>
      </c>
      <c r="E1183" t="s">
        <v>659</v>
      </c>
      <c r="F1183">
        <v>5900</v>
      </c>
      <c r="G1183" t="s">
        <v>759</v>
      </c>
      <c r="H1183" t="s">
        <v>13</v>
      </c>
      <c r="I1183" t="s">
        <v>461</v>
      </c>
      <c r="J1183">
        <v>13</v>
      </c>
      <c r="K1183">
        <v>0</v>
      </c>
      <c r="L1183" t="s">
        <v>15</v>
      </c>
    </row>
    <row r="1184" spans="1:12" x14ac:dyDescent="0.25">
      <c r="A1184" t="s">
        <v>17</v>
      </c>
      <c r="B1184" t="s">
        <v>39</v>
      </c>
      <c r="C1184">
        <v>3294653032</v>
      </c>
      <c r="D1184" t="s">
        <v>654</v>
      </c>
      <c r="E1184" t="s">
        <v>838</v>
      </c>
      <c r="F1184">
        <v>7773</v>
      </c>
      <c r="G1184" t="s">
        <v>759</v>
      </c>
      <c r="H1184" t="s">
        <v>13</v>
      </c>
      <c r="I1184" t="s">
        <v>461</v>
      </c>
      <c r="J1184">
        <v>12</v>
      </c>
      <c r="K1184">
        <v>0</v>
      </c>
      <c r="L1184" t="s">
        <v>15</v>
      </c>
    </row>
    <row r="1185" spans="1:12" x14ac:dyDescent="0.25">
      <c r="A1185" t="s">
        <v>23</v>
      </c>
      <c r="B1185" t="s">
        <v>114</v>
      </c>
      <c r="C1185">
        <v>6170784196</v>
      </c>
      <c r="D1185" t="s">
        <v>654</v>
      </c>
      <c r="E1185" t="s">
        <v>838</v>
      </c>
      <c r="F1185">
        <v>6039</v>
      </c>
      <c r="G1185" t="s">
        <v>759</v>
      </c>
      <c r="H1185" t="s">
        <v>13</v>
      </c>
      <c r="I1185" t="s">
        <v>567</v>
      </c>
      <c r="J1185">
        <v>9</v>
      </c>
      <c r="K1185">
        <v>0</v>
      </c>
      <c r="L1185" t="s">
        <v>15</v>
      </c>
    </row>
    <row r="1186" spans="1:12" x14ac:dyDescent="0.25">
      <c r="A1186" t="s">
        <v>17</v>
      </c>
      <c r="B1186" t="s">
        <v>25</v>
      </c>
      <c r="C1186">
        <v>1124489539</v>
      </c>
      <c r="D1186" t="s">
        <v>654</v>
      </c>
      <c r="E1186" t="s">
        <v>838</v>
      </c>
      <c r="F1186">
        <v>4229</v>
      </c>
      <c r="G1186" t="s">
        <v>759</v>
      </c>
      <c r="H1186" t="s">
        <v>13</v>
      </c>
      <c r="I1186" t="s">
        <v>395</v>
      </c>
      <c r="J1186">
        <v>24</v>
      </c>
      <c r="K1186">
        <v>0</v>
      </c>
      <c r="L1186" t="s">
        <v>15</v>
      </c>
    </row>
    <row r="1187" spans="1:12" x14ac:dyDescent="0.25">
      <c r="A1187" t="s">
        <v>18</v>
      </c>
      <c r="B1187" t="s">
        <v>48</v>
      </c>
      <c r="C1187">
        <v>4294426239</v>
      </c>
      <c r="D1187" t="s">
        <v>654</v>
      </c>
      <c r="E1187" t="s">
        <v>838</v>
      </c>
      <c r="F1187">
        <v>6170</v>
      </c>
      <c r="G1187" t="s">
        <v>759</v>
      </c>
      <c r="H1187" t="s">
        <v>13</v>
      </c>
      <c r="I1187" t="s">
        <v>275</v>
      </c>
      <c r="J1187">
        <v>36</v>
      </c>
      <c r="K1187">
        <v>6</v>
      </c>
      <c r="L1187" t="s">
        <v>14</v>
      </c>
    </row>
    <row r="1188" spans="1:12" x14ac:dyDescent="0.25">
      <c r="A1188" t="s">
        <v>23</v>
      </c>
      <c r="B1188" t="s">
        <v>40</v>
      </c>
      <c r="C1188">
        <v>8638140916</v>
      </c>
      <c r="D1188" t="s">
        <v>654</v>
      </c>
      <c r="E1188" t="s">
        <v>838</v>
      </c>
      <c r="F1188">
        <v>2142</v>
      </c>
      <c r="G1188" t="s">
        <v>759</v>
      </c>
      <c r="H1188" t="s">
        <v>13</v>
      </c>
      <c r="I1188" t="s">
        <v>656</v>
      </c>
      <c r="J1188">
        <v>1</v>
      </c>
      <c r="K1188">
        <v>0</v>
      </c>
      <c r="L1188" t="s">
        <v>15</v>
      </c>
    </row>
    <row r="1189" spans="1:12" x14ac:dyDescent="0.25">
      <c r="A1189" t="s">
        <v>17</v>
      </c>
      <c r="B1189" t="s">
        <v>789</v>
      </c>
      <c r="C1189">
        <v>9904297240</v>
      </c>
      <c r="D1189" t="s">
        <v>654</v>
      </c>
      <c r="E1189" t="s">
        <v>838</v>
      </c>
      <c r="F1189">
        <v>7322</v>
      </c>
      <c r="G1189" t="s">
        <v>759</v>
      </c>
      <c r="H1189" t="s">
        <v>13</v>
      </c>
      <c r="I1189" t="s">
        <v>355</v>
      </c>
      <c r="J1189">
        <v>23</v>
      </c>
      <c r="K1189">
        <v>0</v>
      </c>
      <c r="L1189" t="s">
        <v>15</v>
      </c>
    </row>
    <row r="1190" spans="1:12" x14ac:dyDescent="0.25">
      <c r="A1190" t="s">
        <v>18</v>
      </c>
      <c r="B1190" t="s">
        <v>82</v>
      </c>
      <c r="C1190">
        <v>9647532335</v>
      </c>
      <c r="D1190" t="s">
        <v>656</v>
      </c>
      <c r="E1190" t="s">
        <v>839</v>
      </c>
      <c r="F1190">
        <v>10590</v>
      </c>
      <c r="G1190" t="s">
        <v>759</v>
      </c>
      <c r="H1190" t="s">
        <v>13</v>
      </c>
      <c r="I1190" t="s">
        <v>839</v>
      </c>
      <c r="J1190">
        <v>30</v>
      </c>
      <c r="K1190">
        <v>0</v>
      </c>
      <c r="L1190" t="s">
        <v>15</v>
      </c>
    </row>
    <row r="1191" spans="1:12" x14ac:dyDescent="0.25">
      <c r="A1191" t="s">
        <v>16</v>
      </c>
      <c r="B1191" t="s">
        <v>800</v>
      </c>
      <c r="C1191">
        <v>7935547980</v>
      </c>
      <c r="D1191" t="s">
        <v>656</v>
      </c>
      <c r="E1191" t="s">
        <v>839</v>
      </c>
      <c r="F1191">
        <v>6627</v>
      </c>
      <c r="G1191" t="s">
        <v>759</v>
      </c>
      <c r="H1191" t="s">
        <v>13</v>
      </c>
      <c r="I1191" t="s">
        <v>355</v>
      </c>
      <c r="J1191">
        <v>22</v>
      </c>
      <c r="K1191">
        <v>0</v>
      </c>
      <c r="L1191" t="s">
        <v>15</v>
      </c>
    </row>
    <row r="1192" spans="1:12" x14ac:dyDescent="0.25">
      <c r="A1192" t="s">
        <v>18</v>
      </c>
      <c r="B1192" t="s">
        <v>106</v>
      </c>
      <c r="C1192">
        <v>8131076647</v>
      </c>
      <c r="D1192" t="s">
        <v>656</v>
      </c>
      <c r="E1192" t="s">
        <v>839</v>
      </c>
      <c r="F1192">
        <v>6872</v>
      </c>
      <c r="G1192" t="s">
        <v>759</v>
      </c>
      <c r="H1192" t="s">
        <v>13</v>
      </c>
      <c r="I1192" t="s">
        <v>661</v>
      </c>
      <c r="J1192">
        <v>25</v>
      </c>
      <c r="K1192">
        <v>0</v>
      </c>
      <c r="L1192" t="s">
        <v>15</v>
      </c>
    </row>
    <row r="1193" spans="1:12" x14ac:dyDescent="0.25">
      <c r="A1193" t="s">
        <v>17</v>
      </c>
      <c r="B1193" t="s">
        <v>39</v>
      </c>
      <c r="C1193">
        <v>1422140909</v>
      </c>
      <c r="D1193" t="s">
        <v>656</v>
      </c>
      <c r="E1193" t="s">
        <v>839</v>
      </c>
      <c r="F1193">
        <v>5399</v>
      </c>
      <c r="G1193" t="s">
        <v>759</v>
      </c>
      <c r="H1193" t="s">
        <v>13</v>
      </c>
      <c r="I1193" t="s">
        <v>317</v>
      </c>
      <c r="J1193">
        <v>19</v>
      </c>
      <c r="K1193">
        <v>0</v>
      </c>
      <c r="L1193" t="s">
        <v>15</v>
      </c>
    </row>
    <row r="1194" spans="1:12" x14ac:dyDescent="0.25">
      <c r="A1194" t="s">
        <v>11</v>
      </c>
      <c r="B1194" t="s">
        <v>801</v>
      </c>
      <c r="C1194">
        <v>733170200</v>
      </c>
      <c r="D1194" t="s">
        <v>607</v>
      </c>
      <c r="E1194" t="s">
        <v>608</v>
      </c>
      <c r="F1194">
        <v>7171</v>
      </c>
      <c r="G1194" t="s">
        <v>759</v>
      </c>
      <c r="H1194" t="s">
        <v>13</v>
      </c>
      <c r="I1194" t="s">
        <v>836</v>
      </c>
      <c r="J1194">
        <v>20</v>
      </c>
      <c r="K1194">
        <v>0</v>
      </c>
      <c r="L1194" t="s">
        <v>15</v>
      </c>
    </row>
    <row r="1195" spans="1:12" x14ac:dyDescent="0.25">
      <c r="A1195" t="s">
        <v>17</v>
      </c>
      <c r="B1195" t="s">
        <v>34</v>
      </c>
      <c r="C1195">
        <v>6248446618</v>
      </c>
      <c r="D1195" t="s">
        <v>607</v>
      </c>
      <c r="E1195" t="s">
        <v>608</v>
      </c>
      <c r="F1195">
        <v>4983</v>
      </c>
      <c r="G1195" t="s">
        <v>759</v>
      </c>
      <c r="H1195" t="s">
        <v>13</v>
      </c>
      <c r="I1195" t="s">
        <v>275</v>
      </c>
      <c r="J1195">
        <v>34</v>
      </c>
      <c r="K1195">
        <v>4</v>
      </c>
      <c r="L1195" t="s">
        <v>14</v>
      </c>
    </row>
    <row r="1196" spans="1:12" x14ac:dyDescent="0.25">
      <c r="A1196" t="s">
        <v>16</v>
      </c>
      <c r="B1196" t="s">
        <v>111</v>
      </c>
      <c r="C1196">
        <v>5641290183</v>
      </c>
      <c r="D1196" t="s">
        <v>607</v>
      </c>
      <c r="E1196" t="s">
        <v>608</v>
      </c>
      <c r="F1196">
        <v>5449</v>
      </c>
      <c r="G1196" t="s">
        <v>759</v>
      </c>
      <c r="H1196" t="s">
        <v>13</v>
      </c>
      <c r="I1196" t="s">
        <v>839</v>
      </c>
      <c r="J1196">
        <v>29</v>
      </c>
      <c r="K1196">
        <v>0</v>
      </c>
      <c r="L1196" t="s">
        <v>15</v>
      </c>
    </row>
    <row r="1197" spans="1:12" x14ac:dyDescent="0.25">
      <c r="A1197" t="s">
        <v>18</v>
      </c>
      <c r="B1197" t="s">
        <v>60</v>
      </c>
      <c r="C1197">
        <v>3453759273</v>
      </c>
      <c r="D1197" t="s">
        <v>607</v>
      </c>
      <c r="E1197" t="s">
        <v>608</v>
      </c>
      <c r="F1197">
        <v>8127</v>
      </c>
      <c r="G1197" t="s">
        <v>759</v>
      </c>
      <c r="H1197" t="s">
        <v>13</v>
      </c>
      <c r="I1197" t="s">
        <v>834</v>
      </c>
      <c r="J1197">
        <v>4</v>
      </c>
      <c r="K1197">
        <v>0</v>
      </c>
      <c r="L1197" t="s">
        <v>15</v>
      </c>
    </row>
    <row r="1198" spans="1:12" x14ac:dyDescent="0.25">
      <c r="A1198" t="s">
        <v>17</v>
      </c>
      <c r="B1198" t="s">
        <v>88</v>
      </c>
      <c r="C1198">
        <v>237437528</v>
      </c>
      <c r="D1198" t="s">
        <v>607</v>
      </c>
      <c r="E1198" t="s">
        <v>608</v>
      </c>
      <c r="F1198">
        <v>3569</v>
      </c>
      <c r="G1198" t="s">
        <v>761</v>
      </c>
      <c r="H1198" t="s">
        <v>13</v>
      </c>
      <c r="I1198" t="s">
        <v>333</v>
      </c>
      <c r="J1198">
        <v>37</v>
      </c>
      <c r="K1198">
        <v>7</v>
      </c>
      <c r="L1198" t="s">
        <v>14</v>
      </c>
    </row>
    <row r="1199" spans="1:12" x14ac:dyDescent="0.25">
      <c r="A1199" t="s">
        <v>23</v>
      </c>
      <c r="B1199" t="s">
        <v>57</v>
      </c>
      <c r="C1199">
        <v>936925570</v>
      </c>
      <c r="D1199" t="s">
        <v>356</v>
      </c>
      <c r="E1199" t="s">
        <v>837</v>
      </c>
      <c r="F1199">
        <v>3098</v>
      </c>
      <c r="G1199" t="s">
        <v>759</v>
      </c>
      <c r="H1199" t="s">
        <v>13</v>
      </c>
      <c r="I1199" t="s">
        <v>357</v>
      </c>
      <c r="J1199">
        <v>38</v>
      </c>
      <c r="K1199">
        <v>8</v>
      </c>
      <c r="L1199" t="s">
        <v>14</v>
      </c>
    </row>
    <row r="1200" spans="1:12" x14ac:dyDescent="0.25">
      <c r="A1200" t="s">
        <v>17</v>
      </c>
      <c r="B1200" t="s">
        <v>25</v>
      </c>
      <c r="C1200">
        <v>9802209671</v>
      </c>
      <c r="D1200" t="s">
        <v>354</v>
      </c>
      <c r="E1200" t="s">
        <v>363</v>
      </c>
      <c r="F1200">
        <v>4108</v>
      </c>
      <c r="G1200" t="s">
        <v>759</v>
      </c>
      <c r="H1200" t="s">
        <v>13</v>
      </c>
      <c r="I1200" t="s">
        <v>333</v>
      </c>
      <c r="J1200">
        <v>35</v>
      </c>
      <c r="K1200">
        <v>5</v>
      </c>
      <c r="L1200" t="s">
        <v>14</v>
      </c>
    </row>
    <row r="1201" spans="1:12" x14ac:dyDescent="0.25">
      <c r="A1201" t="s">
        <v>18</v>
      </c>
      <c r="B1201" t="s">
        <v>41</v>
      </c>
      <c r="C1201">
        <v>3806835104</v>
      </c>
      <c r="D1201" t="s">
        <v>354</v>
      </c>
      <c r="E1201" t="s">
        <v>363</v>
      </c>
      <c r="F1201">
        <v>5983</v>
      </c>
      <c r="G1201" t="s">
        <v>761</v>
      </c>
      <c r="H1201" t="s">
        <v>20</v>
      </c>
      <c r="I1201" t="s">
        <v>477</v>
      </c>
      <c r="J1201">
        <v>34</v>
      </c>
      <c r="K1201">
        <v>4</v>
      </c>
      <c r="L1201" t="s">
        <v>14</v>
      </c>
    </row>
    <row r="1202" spans="1:12" x14ac:dyDescent="0.25">
      <c r="A1202" t="s">
        <v>16</v>
      </c>
      <c r="B1202" t="s">
        <v>806</v>
      </c>
      <c r="C1202">
        <v>355095997</v>
      </c>
      <c r="D1202" t="s">
        <v>154</v>
      </c>
      <c r="E1202" t="s">
        <v>155</v>
      </c>
      <c r="F1202">
        <v>3138</v>
      </c>
      <c r="G1202" t="s">
        <v>759</v>
      </c>
      <c r="H1202" t="s">
        <v>13</v>
      </c>
      <c r="I1202" t="s">
        <v>659</v>
      </c>
      <c r="J1202">
        <v>24</v>
      </c>
      <c r="K1202">
        <v>0</v>
      </c>
      <c r="L1202" t="s">
        <v>15</v>
      </c>
    </row>
    <row r="1203" spans="1:12" x14ac:dyDescent="0.25">
      <c r="A1203" t="s">
        <v>23</v>
      </c>
      <c r="B1203" t="s">
        <v>108</v>
      </c>
      <c r="C1203">
        <v>4791525699</v>
      </c>
      <c r="D1203" t="s">
        <v>154</v>
      </c>
      <c r="E1203" t="s">
        <v>155</v>
      </c>
      <c r="F1203">
        <v>4708</v>
      </c>
      <c r="G1203" t="s">
        <v>759</v>
      </c>
      <c r="H1203" t="s">
        <v>13</v>
      </c>
      <c r="I1203" t="s">
        <v>156</v>
      </c>
      <c r="J1203">
        <v>11</v>
      </c>
      <c r="K1203">
        <v>0</v>
      </c>
      <c r="L1203" t="s">
        <v>15</v>
      </c>
    </row>
    <row r="1204" spans="1:12" x14ac:dyDescent="0.25">
      <c r="A1204" t="s">
        <v>23</v>
      </c>
      <c r="B1204" t="s">
        <v>42</v>
      </c>
      <c r="C1204">
        <v>5822411556</v>
      </c>
      <c r="D1204" t="s">
        <v>154</v>
      </c>
      <c r="E1204" t="s">
        <v>155</v>
      </c>
      <c r="F1204">
        <v>6429</v>
      </c>
      <c r="G1204" t="s">
        <v>761</v>
      </c>
      <c r="H1204" t="s">
        <v>13</v>
      </c>
      <c r="I1204" t="s">
        <v>526</v>
      </c>
      <c r="J1204">
        <v>46</v>
      </c>
      <c r="K1204">
        <v>16</v>
      </c>
      <c r="L1204" t="s">
        <v>14</v>
      </c>
    </row>
    <row r="1205" spans="1:12" x14ac:dyDescent="0.25">
      <c r="A1205" t="s">
        <v>16</v>
      </c>
      <c r="B1205" t="s">
        <v>809</v>
      </c>
      <c r="C1205">
        <v>2008743660</v>
      </c>
      <c r="D1205" t="s">
        <v>834</v>
      </c>
      <c r="E1205" t="s">
        <v>275</v>
      </c>
      <c r="F1205">
        <v>6727</v>
      </c>
      <c r="G1205" t="s">
        <v>759</v>
      </c>
      <c r="H1205" t="s">
        <v>13</v>
      </c>
      <c r="I1205" t="s">
        <v>317</v>
      </c>
      <c r="J1205">
        <v>14</v>
      </c>
      <c r="K1205">
        <v>0</v>
      </c>
      <c r="L1205" t="s">
        <v>15</v>
      </c>
    </row>
    <row r="1206" spans="1:12" x14ac:dyDescent="0.25">
      <c r="A1206" t="s">
        <v>17</v>
      </c>
      <c r="B1206" t="s">
        <v>39</v>
      </c>
      <c r="C1206">
        <v>744808791</v>
      </c>
      <c r="D1206" t="s">
        <v>834</v>
      </c>
      <c r="E1206" t="s">
        <v>275</v>
      </c>
      <c r="F1206">
        <v>5391</v>
      </c>
      <c r="G1206" t="s">
        <v>759</v>
      </c>
      <c r="H1206" t="s">
        <v>13</v>
      </c>
      <c r="I1206" t="s">
        <v>314</v>
      </c>
      <c r="J1206">
        <v>15</v>
      </c>
      <c r="K1206">
        <v>0</v>
      </c>
      <c r="L1206" t="s">
        <v>15</v>
      </c>
    </row>
    <row r="1207" spans="1:12" x14ac:dyDescent="0.25">
      <c r="A1207" t="s">
        <v>23</v>
      </c>
      <c r="B1207" t="s">
        <v>57</v>
      </c>
      <c r="C1207">
        <v>578091983</v>
      </c>
      <c r="D1207" t="s">
        <v>834</v>
      </c>
      <c r="E1207" t="s">
        <v>275</v>
      </c>
      <c r="F1207">
        <v>3609</v>
      </c>
      <c r="G1207" t="s">
        <v>759</v>
      </c>
      <c r="H1207" t="s">
        <v>13</v>
      </c>
      <c r="I1207" t="s">
        <v>264</v>
      </c>
      <c r="J1207">
        <v>48</v>
      </c>
      <c r="K1207">
        <v>18</v>
      </c>
      <c r="L1207" t="s">
        <v>14</v>
      </c>
    </row>
    <row r="1208" spans="1:12" x14ac:dyDescent="0.25">
      <c r="A1208" t="s">
        <v>17</v>
      </c>
      <c r="B1208" t="s">
        <v>70</v>
      </c>
      <c r="C1208">
        <v>6727591183</v>
      </c>
      <c r="D1208" t="s">
        <v>834</v>
      </c>
      <c r="E1208" t="s">
        <v>275</v>
      </c>
      <c r="F1208">
        <v>7300</v>
      </c>
      <c r="G1208" t="s">
        <v>759</v>
      </c>
      <c r="H1208" t="s">
        <v>13</v>
      </c>
      <c r="I1208" t="s">
        <v>606</v>
      </c>
      <c r="J1208">
        <v>22</v>
      </c>
      <c r="K1208">
        <v>0</v>
      </c>
      <c r="L1208" t="s">
        <v>15</v>
      </c>
    </row>
    <row r="1209" spans="1:12" x14ac:dyDescent="0.25">
      <c r="A1209" t="s">
        <v>23</v>
      </c>
      <c r="B1209" t="s">
        <v>114</v>
      </c>
      <c r="C1209">
        <v>6876100884</v>
      </c>
      <c r="D1209" t="s">
        <v>498</v>
      </c>
      <c r="E1209" t="s">
        <v>194</v>
      </c>
      <c r="F1209">
        <v>3671</v>
      </c>
      <c r="G1209" t="s">
        <v>759</v>
      </c>
      <c r="H1209" t="s">
        <v>13</v>
      </c>
      <c r="I1209" t="s">
        <v>192</v>
      </c>
      <c r="J1209">
        <v>11</v>
      </c>
      <c r="K1209">
        <v>0</v>
      </c>
      <c r="L1209" t="s">
        <v>15</v>
      </c>
    </row>
    <row r="1210" spans="1:12" x14ac:dyDescent="0.25">
      <c r="A1210" t="s">
        <v>18</v>
      </c>
      <c r="B1210" t="s">
        <v>32</v>
      </c>
      <c r="C1210">
        <v>5802848218</v>
      </c>
      <c r="D1210" t="s">
        <v>498</v>
      </c>
      <c r="E1210" t="s">
        <v>194</v>
      </c>
      <c r="F1210">
        <v>8219</v>
      </c>
      <c r="G1210" t="s">
        <v>759</v>
      </c>
      <c r="H1210" t="s">
        <v>13</v>
      </c>
      <c r="I1210" t="s">
        <v>490</v>
      </c>
      <c r="J1210">
        <v>4</v>
      </c>
      <c r="K1210">
        <v>0</v>
      </c>
      <c r="L1210" t="s">
        <v>15</v>
      </c>
    </row>
    <row r="1211" spans="1:12" x14ac:dyDescent="0.25">
      <c r="A1211" t="s">
        <v>11</v>
      </c>
      <c r="B1211" t="s">
        <v>801</v>
      </c>
      <c r="C1211">
        <v>9232223339</v>
      </c>
      <c r="D1211" t="s">
        <v>498</v>
      </c>
      <c r="E1211" t="s">
        <v>194</v>
      </c>
      <c r="F1211">
        <v>5856</v>
      </c>
      <c r="G1211" t="s">
        <v>759</v>
      </c>
      <c r="H1211" t="s">
        <v>13</v>
      </c>
      <c r="I1211" t="s">
        <v>839</v>
      </c>
      <c r="J1211">
        <v>24</v>
      </c>
      <c r="K1211">
        <v>0</v>
      </c>
      <c r="L1211" t="s">
        <v>15</v>
      </c>
    </row>
    <row r="1212" spans="1:12" x14ac:dyDescent="0.25">
      <c r="A1212" t="s">
        <v>18</v>
      </c>
      <c r="B1212" t="s">
        <v>126</v>
      </c>
      <c r="C1212">
        <v>4073224041</v>
      </c>
      <c r="D1212" t="s">
        <v>498</v>
      </c>
      <c r="E1212" t="s">
        <v>194</v>
      </c>
      <c r="F1212">
        <v>4662</v>
      </c>
      <c r="G1212" t="s">
        <v>761</v>
      </c>
      <c r="H1212" t="s">
        <v>13</v>
      </c>
      <c r="I1212" t="s">
        <v>355</v>
      </c>
      <c r="J1212">
        <v>16</v>
      </c>
      <c r="K1212">
        <v>0</v>
      </c>
      <c r="L1212" t="s">
        <v>15</v>
      </c>
    </row>
    <row r="1213" spans="1:12" x14ac:dyDescent="0.25">
      <c r="A1213" t="s">
        <v>23</v>
      </c>
      <c r="B1213" t="s">
        <v>57</v>
      </c>
      <c r="C1213">
        <v>6793125916</v>
      </c>
      <c r="D1213" t="s">
        <v>498</v>
      </c>
      <c r="E1213" t="s">
        <v>194</v>
      </c>
      <c r="F1213">
        <v>4086</v>
      </c>
      <c r="G1213" t="s">
        <v>761</v>
      </c>
      <c r="H1213" t="s">
        <v>13</v>
      </c>
      <c r="I1213" t="s">
        <v>477</v>
      </c>
      <c r="J1213">
        <v>31</v>
      </c>
      <c r="K1213">
        <v>1</v>
      </c>
      <c r="L1213" t="s">
        <v>14</v>
      </c>
    </row>
    <row r="1214" spans="1:12" x14ac:dyDescent="0.25">
      <c r="A1214" t="s">
        <v>16</v>
      </c>
      <c r="B1214" t="s">
        <v>59</v>
      </c>
      <c r="C1214">
        <v>7423547921</v>
      </c>
      <c r="D1214" t="s">
        <v>215</v>
      </c>
      <c r="E1214" t="s">
        <v>477</v>
      </c>
      <c r="F1214">
        <v>6047</v>
      </c>
      <c r="G1214" t="s">
        <v>759</v>
      </c>
      <c r="H1214" t="s">
        <v>13</v>
      </c>
      <c r="I1214" t="s">
        <v>460</v>
      </c>
      <c r="J1214">
        <v>35</v>
      </c>
      <c r="K1214">
        <v>5</v>
      </c>
      <c r="L1214" t="s">
        <v>14</v>
      </c>
    </row>
    <row r="1215" spans="1:12" x14ac:dyDescent="0.25">
      <c r="A1215" t="s">
        <v>18</v>
      </c>
      <c r="B1215" t="s">
        <v>49</v>
      </c>
      <c r="C1215">
        <v>9807005414</v>
      </c>
      <c r="D1215" t="s">
        <v>215</v>
      </c>
      <c r="E1215" t="s">
        <v>477</v>
      </c>
      <c r="F1215">
        <v>5950</v>
      </c>
      <c r="G1215" t="s">
        <v>761</v>
      </c>
      <c r="H1215" t="s">
        <v>13</v>
      </c>
      <c r="I1215" t="s">
        <v>526</v>
      </c>
      <c r="J1215">
        <v>43</v>
      </c>
      <c r="K1215">
        <v>13</v>
      </c>
      <c r="L1215" t="s">
        <v>14</v>
      </c>
    </row>
    <row r="1216" spans="1:12" x14ac:dyDescent="0.25">
      <c r="A1216" t="s">
        <v>17</v>
      </c>
      <c r="B1216" t="s">
        <v>70</v>
      </c>
      <c r="C1216">
        <v>1666441527</v>
      </c>
      <c r="D1216" t="s">
        <v>215</v>
      </c>
      <c r="E1216" t="s">
        <v>477</v>
      </c>
      <c r="F1216">
        <v>5427</v>
      </c>
      <c r="G1216" t="s">
        <v>761</v>
      </c>
      <c r="H1216" t="s">
        <v>13</v>
      </c>
      <c r="I1216" t="s">
        <v>478</v>
      </c>
      <c r="J1216">
        <v>44</v>
      </c>
      <c r="K1216">
        <v>14</v>
      </c>
      <c r="L1216" t="s">
        <v>14</v>
      </c>
    </row>
    <row r="1217" spans="1:12" x14ac:dyDescent="0.25">
      <c r="A1217" t="s">
        <v>17</v>
      </c>
      <c r="B1217" t="s">
        <v>784</v>
      </c>
      <c r="C1217">
        <v>8343505064</v>
      </c>
      <c r="D1217" t="s">
        <v>567</v>
      </c>
      <c r="E1217" t="s">
        <v>333</v>
      </c>
      <c r="F1217">
        <v>6120</v>
      </c>
      <c r="G1217" t="s">
        <v>759</v>
      </c>
      <c r="H1217" t="s">
        <v>13</v>
      </c>
      <c r="I1217" t="s">
        <v>333</v>
      </c>
      <c r="J1217">
        <v>30</v>
      </c>
      <c r="K1217">
        <v>0</v>
      </c>
      <c r="L1217" t="s">
        <v>15</v>
      </c>
    </row>
    <row r="1218" spans="1:12" x14ac:dyDescent="0.25">
      <c r="A1218" t="s">
        <v>16</v>
      </c>
      <c r="B1218" t="s">
        <v>36</v>
      </c>
      <c r="C1218">
        <v>27545037</v>
      </c>
      <c r="D1218" t="s">
        <v>567</v>
      </c>
      <c r="E1218" t="s">
        <v>333</v>
      </c>
      <c r="F1218">
        <v>7506</v>
      </c>
      <c r="G1218" t="s">
        <v>759</v>
      </c>
      <c r="H1218" t="s">
        <v>13</v>
      </c>
      <c r="I1218" t="s">
        <v>275</v>
      </c>
      <c r="J1218">
        <v>27</v>
      </c>
      <c r="K1218">
        <v>0</v>
      </c>
      <c r="L1218" t="s">
        <v>15</v>
      </c>
    </row>
    <row r="1219" spans="1:12" x14ac:dyDescent="0.25">
      <c r="A1219" t="s">
        <v>18</v>
      </c>
      <c r="B1219" t="s">
        <v>106</v>
      </c>
      <c r="C1219">
        <v>4303435021</v>
      </c>
      <c r="D1219" t="s">
        <v>324</v>
      </c>
      <c r="E1219" t="s">
        <v>185</v>
      </c>
      <c r="F1219">
        <v>4245</v>
      </c>
      <c r="G1219" t="s">
        <v>759</v>
      </c>
      <c r="H1219" t="s">
        <v>13</v>
      </c>
      <c r="I1219" t="s">
        <v>395</v>
      </c>
      <c r="J1219">
        <v>14</v>
      </c>
      <c r="K1219">
        <v>0</v>
      </c>
      <c r="L1219" t="s">
        <v>15</v>
      </c>
    </row>
    <row r="1220" spans="1:12" x14ac:dyDescent="0.25">
      <c r="A1220" t="s">
        <v>18</v>
      </c>
      <c r="B1220" t="s">
        <v>56</v>
      </c>
      <c r="C1220">
        <v>6360019650</v>
      </c>
      <c r="D1220" t="s">
        <v>324</v>
      </c>
      <c r="E1220" t="s">
        <v>185</v>
      </c>
      <c r="F1220">
        <v>9967</v>
      </c>
      <c r="G1220" t="s">
        <v>761</v>
      </c>
      <c r="H1220" t="s">
        <v>13</v>
      </c>
      <c r="I1220" t="s">
        <v>609</v>
      </c>
      <c r="J1220">
        <v>51</v>
      </c>
      <c r="K1220">
        <v>21</v>
      </c>
      <c r="L1220" t="s">
        <v>14</v>
      </c>
    </row>
    <row r="1221" spans="1:12" x14ac:dyDescent="0.25">
      <c r="A1221" t="s">
        <v>17</v>
      </c>
      <c r="B1221" t="s">
        <v>784</v>
      </c>
      <c r="C1221">
        <v>2906379133</v>
      </c>
      <c r="D1221" t="s">
        <v>324</v>
      </c>
      <c r="E1221" t="s">
        <v>185</v>
      </c>
      <c r="F1221">
        <v>6675</v>
      </c>
      <c r="G1221" t="s">
        <v>759</v>
      </c>
      <c r="H1221" t="s">
        <v>13</v>
      </c>
      <c r="I1221" t="s">
        <v>660</v>
      </c>
      <c r="J1221">
        <v>46</v>
      </c>
      <c r="K1221">
        <v>16</v>
      </c>
      <c r="L1221" t="s">
        <v>14</v>
      </c>
    </row>
    <row r="1222" spans="1:12" x14ac:dyDescent="0.25">
      <c r="A1222" t="s">
        <v>11</v>
      </c>
      <c r="B1222" t="s">
        <v>63</v>
      </c>
      <c r="C1222">
        <v>2924562161</v>
      </c>
      <c r="D1222" t="s">
        <v>324</v>
      </c>
      <c r="E1222" t="s">
        <v>185</v>
      </c>
      <c r="F1222">
        <v>9873</v>
      </c>
      <c r="G1222" t="s">
        <v>759</v>
      </c>
      <c r="H1222" t="s">
        <v>13</v>
      </c>
      <c r="I1222" t="s">
        <v>604</v>
      </c>
      <c r="J1222">
        <v>17</v>
      </c>
      <c r="K1222">
        <v>0</v>
      </c>
      <c r="L1222" t="s">
        <v>15</v>
      </c>
    </row>
    <row r="1223" spans="1:12" x14ac:dyDescent="0.25">
      <c r="A1223" t="s">
        <v>17</v>
      </c>
      <c r="B1223" t="s">
        <v>789</v>
      </c>
      <c r="C1223">
        <v>4177855353</v>
      </c>
      <c r="D1223" t="s">
        <v>324</v>
      </c>
      <c r="E1223" t="s">
        <v>185</v>
      </c>
      <c r="F1223">
        <v>7441</v>
      </c>
      <c r="G1223" t="s">
        <v>759</v>
      </c>
      <c r="H1223" t="s">
        <v>13</v>
      </c>
      <c r="I1223" t="s">
        <v>657</v>
      </c>
      <c r="J1223">
        <v>15</v>
      </c>
      <c r="K1223">
        <v>0</v>
      </c>
      <c r="L1223" t="s">
        <v>15</v>
      </c>
    </row>
    <row r="1224" spans="1:12" x14ac:dyDescent="0.25">
      <c r="A1224" t="s">
        <v>16</v>
      </c>
      <c r="B1224" t="s">
        <v>44</v>
      </c>
      <c r="C1224">
        <v>4259682376</v>
      </c>
      <c r="D1224" t="s">
        <v>490</v>
      </c>
      <c r="E1224" t="s">
        <v>357</v>
      </c>
      <c r="F1224">
        <v>2253</v>
      </c>
      <c r="G1224" t="s">
        <v>761</v>
      </c>
      <c r="H1224" t="s">
        <v>13</v>
      </c>
      <c r="I1224" t="s">
        <v>526</v>
      </c>
      <c r="J1224">
        <v>40</v>
      </c>
      <c r="K1224">
        <v>10</v>
      </c>
      <c r="L1224" t="s">
        <v>14</v>
      </c>
    </row>
    <row r="1225" spans="1:12" x14ac:dyDescent="0.25">
      <c r="A1225" t="s">
        <v>17</v>
      </c>
      <c r="B1225" t="s">
        <v>791</v>
      </c>
      <c r="C1225">
        <v>8252449224</v>
      </c>
      <c r="D1225" t="s">
        <v>490</v>
      </c>
      <c r="E1225" t="s">
        <v>357</v>
      </c>
      <c r="F1225">
        <v>10868</v>
      </c>
      <c r="G1225" t="s">
        <v>759</v>
      </c>
      <c r="H1225" t="s">
        <v>13</v>
      </c>
      <c r="I1225" t="s">
        <v>545</v>
      </c>
      <c r="J1225">
        <v>4</v>
      </c>
      <c r="K1225">
        <v>0</v>
      </c>
      <c r="L1225" t="s">
        <v>15</v>
      </c>
    </row>
    <row r="1226" spans="1:12" x14ac:dyDescent="0.25">
      <c r="A1226" t="s">
        <v>16</v>
      </c>
      <c r="B1226" t="s">
        <v>37</v>
      </c>
      <c r="C1226">
        <v>2399454051</v>
      </c>
      <c r="D1226" t="s">
        <v>490</v>
      </c>
      <c r="E1226" t="s">
        <v>357</v>
      </c>
      <c r="F1226">
        <v>4156</v>
      </c>
      <c r="G1226" t="s">
        <v>759</v>
      </c>
      <c r="H1226" t="s">
        <v>13</v>
      </c>
      <c r="I1226" t="s">
        <v>245</v>
      </c>
      <c r="J1226">
        <v>38</v>
      </c>
      <c r="K1226">
        <v>8</v>
      </c>
      <c r="L1226" t="s">
        <v>14</v>
      </c>
    </row>
    <row r="1227" spans="1:12" x14ac:dyDescent="0.25">
      <c r="A1227" t="s">
        <v>17</v>
      </c>
      <c r="B1227" t="s">
        <v>104</v>
      </c>
      <c r="C1227">
        <v>1536168471</v>
      </c>
      <c r="D1227" t="s">
        <v>461</v>
      </c>
      <c r="E1227" t="s">
        <v>166</v>
      </c>
      <c r="F1227">
        <v>6348</v>
      </c>
      <c r="G1227" t="s">
        <v>759</v>
      </c>
      <c r="H1227" t="s">
        <v>13</v>
      </c>
      <c r="I1227" t="s">
        <v>194</v>
      </c>
      <c r="J1227">
        <v>25</v>
      </c>
      <c r="K1227">
        <v>0</v>
      </c>
      <c r="L1227" t="s">
        <v>15</v>
      </c>
    </row>
    <row r="1228" spans="1:12" x14ac:dyDescent="0.25">
      <c r="A1228" t="s">
        <v>18</v>
      </c>
      <c r="B1228" t="s">
        <v>92</v>
      </c>
      <c r="C1228">
        <v>7101585538</v>
      </c>
      <c r="D1228" t="s">
        <v>461</v>
      </c>
      <c r="E1228" t="s">
        <v>166</v>
      </c>
      <c r="F1228">
        <v>6549</v>
      </c>
      <c r="G1228" t="s">
        <v>761</v>
      </c>
      <c r="H1228" t="s">
        <v>13</v>
      </c>
      <c r="I1228" t="s">
        <v>290</v>
      </c>
      <c r="J1228">
        <v>35</v>
      </c>
      <c r="K1228">
        <v>5</v>
      </c>
      <c r="L1228" t="s">
        <v>14</v>
      </c>
    </row>
    <row r="1229" spans="1:12" x14ac:dyDescent="0.25">
      <c r="A1229" t="s">
        <v>17</v>
      </c>
      <c r="B1229" t="s">
        <v>779</v>
      </c>
      <c r="C1229">
        <v>7720415253</v>
      </c>
      <c r="D1229" t="s">
        <v>461</v>
      </c>
      <c r="E1229" t="s">
        <v>166</v>
      </c>
      <c r="F1229">
        <v>6608</v>
      </c>
      <c r="G1229" t="s">
        <v>759</v>
      </c>
      <c r="H1229" t="s">
        <v>13</v>
      </c>
      <c r="I1229" t="s">
        <v>838</v>
      </c>
      <c r="J1229">
        <v>18</v>
      </c>
      <c r="K1229">
        <v>0</v>
      </c>
      <c r="L1229" t="s">
        <v>15</v>
      </c>
    </row>
    <row r="1230" spans="1:12" x14ac:dyDescent="0.25">
      <c r="A1230" t="s">
        <v>16</v>
      </c>
      <c r="B1230" t="s">
        <v>38</v>
      </c>
      <c r="C1230">
        <v>3621497785</v>
      </c>
      <c r="D1230" t="s">
        <v>461</v>
      </c>
      <c r="E1230" t="s">
        <v>166</v>
      </c>
      <c r="F1230">
        <v>2964</v>
      </c>
      <c r="G1230" t="s">
        <v>759</v>
      </c>
      <c r="H1230" t="s">
        <v>13</v>
      </c>
      <c r="I1230" t="s">
        <v>657</v>
      </c>
      <c r="J1230">
        <v>13</v>
      </c>
      <c r="K1230">
        <v>0</v>
      </c>
      <c r="L1230" t="s">
        <v>15</v>
      </c>
    </row>
    <row r="1231" spans="1:12" x14ac:dyDescent="0.25">
      <c r="A1231" t="s">
        <v>17</v>
      </c>
      <c r="B1231" t="s">
        <v>771</v>
      </c>
      <c r="C1231">
        <v>8088935090</v>
      </c>
      <c r="D1231" t="s">
        <v>214</v>
      </c>
      <c r="E1231" t="s">
        <v>460</v>
      </c>
      <c r="F1231">
        <v>5003</v>
      </c>
      <c r="G1231" t="s">
        <v>759</v>
      </c>
      <c r="H1231" t="s">
        <v>13</v>
      </c>
      <c r="I1231" t="s">
        <v>290</v>
      </c>
      <c r="J1231">
        <v>34</v>
      </c>
      <c r="K1231">
        <v>4</v>
      </c>
      <c r="L1231" t="s">
        <v>14</v>
      </c>
    </row>
    <row r="1232" spans="1:12" x14ac:dyDescent="0.25">
      <c r="A1232" t="s">
        <v>16</v>
      </c>
      <c r="B1232" t="s">
        <v>129</v>
      </c>
      <c r="C1232">
        <v>123645023</v>
      </c>
      <c r="D1232" t="s">
        <v>545</v>
      </c>
      <c r="E1232" t="s">
        <v>550</v>
      </c>
      <c r="F1232">
        <v>4436</v>
      </c>
      <c r="G1232" t="s">
        <v>759</v>
      </c>
      <c r="H1232" t="s">
        <v>13</v>
      </c>
      <c r="I1232" t="s">
        <v>193</v>
      </c>
      <c r="J1232">
        <v>33</v>
      </c>
      <c r="K1232">
        <v>3</v>
      </c>
      <c r="L1232" t="s">
        <v>14</v>
      </c>
    </row>
    <row r="1233" spans="1:12" x14ac:dyDescent="0.25">
      <c r="A1233" t="s">
        <v>11</v>
      </c>
      <c r="B1233" t="s">
        <v>758</v>
      </c>
      <c r="C1233">
        <v>5672264098</v>
      </c>
      <c r="D1233" t="s">
        <v>545</v>
      </c>
      <c r="E1233" t="s">
        <v>550</v>
      </c>
      <c r="F1233">
        <v>5262</v>
      </c>
      <c r="G1233" t="s">
        <v>759</v>
      </c>
      <c r="H1233" t="s">
        <v>13</v>
      </c>
      <c r="I1233" t="s">
        <v>701</v>
      </c>
      <c r="J1233">
        <v>45</v>
      </c>
      <c r="K1233">
        <v>15</v>
      </c>
      <c r="L1233" t="s">
        <v>14</v>
      </c>
    </row>
    <row r="1234" spans="1:12" x14ac:dyDescent="0.25">
      <c r="A1234" t="s">
        <v>16</v>
      </c>
      <c r="B1234" t="s">
        <v>22</v>
      </c>
      <c r="C1234">
        <v>7736319597</v>
      </c>
      <c r="D1234" t="s">
        <v>545</v>
      </c>
      <c r="E1234" t="s">
        <v>550</v>
      </c>
      <c r="F1234">
        <v>5292</v>
      </c>
      <c r="G1234" t="s">
        <v>761</v>
      </c>
      <c r="H1234" t="s">
        <v>13</v>
      </c>
      <c r="I1234" t="s">
        <v>185</v>
      </c>
      <c r="J1234">
        <v>25</v>
      </c>
      <c r="K1234">
        <v>0</v>
      </c>
      <c r="L1234" t="s">
        <v>15</v>
      </c>
    </row>
    <row r="1235" spans="1:12" x14ac:dyDescent="0.25">
      <c r="A1235" t="s">
        <v>16</v>
      </c>
      <c r="B1235" t="s">
        <v>37</v>
      </c>
      <c r="C1235">
        <v>6247830671</v>
      </c>
      <c r="D1235" t="s">
        <v>545</v>
      </c>
      <c r="E1235" t="s">
        <v>550</v>
      </c>
      <c r="F1235">
        <v>6367</v>
      </c>
      <c r="G1235" t="s">
        <v>759</v>
      </c>
      <c r="H1235" t="s">
        <v>13</v>
      </c>
      <c r="I1235" t="s">
        <v>460</v>
      </c>
      <c r="J1235">
        <v>28</v>
      </c>
      <c r="K1235">
        <v>0</v>
      </c>
      <c r="L1235" t="s">
        <v>15</v>
      </c>
    </row>
    <row r="1236" spans="1:12" x14ac:dyDescent="0.25">
      <c r="A1236" t="s">
        <v>23</v>
      </c>
      <c r="B1236" t="s">
        <v>766</v>
      </c>
      <c r="C1236">
        <v>6556605926</v>
      </c>
      <c r="D1236" t="s">
        <v>545</v>
      </c>
      <c r="E1236" t="s">
        <v>550</v>
      </c>
      <c r="F1236">
        <v>5082</v>
      </c>
      <c r="G1236" t="s">
        <v>759</v>
      </c>
      <c r="H1236" t="s">
        <v>13</v>
      </c>
      <c r="I1236" t="s">
        <v>837</v>
      </c>
      <c r="J1236">
        <v>18</v>
      </c>
      <c r="K1236">
        <v>0</v>
      </c>
      <c r="L1236" t="s">
        <v>15</v>
      </c>
    </row>
    <row r="1237" spans="1:12" x14ac:dyDescent="0.25">
      <c r="A1237" t="s">
        <v>17</v>
      </c>
      <c r="B1237" t="s">
        <v>796</v>
      </c>
      <c r="C1237">
        <v>2079957616</v>
      </c>
      <c r="D1237" t="s">
        <v>156</v>
      </c>
      <c r="E1237" t="s">
        <v>840</v>
      </c>
      <c r="F1237">
        <v>6258</v>
      </c>
      <c r="G1237" t="s">
        <v>759</v>
      </c>
      <c r="H1237" t="s">
        <v>13</v>
      </c>
      <c r="I1237" t="s">
        <v>194</v>
      </c>
      <c r="J1237">
        <v>21</v>
      </c>
      <c r="K1237">
        <v>0</v>
      </c>
      <c r="L1237" t="s">
        <v>15</v>
      </c>
    </row>
    <row r="1238" spans="1:12" x14ac:dyDescent="0.25">
      <c r="A1238" t="s">
        <v>18</v>
      </c>
      <c r="B1238" t="s">
        <v>48</v>
      </c>
      <c r="C1238">
        <v>3638200662</v>
      </c>
      <c r="D1238" t="s">
        <v>156</v>
      </c>
      <c r="E1238" t="s">
        <v>840</v>
      </c>
      <c r="F1238">
        <v>9294</v>
      </c>
      <c r="G1238" t="s">
        <v>759</v>
      </c>
      <c r="H1238" t="s">
        <v>13</v>
      </c>
      <c r="I1238" t="s">
        <v>705</v>
      </c>
      <c r="J1238">
        <v>46</v>
      </c>
      <c r="K1238">
        <v>16</v>
      </c>
      <c r="L1238" t="s">
        <v>14</v>
      </c>
    </row>
    <row r="1239" spans="1:12" x14ac:dyDescent="0.25">
      <c r="A1239" t="s">
        <v>18</v>
      </c>
      <c r="B1239" t="s">
        <v>788</v>
      </c>
      <c r="C1239">
        <v>1748015447</v>
      </c>
      <c r="D1239" t="s">
        <v>289</v>
      </c>
      <c r="E1239" t="s">
        <v>290</v>
      </c>
      <c r="F1239">
        <v>7519</v>
      </c>
      <c r="G1239" t="s">
        <v>759</v>
      </c>
      <c r="H1239" t="s">
        <v>13</v>
      </c>
      <c r="I1239" t="s">
        <v>245</v>
      </c>
      <c r="J1239">
        <v>32</v>
      </c>
      <c r="K1239">
        <v>2</v>
      </c>
      <c r="L1239" t="s">
        <v>14</v>
      </c>
    </row>
    <row r="1240" spans="1:12" x14ac:dyDescent="0.25">
      <c r="A1240" t="s">
        <v>16</v>
      </c>
      <c r="B1240" t="s">
        <v>809</v>
      </c>
      <c r="C1240">
        <v>640587193</v>
      </c>
      <c r="D1240" t="s">
        <v>289</v>
      </c>
      <c r="E1240" t="s">
        <v>290</v>
      </c>
      <c r="F1240">
        <v>6418</v>
      </c>
      <c r="G1240" t="s">
        <v>759</v>
      </c>
      <c r="H1240" t="s">
        <v>13</v>
      </c>
      <c r="I1240" t="s">
        <v>166</v>
      </c>
      <c r="J1240">
        <v>25</v>
      </c>
      <c r="K1240">
        <v>0</v>
      </c>
      <c r="L1240" t="s">
        <v>15</v>
      </c>
    </row>
    <row r="1241" spans="1:12" x14ac:dyDescent="0.25">
      <c r="A1241" t="s">
        <v>16</v>
      </c>
      <c r="B1241" t="s">
        <v>100</v>
      </c>
      <c r="C1241">
        <v>93006859</v>
      </c>
      <c r="D1241" t="s">
        <v>289</v>
      </c>
      <c r="E1241" t="s">
        <v>290</v>
      </c>
      <c r="F1241">
        <v>2446</v>
      </c>
      <c r="G1241" t="s">
        <v>759</v>
      </c>
      <c r="H1241" t="s">
        <v>13</v>
      </c>
      <c r="I1241" t="s">
        <v>466</v>
      </c>
      <c r="J1241">
        <v>38</v>
      </c>
      <c r="K1241">
        <v>8</v>
      </c>
      <c r="L1241" t="s">
        <v>14</v>
      </c>
    </row>
    <row r="1242" spans="1:12" x14ac:dyDescent="0.25">
      <c r="A1242" t="s">
        <v>17</v>
      </c>
      <c r="B1242" t="s">
        <v>25</v>
      </c>
      <c r="C1242">
        <v>3975362830</v>
      </c>
      <c r="D1242" t="s">
        <v>192</v>
      </c>
      <c r="E1242" t="s">
        <v>193</v>
      </c>
      <c r="F1242">
        <v>2700</v>
      </c>
      <c r="G1242" t="s">
        <v>759</v>
      </c>
      <c r="H1242" t="s">
        <v>13</v>
      </c>
      <c r="I1242" t="s">
        <v>411</v>
      </c>
      <c r="J1242">
        <v>32</v>
      </c>
      <c r="K1242">
        <v>2</v>
      </c>
      <c r="L1242" t="s">
        <v>14</v>
      </c>
    </row>
    <row r="1243" spans="1:12" x14ac:dyDescent="0.25">
      <c r="A1243" t="s">
        <v>17</v>
      </c>
      <c r="B1243" t="s">
        <v>34</v>
      </c>
      <c r="C1243">
        <v>881665013</v>
      </c>
      <c r="D1243" t="s">
        <v>192</v>
      </c>
      <c r="E1243" t="s">
        <v>193</v>
      </c>
      <c r="F1243">
        <v>3797</v>
      </c>
      <c r="G1243" t="s">
        <v>761</v>
      </c>
      <c r="H1243" t="s">
        <v>13</v>
      </c>
      <c r="I1243" t="s">
        <v>220</v>
      </c>
      <c r="J1243">
        <v>48</v>
      </c>
      <c r="K1243">
        <v>18</v>
      </c>
      <c r="L1243" t="s">
        <v>14</v>
      </c>
    </row>
    <row r="1244" spans="1:12" x14ac:dyDescent="0.25">
      <c r="A1244" t="s">
        <v>18</v>
      </c>
      <c r="B1244" t="s">
        <v>56</v>
      </c>
      <c r="C1244">
        <v>9191319419</v>
      </c>
      <c r="D1244" t="s">
        <v>192</v>
      </c>
      <c r="E1244" t="s">
        <v>193</v>
      </c>
      <c r="F1244">
        <v>5859</v>
      </c>
      <c r="G1244" t="s">
        <v>759</v>
      </c>
      <c r="H1244" t="s">
        <v>13</v>
      </c>
      <c r="I1244" t="s">
        <v>290</v>
      </c>
      <c r="J1244">
        <v>29</v>
      </c>
      <c r="K1244">
        <v>0</v>
      </c>
      <c r="L1244" t="s">
        <v>15</v>
      </c>
    </row>
    <row r="1245" spans="1:12" x14ac:dyDescent="0.25">
      <c r="A1245" t="s">
        <v>17</v>
      </c>
      <c r="B1245" t="s">
        <v>104</v>
      </c>
      <c r="C1245">
        <v>1282903123</v>
      </c>
      <c r="D1245" t="s">
        <v>192</v>
      </c>
      <c r="E1245" t="s">
        <v>193</v>
      </c>
      <c r="F1245">
        <v>5932</v>
      </c>
      <c r="G1245" t="s">
        <v>759</v>
      </c>
      <c r="H1245" t="s">
        <v>13</v>
      </c>
      <c r="I1245" t="s">
        <v>185</v>
      </c>
      <c r="J1245">
        <v>22</v>
      </c>
      <c r="K1245">
        <v>0</v>
      </c>
      <c r="L1245" t="s">
        <v>15</v>
      </c>
    </row>
    <row r="1246" spans="1:12" x14ac:dyDescent="0.25">
      <c r="A1246" t="s">
        <v>16</v>
      </c>
      <c r="B1246" t="s">
        <v>27</v>
      </c>
      <c r="C1246">
        <v>7517563980</v>
      </c>
      <c r="D1246" t="s">
        <v>192</v>
      </c>
      <c r="E1246" t="s">
        <v>193</v>
      </c>
      <c r="F1246">
        <v>5587</v>
      </c>
      <c r="G1246" t="s">
        <v>759</v>
      </c>
      <c r="H1246" t="s">
        <v>13</v>
      </c>
      <c r="I1246" t="s">
        <v>194</v>
      </c>
      <c r="J1246">
        <v>19</v>
      </c>
      <c r="K1246">
        <v>0</v>
      </c>
      <c r="L1246" t="s">
        <v>15</v>
      </c>
    </row>
    <row r="1247" spans="1:12" x14ac:dyDescent="0.25">
      <c r="A1247" t="s">
        <v>23</v>
      </c>
      <c r="B1247" t="s">
        <v>42</v>
      </c>
      <c r="C1247">
        <v>1390614217</v>
      </c>
      <c r="D1247" t="s">
        <v>192</v>
      </c>
      <c r="E1247" t="s">
        <v>193</v>
      </c>
      <c r="F1247">
        <v>2807</v>
      </c>
      <c r="G1247" t="s">
        <v>759</v>
      </c>
      <c r="H1247" t="s">
        <v>13</v>
      </c>
      <c r="I1247" t="s">
        <v>290</v>
      </c>
      <c r="J1247">
        <v>29</v>
      </c>
      <c r="K1247">
        <v>0</v>
      </c>
      <c r="L1247" t="s">
        <v>15</v>
      </c>
    </row>
    <row r="1248" spans="1:12" x14ac:dyDescent="0.25">
      <c r="A1248" t="s">
        <v>16</v>
      </c>
      <c r="B1248" t="s">
        <v>38</v>
      </c>
      <c r="C1248">
        <v>4927657057</v>
      </c>
      <c r="D1248" t="s">
        <v>192</v>
      </c>
      <c r="E1248" t="s">
        <v>193</v>
      </c>
      <c r="F1248">
        <v>5466</v>
      </c>
      <c r="G1248" t="s">
        <v>759</v>
      </c>
      <c r="H1248" t="s">
        <v>13</v>
      </c>
      <c r="I1248" t="s">
        <v>194</v>
      </c>
      <c r="J1248">
        <v>19</v>
      </c>
      <c r="K1248">
        <v>0</v>
      </c>
      <c r="L1248" t="s">
        <v>15</v>
      </c>
    </row>
    <row r="1249" spans="1:12" x14ac:dyDescent="0.25">
      <c r="A1249" t="s">
        <v>17</v>
      </c>
      <c r="B1249" t="s">
        <v>781</v>
      </c>
      <c r="C1249">
        <v>4881618322</v>
      </c>
      <c r="D1249" t="s">
        <v>244</v>
      </c>
      <c r="E1249" t="s">
        <v>245</v>
      </c>
      <c r="F1249">
        <v>10402</v>
      </c>
      <c r="G1249" t="s">
        <v>759</v>
      </c>
      <c r="H1249" t="s">
        <v>13</v>
      </c>
      <c r="I1249" t="s">
        <v>466</v>
      </c>
      <c r="J1249">
        <v>36</v>
      </c>
      <c r="K1249">
        <v>6</v>
      </c>
      <c r="L1249" t="s">
        <v>14</v>
      </c>
    </row>
    <row r="1250" spans="1:12" x14ac:dyDescent="0.25">
      <c r="A1250" t="s">
        <v>23</v>
      </c>
      <c r="B1250" t="s">
        <v>43</v>
      </c>
      <c r="C1250">
        <v>511851896</v>
      </c>
      <c r="D1250" t="s">
        <v>244</v>
      </c>
      <c r="E1250" t="s">
        <v>245</v>
      </c>
      <c r="F1250">
        <v>827</v>
      </c>
      <c r="G1250" t="s">
        <v>759</v>
      </c>
      <c r="H1250" t="s">
        <v>13</v>
      </c>
      <c r="I1250" t="s">
        <v>838</v>
      </c>
      <c r="J1250">
        <v>11</v>
      </c>
      <c r="K1250">
        <v>0</v>
      </c>
      <c r="L1250" t="s">
        <v>15</v>
      </c>
    </row>
    <row r="1251" spans="1:12" x14ac:dyDescent="0.25">
      <c r="A1251" t="s">
        <v>17</v>
      </c>
      <c r="B1251" t="s">
        <v>791</v>
      </c>
      <c r="C1251">
        <v>6906890052</v>
      </c>
      <c r="D1251" t="s">
        <v>244</v>
      </c>
      <c r="E1251" t="s">
        <v>245</v>
      </c>
      <c r="F1251">
        <v>7214</v>
      </c>
      <c r="G1251" t="s">
        <v>759</v>
      </c>
      <c r="H1251" t="s">
        <v>13</v>
      </c>
      <c r="I1251" t="s">
        <v>608</v>
      </c>
      <c r="J1251">
        <v>13</v>
      </c>
      <c r="K1251">
        <v>0</v>
      </c>
      <c r="L1251" t="s">
        <v>15</v>
      </c>
    </row>
    <row r="1252" spans="1:12" x14ac:dyDescent="0.25">
      <c r="A1252" t="s">
        <v>17</v>
      </c>
      <c r="B1252" t="s">
        <v>104</v>
      </c>
      <c r="C1252">
        <v>3723989407</v>
      </c>
      <c r="D1252" t="s">
        <v>244</v>
      </c>
      <c r="E1252" t="s">
        <v>245</v>
      </c>
      <c r="F1252">
        <v>3486</v>
      </c>
      <c r="G1252" t="s">
        <v>759</v>
      </c>
      <c r="H1252" t="s">
        <v>13</v>
      </c>
      <c r="I1252" t="s">
        <v>550</v>
      </c>
      <c r="J1252">
        <v>26</v>
      </c>
      <c r="K1252">
        <v>0</v>
      </c>
      <c r="L1252" t="s">
        <v>15</v>
      </c>
    </row>
    <row r="1253" spans="1:12" x14ac:dyDescent="0.25">
      <c r="A1253" t="s">
        <v>18</v>
      </c>
      <c r="B1253" t="s">
        <v>94</v>
      </c>
      <c r="C1253">
        <v>9923030049</v>
      </c>
      <c r="D1253" t="s">
        <v>244</v>
      </c>
      <c r="E1253" t="s">
        <v>245</v>
      </c>
      <c r="F1253">
        <v>7112</v>
      </c>
      <c r="G1253" t="s">
        <v>761</v>
      </c>
      <c r="H1253" t="s">
        <v>20</v>
      </c>
      <c r="I1253" t="s">
        <v>160</v>
      </c>
      <c r="J1253">
        <v>34</v>
      </c>
      <c r="K1253">
        <v>4</v>
      </c>
      <c r="L1253" t="s">
        <v>14</v>
      </c>
    </row>
    <row r="1254" spans="1:12" x14ac:dyDescent="0.25">
      <c r="A1254" t="s">
        <v>23</v>
      </c>
      <c r="B1254" t="s">
        <v>766</v>
      </c>
      <c r="C1254">
        <v>7662622783</v>
      </c>
      <c r="D1254" t="s">
        <v>317</v>
      </c>
      <c r="E1254" t="s">
        <v>411</v>
      </c>
      <c r="F1254">
        <v>1500</v>
      </c>
      <c r="G1254" t="s">
        <v>759</v>
      </c>
      <c r="H1254" t="s">
        <v>13</v>
      </c>
      <c r="I1254" t="s">
        <v>839</v>
      </c>
      <c r="J1254">
        <v>11</v>
      </c>
      <c r="K1254">
        <v>0</v>
      </c>
      <c r="L1254" t="s">
        <v>15</v>
      </c>
    </row>
    <row r="1255" spans="1:12" x14ac:dyDescent="0.25">
      <c r="A1255" t="s">
        <v>16</v>
      </c>
      <c r="B1255" t="s">
        <v>100</v>
      </c>
      <c r="C1255">
        <v>7809215596</v>
      </c>
      <c r="D1255" t="s">
        <v>317</v>
      </c>
      <c r="E1255" t="s">
        <v>411</v>
      </c>
      <c r="F1255">
        <v>7185</v>
      </c>
      <c r="G1255" t="s">
        <v>759</v>
      </c>
      <c r="H1255" t="s">
        <v>13</v>
      </c>
      <c r="I1255" t="s">
        <v>660</v>
      </c>
      <c r="J1255">
        <v>36</v>
      </c>
      <c r="K1255">
        <v>6</v>
      </c>
      <c r="L1255" t="s">
        <v>14</v>
      </c>
    </row>
    <row r="1256" spans="1:12" x14ac:dyDescent="0.25">
      <c r="A1256" t="s">
        <v>11</v>
      </c>
      <c r="B1256" t="s">
        <v>30</v>
      </c>
      <c r="C1256">
        <v>326671411</v>
      </c>
      <c r="D1256" t="s">
        <v>317</v>
      </c>
      <c r="E1256" t="s">
        <v>411</v>
      </c>
      <c r="F1256">
        <v>8850</v>
      </c>
      <c r="G1256" t="s">
        <v>761</v>
      </c>
      <c r="H1256" t="s">
        <v>13</v>
      </c>
      <c r="I1256" t="s">
        <v>166</v>
      </c>
      <c r="J1256">
        <v>22</v>
      </c>
      <c r="K1256">
        <v>0</v>
      </c>
      <c r="L1256" t="s">
        <v>15</v>
      </c>
    </row>
    <row r="1257" spans="1:12" x14ac:dyDescent="0.25">
      <c r="A1257" t="s">
        <v>17</v>
      </c>
      <c r="B1257" t="s">
        <v>777</v>
      </c>
      <c r="C1257">
        <v>1544728256</v>
      </c>
      <c r="D1257" t="s">
        <v>317</v>
      </c>
      <c r="E1257" t="s">
        <v>411</v>
      </c>
      <c r="F1257">
        <v>7226</v>
      </c>
      <c r="G1257" t="s">
        <v>759</v>
      </c>
      <c r="H1257" t="s">
        <v>13</v>
      </c>
      <c r="I1257" t="s">
        <v>194</v>
      </c>
      <c r="J1257">
        <v>17</v>
      </c>
      <c r="K1257">
        <v>0</v>
      </c>
      <c r="L1257" t="s">
        <v>15</v>
      </c>
    </row>
    <row r="1258" spans="1:12" x14ac:dyDescent="0.25">
      <c r="A1258" t="s">
        <v>23</v>
      </c>
      <c r="B1258" t="s">
        <v>790</v>
      </c>
      <c r="C1258">
        <v>5999019394</v>
      </c>
      <c r="D1258" t="s">
        <v>317</v>
      </c>
      <c r="E1258" t="s">
        <v>411</v>
      </c>
      <c r="F1258">
        <v>526</v>
      </c>
      <c r="G1258" t="s">
        <v>759</v>
      </c>
      <c r="H1258" t="s">
        <v>13</v>
      </c>
      <c r="I1258" t="s">
        <v>290</v>
      </c>
      <c r="J1258">
        <v>27</v>
      </c>
      <c r="K1258">
        <v>0</v>
      </c>
      <c r="L1258" t="s">
        <v>15</v>
      </c>
    </row>
    <row r="1259" spans="1:12" x14ac:dyDescent="0.25">
      <c r="A1259" t="s">
        <v>17</v>
      </c>
      <c r="B1259" t="s">
        <v>117</v>
      </c>
      <c r="C1259">
        <v>2714712437</v>
      </c>
      <c r="D1259" t="s">
        <v>314</v>
      </c>
      <c r="E1259" t="s">
        <v>526</v>
      </c>
      <c r="F1259">
        <v>9631</v>
      </c>
      <c r="G1259" t="s">
        <v>759</v>
      </c>
      <c r="H1259" t="s">
        <v>13</v>
      </c>
      <c r="I1259" t="s">
        <v>840</v>
      </c>
      <c r="J1259">
        <v>25</v>
      </c>
      <c r="K1259">
        <v>0</v>
      </c>
      <c r="L1259" t="s">
        <v>15</v>
      </c>
    </row>
    <row r="1260" spans="1:12" x14ac:dyDescent="0.25">
      <c r="A1260" t="s">
        <v>17</v>
      </c>
      <c r="B1260" t="s">
        <v>34</v>
      </c>
      <c r="C1260">
        <v>4494083848</v>
      </c>
      <c r="D1260" t="s">
        <v>314</v>
      </c>
      <c r="E1260" t="s">
        <v>526</v>
      </c>
      <c r="F1260">
        <v>6824</v>
      </c>
      <c r="G1260" t="s">
        <v>759</v>
      </c>
      <c r="H1260" t="s">
        <v>13</v>
      </c>
      <c r="I1260" t="s">
        <v>701</v>
      </c>
      <c r="J1260">
        <v>39</v>
      </c>
      <c r="K1260">
        <v>9</v>
      </c>
      <c r="L1260" t="s">
        <v>14</v>
      </c>
    </row>
    <row r="1261" spans="1:12" x14ac:dyDescent="0.25">
      <c r="A1261" t="s">
        <v>23</v>
      </c>
      <c r="B1261" t="s">
        <v>114</v>
      </c>
      <c r="C1261">
        <v>254550541</v>
      </c>
      <c r="D1261" t="s">
        <v>314</v>
      </c>
      <c r="E1261" t="s">
        <v>526</v>
      </c>
      <c r="F1261">
        <v>6159</v>
      </c>
      <c r="G1261" t="s">
        <v>759</v>
      </c>
      <c r="H1261" t="s">
        <v>13</v>
      </c>
      <c r="I1261" t="s">
        <v>608</v>
      </c>
      <c r="J1261">
        <v>11</v>
      </c>
      <c r="K1261">
        <v>0</v>
      </c>
      <c r="L1261" t="s">
        <v>15</v>
      </c>
    </row>
    <row r="1262" spans="1:12" x14ac:dyDescent="0.25">
      <c r="A1262" t="s">
        <v>16</v>
      </c>
      <c r="B1262" t="s">
        <v>44</v>
      </c>
      <c r="C1262">
        <v>3812264523</v>
      </c>
      <c r="D1262" t="s">
        <v>314</v>
      </c>
      <c r="E1262" t="s">
        <v>526</v>
      </c>
      <c r="F1262">
        <v>5871</v>
      </c>
      <c r="G1262" t="s">
        <v>759</v>
      </c>
      <c r="H1262" t="s">
        <v>13</v>
      </c>
      <c r="I1262" t="s">
        <v>245</v>
      </c>
      <c r="J1262">
        <v>28</v>
      </c>
      <c r="K1262">
        <v>0</v>
      </c>
      <c r="L1262" t="s">
        <v>15</v>
      </c>
    </row>
    <row r="1263" spans="1:12" x14ac:dyDescent="0.25">
      <c r="A1263" t="s">
        <v>23</v>
      </c>
      <c r="B1263" t="s">
        <v>790</v>
      </c>
      <c r="C1263">
        <v>2442634583</v>
      </c>
      <c r="D1263" t="s">
        <v>314</v>
      </c>
      <c r="E1263" t="s">
        <v>526</v>
      </c>
      <c r="F1263">
        <v>4511</v>
      </c>
      <c r="G1263" t="s">
        <v>759</v>
      </c>
      <c r="H1263" t="s">
        <v>13</v>
      </c>
      <c r="I1263" t="s">
        <v>477</v>
      </c>
      <c r="J1263">
        <v>17</v>
      </c>
      <c r="K1263">
        <v>0</v>
      </c>
      <c r="L1263" t="s">
        <v>15</v>
      </c>
    </row>
    <row r="1264" spans="1:12" x14ac:dyDescent="0.25">
      <c r="A1264" t="s">
        <v>18</v>
      </c>
      <c r="B1264" t="s">
        <v>106</v>
      </c>
      <c r="C1264">
        <v>7190128567</v>
      </c>
      <c r="D1264" t="s">
        <v>836</v>
      </c>
      <c r="E1264" t="s">
        <v>478</v>
      </c>
      <c r="F1264">
        <v>8393</v>
      </c>
      <c r="G1264" t="s">
        <v>759</v>
      </c>
      <c r="H1264" t="s">
        <v>13</v>
      </c>
      <c r="I1264" t="s">
        <v>166</v>
      </c>
      <c r="J1264">
        <v>20</v>
      </c>
      <c r="K1264">
        <v>0</v>
      </c>
      <c r="L1264" t="s">
        <v>15</v>
      </c>
    </row>
    <row r="1265" spans="1:12" x14ac:dyDescent="0.25">
      <c r="A1265" t="s">
        <v>16</v>
      </c>
      <c r="B1265" t="s">
        <v>36</v>
      </c>
      <c r="C1265">
        <v>9863361720</v>
      </c>
      <c r="D1265" t="s">
        <v>836</v>
      </c>
      <c r="E1265" t="s">
        <v>478</v>
      </c>
      <c r="F1265">
        <v>5890</v>
      </c>
      <c r="G1265" t="s">
        <v>759</v>
      </c>
      <c r="H1265" t="s">
        <v>13</v>
      </c>
      <c r="I1265" t="s">
        <v>384</v>
      </c>
      <c r="J1265">
        <v>43</v>
      </c>
      <c r="K1265">
        <v>13</v>
      </c>
      <c r="L1265" t="s">
        <v>14</v>
      </c>
    </row>
    <row r="1266" spans="1:12" x14ac:dyDescent="0.25">
      <c r="A1266" t="s">
        <v>11</v>
      </c>
      <c r="B1266" t="s">
        <v>78</v>
      </c>
      <c r="C1266">
        <v>5364802553</v>
      </c>
      <c r="D1266" t="s">
        <v>355</v>
      </c>
      <c r="E1266" t="s">
        <v>160</v>
      </c>
      <c r="F1266">
        <v>8700</v>
      </c>
      <c r="G1266" t="s">
        <v>761</v>
      </c>
      <c r="H1266" t="s">
        <v>13</v>
      </c>
      <c r="I1266" t="s">
        <v>610</v>
      </c>
      <c r="J1266">
        <v>64</v>
      </c>
      <c r="K1266">
        <v>34</v>
      </c>
      <c r="L1266" t="s">
        <v>14</v>
      </c>
    </row>
    <row r="1267" spans="1:12" x14ac:dyDescent="0.25">
      <c r="A1267" t="s">
        <v>23</v>
      </c>
      <c r="B1267" t="s">
        <v>114</v>
      </c>
      <c r="C1267">
        <v>8471592455</v>
      </c>
      <c r="D1267" t="s">
        <v>355</v>
      </c>
      <c r="E1267" t="s">
        <v>160</v>
      </c>
      <c r="F1267">
        <v>5196</v>
      </c>
      <c r="G1267" t="s">
        <v>759</v>
      </c>
      <c r="H1267" t="s">
        <v>13</v>
      </c>
      <c r="I1267" t="s">
        <v>606</v>
      </c>
      <c r="J1267">
        <v>5</v>
      </c>
      <c r="K1267">
        <v>0</v>
      </c>
      <c r="L1267" t="s">
        <v>15</v>
      </c>
    </row>
    <row r="1268" spans="1:12" x14ac:dyDescent="0.25">
      <c r="A1268" t="s">
        <v>16</v>
      </c>
      <c r="B1268" t="s">
        <v>27</v>
      </c>
      <c r="C1268">
        <v>921537795</v>
      </c>
      <c r="D1268" t="s">
        <v>355</v>
      </c>
      <c r="E1268" t="s">
        <v>160</v>
      </c>
      <c r="F1268">
        <v>4984</v>
      </c>
      <c r="G1268" t="s">
        <v>759</v>
      </c>
      <c r="H1268" t="s">
        <v>13</v>
      </c>
      <c r="I1268" t="s">
        <v>185</v>
      </c>
      <c r="J1268">
        <v>17</v>
      </c>
      <c r="K1268">
        <v>0</v>
      </c>
      <c r="L1268" t="s">
        <v>15</v>
      </c>
    </row>
    <row r="1269" spans="1:12" x14ac:dyDescent="0.25">
      <c r="A1269" t="s">
        <v>17</v>
      </c>
      <c r="B1269" t="s">
        <v>796</v>
      </c>
      <c r="C1269">
        <v>2969979027</v>
      </c>
      <c r="D1269" t="s">
        <v>355</v>
      </c>
      <c r="E1269" t="s">
        <v>160</v>
      </c>
      <c r="F1269">
        <v>5034</v>
      </c>
      <c r="G1269" t="s">
        <v>759</v>
      </c>
      <c r="H1269" t="s">
        <v>13</v>
      </c>
      <c r="I1269" t="s">
        <v>477</v>
      </c>
      <c r="J1269">
        <v>15</v>
      </c>
      <c r="K1269">
        <v>0</v>
      </c>
      <c r="L1269" t="s">
        <v>15</v>
      </c>
    </row>
    <row r="1270" spans="1:12" x14ac:dyDescent="0.25">
      <c r="A1270" t="s">
        <v>17</v>
      </c>
      <c r="B1270" t="s">
        <v>39</v>
      </c>
      <c r="C1270">
        <v>4271825679</v>
      </c>
      <c r="D1270" t="s">
        <v>355</v>
      </c>
      <c r="E1270" t="s">
        <v>160</v>
      </c>
      <c r="F1270">
        <v>4885</v>
      </c>
      <c r="G1270" t="s">
        <v>759</v>
      </c>
      <c r="H1270" t="s">
        <v>13</v>
      </c>
      <c r="I1270" t="s">
        <v>166</v>
      </c>
      <c r="J1270">
        <v>19</v>
      </c>
      <c r="K1270">
        <v>0</v>
      </c>
      <c r="L1270" t="s">
        <v>15</v>
      </c>
    </row>
    <row r="1271" spans="1:12" x14ac:dyDescent="0.25">
      <c r="A1271" t="s">
        <v>17</v>
      </c>
      <c r="B1271" t="s">
        <v>25</v>
      </c>
      <c r="C1271">
        <v>3171200707</v>
      </c>
      <c r="D1271" t="s">
        <v>355</v>
      </c>
      <c r="E1271" t="s">
        <v>160</v>
      </c>
      <c r="F1271">
        <v>6193</v>
      </c>
      <c r="G1271" t="s">
        <v>759</v>
      </c>
      <c r="H1271" t="s">
        <v>13</v>
      </c>
      <c r="I1271" t="s">
        <v>458</v>
      </c>
      <c r="J1271">
        <v>48</v>
      </c>
      <c r="K1271">
        <v>18</v>
      </c>
      <c r="L1271" t="s">
        <v>14</v>
      </c>
    </row>
    <row r="1272" spans="1:12" x14ac:dyDescent="0.25">
      <c r="A1272" t="s">
        <v>11</v>
      </c>
      <c r="B1272" t="s">
        <v>55</v>
      </c>
      <c r="C1272">
        <v>4046691560</v>
      </c>
      <c r="D1272" t="s">
        <v>355</v>
      </c>
      <c r="E1272" t="s">
        <v>160</v>
      </c>
      <c r="F1272">
        <v>8137</v>
      </c>
      <c r="G1272" t="s">
        <v>761</v>
      </c>
      <c r="H1272" t="s">
        <v>13</v>
      </c>
      <c r="I1272" t="s">
        <v>220</v>
      </c>
      <c r="J1272">
        <v>43</v>
      </c>
      <c r="K1272">
        <v>13</v>
      </c>
      <c r="L1272" t="s">
        <v>14</v>
      </c>
    </row>
    <row r="1273" spans="1:12" x14ac:dyDescent="0.25">
      <c r="A1273" t="s">
        <v>11</v>
      </c>
      <c r="B1273" t="s">
        <v>30</v>
      </c>
      <c r="C1273">
        <v>5896450110</v>
      </c>
      <c r="D1273" t="s">
        <v>355</v>
      </c>
      <c r="E1273" t="s">
        <v>160</v>
      </c>
      <c r="F1273">
        <v>5693</v>
      </c>
      <c r="G1273" t="s">
        <v>761</v>
      </c>
      <c r="H1273" t="s">
        <v>13</v>
      </c>
      <c r="I1273" t="s">
        <v>357</v>
      </c>
      <c r="J1273">
        <v>18</v>
      </c>
      <c r="K1273">
        <v>0</v>
      </c>
      <c r="L1273" t="s">
        <v>15</v>
      </c>
    </row>
    <row r="1274" spans="1:12" x14ac:dyDescent="0.25">
      <c r="A1274" t="s">
        <v>23</v>
      </c>
      <c r="B1274" t="s">
        <v>108</v>
      </c>
      <c r="C1274">
        <v>8835176664</v>
      </c>
      <c r="D1274" t="s">
        <v>355</v>
      </c>
      <c r="E1274" t="s">
        <v>160</v>
      </c>
      <c r="F1274">
        <v>5986</v>
      </c>
      <c r="G1274" t="s">
        <v>759</v>
      </c>
      <c r="H1274" t="s">
        <v>13</v>
      </c>
      <c r="I1274" t="s">
        <v>245</v>
      </c>
      <c r="J1274">
        <v>26</v>
      </c>
      <c r="K1274">
        <v>0</v>
      </c>
      <c r="L1274" t="s">
        <v>15</v>
      </c>
    </row>
    <row r="1275" spans="1:12" x14ac:dyDescent="0.25">
      <c r="A1275" t="s">
        <v>17</v>
      </c>
      <c r="B1275" t="s">
        <v>799</v>
      </c>
      <c r="C1275">
        <v>5080141194</v>
      </c>
      <c r="D1275" t="s">
        <v>355</v>
      </c>
      <c r="E1275" t="s">
        <v>160</v>
      </c>
      <c r="F1275">
        <v>4580</v>
      </c>
      <c r="G1275" t="s">
        <v>759</v>
      </c>
      <c r="H1275" t="s">
        <v>13</v>
      </c>
      <c r="I1275" t="s">
        <v>363</v>
      </c>
      <c r="J1275">
        <v>11</v>
      </c>
      <c r="K1275">
        <v>0</v>
      </c>
      <c r="L1275" t="s">
        <v>15</v>
      </c>
    </row>
    <row r="1276" spans="1:12" x14ac:dyDescent="0.25">
      <c r="A1276" t="s">
        <v>23</v>
      </c>
      <c r="B1276" t="s">
        <v>57</v>
      </c>
      <c r="C1276">
        <v>8748260263</v>
      </c>
      <c r="D1276" t="s">
        <v>395</v>
      </c>
      <c r="E1276" t="s">
        <v>264</v>
      </c>
      <c r="F1276">
        <v>4481</v>
      </c>
      <c r="G1276" t="s">
        <v>759</v>
      </c>
      <c r="H1276" t="s">
        <v>13</v>
      </c>
      <c r="I1276" t="s">
        <v>458</v>
      </c>
      <c r="J1276">
        <v>47</v>
      </c>
      <c r="K1276">
        <v>17</v>
      </c>
      <c r="L1276" t="s">
        <v>14</v>
      </c>
    </row>
    <row r="1277" spans="1:12" x14ac:dyDescent="0.25">
      <c r="A1277" t="s">
        <v>16</v>
      </c>
      <c r="B1277" t="s">
        <v>59</v>
      </c>
      <c r="C1277">
        <v>2680537112</v>
      </c>
      <c r="D1277" t="s">
        <v>395</v>
      </c>
      <c r="E1277" t="s">
        <v>264</v>
      </c>
      <c r="F1277">
        <v>4968</v>
      </c>
      <c r="G1277" t="s">
        <v>759</v>
      </c>
      <c r="H1277" t="s">
        <v>13</v>
      </c>
      <c r="I1277" t="s">
        <v>841</v>
      </c>
      <c r="J1277">
        <v>33</v>
      </c>
      <c r="K1277">
        <v>3</v>
      </c>
      <c r="L1277" t="s">
        <v>14</v>
      </c>
    </row>
    <row r="1278" spans="1:12" x14ac:dyDescent="0.25">
      <c r="A1278" t="s">
        <v>18</v>
      </c>
      <c r="B1278" t="s">
        <v>95</v>
      </c>
      <c r="C1278">
        <v>7555537204</v>
      </c>
      <c r="D1278" t="s">
        <v>395</v>
      </c>
      <c r="E1278" t="s">
        <v>264</v>
      </c>
      <c r="F1278">
        <v>6656</v>
      </c>
      <c r="G1278" t="s">
        <v>759</v>
      </c>
      <c r="H1278" t="s">
        <v>13</v>
      </c>
      <c r="I1278" t="s">
        <v>699</v>
      </c>
      <c r="J1278">
        <v>34</v>
      </c>
      <c r="K1278">
        <v>4</v>
      </c>
      <c r="L1278" t="s">
        <v>14</v>
      </c>
    </row>
    <row r="1279" spans="1:12" x14ac:dyDescent="0.25">
      <c r="A1279" t="s">
        <v>23</v>
      </c>
      <c r="B1279" t="s">
        <v>766</v>
      </c>
      <c r="C1279">
        <v>1695583002</v>
      </c>
      <c r="D1279" t="s">
        <v>657</v>
      </c>
      <c r="E1279" t="s">
        <v>466</v>
      </c>
      <c r="F1279">
        <v>6232</v>
      </c>
      <c r="G1279" t="s">
        <v>759</v>
      </c>
      <c r="H1279" t="s">
        <v>13</v>
      </c>
      <c r="I1279" t="s">
        <v>478</v>
      </c>
      <c r="J1279">
        <v>27</v>
      </c>
      <c r="K1279">
        <v>0</v>
      </c>
      <c r="L1279" t="s">
        <v>15</v>
      </c>
    </row>
    <row r="1280" spans="1:12" x14ac:dyDescent="0.25">
      <c r="A1280" t="s">
        <v>23</v>
      </c>
      <c r="B1280" t="s">
        <v>110</v>
      </c>
      <c r="C1280">
        <v>7692447978</v>
      </c>
      <c r="D1280" t="s">
        <v>657</v>
      </c>
      <c r="E1280" t="s">
        <v>466</v>
      </c>
      <c r="F1280">
        <v>3725</v>
      </c>
      <c r="G1280" t="s">
        <v>761</v>
      </c>
      <c r="H1280" t="s">
        <v>13</v>
      </c>
      <c r="I1280" t="s">
        <v>466</v>
      </c>
      <c r="J1280">
        <v>30</v>
      </c>
      <c r="K1280">
        <v>0</v>
      </c>
      <c r="L1280" t="s">
        <v>15</v>
      </c>
    </row>
    <row r="1281" spans="1:12" x14ac:dyDescent="0.25">
      <c r="A1281" t="s">
        <v>17</v>
      </c>
      <c r="B1281" t="s">
        <v>796</v>
      </c>
      <c r="C1281">
        <v>2561298121</v>
      </c>
      <c r="D1281" t="s">
        <v>657</v>
      </c>
      <c r="E1281" t="s">
        <v>466</v>
      </c>
      <c r="F1281">
        <v>3610</v>
      </c>
      <c r="G1281" t="s">
        <v>759</v>
      </c>
      <c r="H1281" t="s">
        <v>13</v>
      </c>
      <c r="I1281" t="s">
        <v>194</v>
      </c>
      <c r="J1281">
        <v>12</v>
      </c>
      <c r="K1281">
        <v>0</v>
      </c>
      <c r="L1281" t="s">
        <v>15</v>
      </c>
    </row>
    <row r="1282" spans="1:12" x14ac:dyDescent="0.25">
      <c r="A1282" t="s">
        <v>18</v>
      </c>
      <c r="B1282" t="s">
        <v>41</v>
      </c>
      <c r="C1282">
        <v>7792341685</v>
      </c>
      <c r="D1282" t="s">
        <v>657</v>
      </c>
      <c r="E1282" t="s">
        <v>466</v>
      </c>
      <c r="F1282">
        <v>7135</v>
      </c>
      <c r="G1282" t="s">
        <v>761</v>
      </c>
      <c r="H1282" t="s">
        <v>20</v>
      </c>
      <c r="I1282" t="s">
        <v>711</v>
      </c>
      <c r="J1282">
        <v>34</v>
      </c>
      <c r="K1282">
        <v>4</v>
      </c>
      <c r="L1282" t="s">
        <v>14</v>
      </c>
    </row>
    <row r="1283" spans="1:12" x14ac:dyDescent="0.25">
      <c r="A1283" t="s">
        <v>18</v>
      </c>
      <c r="B1283" t="s">
        <v>56</v>
      </c>
      <c r="C1283">
        <v>1581104767</v>
      </c>
      <c r="D1283" t="s">
        <v>657</v>
      </c>
      <c r="E1283" t="s">
        <v>466</v>
      </c>
      <c r="F1283">
        <v>8027</v>
      </c>
      <c r="G1283" t="s">
        <v>759</v>
      </c>
      <c r="H1283" t="s">
        <v>13</v>
      </c>
      <c r="I1283" t="s">
        <v>185</v>
      </c>
      <c r="J1283">
        <v>15</v>
      </c>
      <c r="K1283">
        <v>0</v>
      </c>
      <c r="L1283" t="s">
        <v>15</v>
      </c>
    </row>
    <row r="1284" spans="1:12" x14ac:dyDescent="0.25">
      <c r="A1284" t="s">
        <v>18</v>
      </c>
      <c r="B1284" t="s">
        <v>89</v>
      </c>
      <c r="C1284">
        <v>2840107285</v>
      </c>
      <c r="D1284" t="s">
        <v>661</v>
      </c>
      <c r="E1284" t="s">
        <v>660</v>
      </c>
      <c r="F1284">
        <v>4959</v>
      </c>
      <c r="G1284" t="s">
        <v>759</v>
      </c>
      <c r="H1284" t="s">
        <v>13</v>
      </c>
      <c r="I1284" t="s">
        <v>609</v>
      </c>
      <c r="J1284">
        <v>35</v>
      </c>
      <c r="K1284">
        <v>5</v>
      </c>
      <c r="L1284" t="s">
        <v>14</v>
      </c>
    </row>
    <row r="1285" spans="1:12" x14ac:dyDescent="0.25">
      <c r="A1285" t="s">
        <v>23</v>
      </c>
      <c r="B1285" t="s">
        <v>110</v>
      </c>
      <c r="C1285">
        <v>8737102611</v>
      </c>
      <c r="D1285" t="s">
        <v>661</v>
      </c>
      <c r="E1285" t="s">
        <v>660</v>
      </c>
      <c r="F1285">
        <v>2750</v>
      </c>
      <c r="G1285" t="s">
        <v>759</v>
      </c>
      <c r="H1285" t="s">
        <v>13</v>
      </c>
      <c r="I1285" t="s">
        <v>526</v>
      </c>
      <c r="J1285">
        <v>25</v>
      </c>
      <c r="K1285">
        <v>0</v>
      </c>
      <c r="L1285" t="s">
        <v>15</v>
      </c>
    </row>
    <row r="1286" spans="1:12" x14ac:dyDescent="0.25">
      <c r="A1286" t="s">
        <v>11</v>
      </c>
      <c r="B1286" t="s">
        <v>120</v>
      </c>
      <c r="C1286">
        <v>7008503597</v>
      </c>
      <c r="D1286" t="s">
        <v>661</v>
      </c>
      <c r="E1286" t="s">
        <v>660</v>
      </c>
      <c r="F1286">
        <v>5066</v>
      </c>
      <c r="G1286" t="s">
        <v>759</v>
      </c>
      <c r="H1286" t="s">
        <v>13</v>
      </c>
      <c r="I1286" t="s">
        <v>193</v>
      </c>
      <c r="J1286">
        <v>22</v>
      </c>
      <c r="K1286">
        <v>0</v>
      </c>
      <c r="L1286" t="s">
        <v>15</v>
      </c>
    </row>
    <row r="1287" spans="1:12" x14ac:dyDescent="0.25">
      <c r="A1287" t="s">
        <v>23</v>
      </c>
      <c r="B1287" t="s">
        <v>42</v>
      </c>
      <c r="C1287">
        <v>2290457712</v>
      </c>
      <c r="D1287" t="s">
        <v>661</v>
      </c>
      <c r="E1287" t="s">
        <v>660</v>
      </c>
      <c r="F1287">
        <v>5191</v>
      </c>
      <c r="G1287" t="s">
        <v>761</v>
      </c>
      <c r="H1287" t="s">
        <v>13</v>
      </c>
      <c r="I1287" t="s">
        <v>707</v>
      </c>
      <c r="J1287">
        <v>38</v>
      </c>
      <c r="K1287">
        <v>8</v>
      </c>
      <c r="L1287" t="s">
        <v>14</v>
      </c>
    </row>
    <row r="1288" spans="1:12" x14ac:dyDescent="0.25">
      <c r="A1288" t="s">
        <v>17</v>
      </c>
      <c r="B1288" t="s">
        <v>35</v>
      </c>
      <c r="C1288">
        <v>611365</v>
      </c>
      <c r="D1288" t="s">
        <v>661</v>
      </c>
      <c r="E1288" t="s">
        <v>660</v>
      </c>
      <c r="F1288">
        <v>5594</v>
      </c>
      <c r="G1288" t="s">
        <v>759</v>
      </c>
      <c r="H1288" t="s">
        <v>13</v>
      </c>
      <c r="I1288" t="s">
        <v>333</v>
      </c>
      <c r="J1288">
        <v>13</v>
      </c>
      <c r="K1288">
        <v>0</v>
      </c>
      <c r="L1288" t="s">
        <v>15</v>
      </c>
    </row>
    <row r="1289" spans="1:12" x14ac:dyDescent="0.25">
      <c r="A1289" t="s">
        <v>17</v>
      </c>
      <c r="B1289" t="s">
        <v>799</v>
      </c>
      <c r="C1289">
        <v>2225581009</v>
      </c>
      <c r="D1289" t="s">
        <v>661</v>
      </c>
      <c r="E1289" t="s">
        <v>660</v>
      </c>
      <c r="F1289">
        <v>4571</v>
      </c>
      <c r="G1289" t="s">
        <v>759</v>
      </c>
      <c r="H1289" t="s">
        <v>13</v>
      </c>
      <c r="I1289" t="s">
        <v>245</v>
      </c>
      <c r="J1289">
        <v>23</v>
      </c>
      <c r="K1289">
        <v>0</v>
      </c>
      <c r="L1289" t="s">
        <v>15</v>
      </c>
    </row>
    <row r="1290" spans="1:12" x14ac:dyDescent="0.25">
      <c r="A1290" t="s">
        <v>18</v>
      </c>
      <c r="B1290" t="s">
        <v>49</v>
      </c>
      <c r="C1290">
        <v>9028881795</v>
      </c>
      <c r="D1290" t="s">
        <v>604</v>
      </c>
      <c r="E1290" t="s">
        <v>841</v>
      </c>
      <c r="F1290">
        <v>6766</v>
      </c>
      <c r="G1290" t="s">
        <v>759</v>
      </c>
      <c r="H1290" t="s">
        <v>13</v>
      </c>
      <c r="I1290" t="s">
        <v>660</v>
      </c>
      <c r="J1290">
        <v>29</v>
      </c>
      <c r="K1290">
        <v>0</v>
      </c>
      <c r="L1290" t="s">
        <v>15</v>
      </c>
    </row>
    <row r="1291" spans="1:12" x14ac:dyDescent="0.25">
      <c r="A1291" t="s">
        <v>17</v>
      </c>
      <c r="B1291" t="s">
        <v>787</v>
      </c>
      <c r="C1291">
        <v>2135406196</v>
      </c>
      <c r="D1291" t="s">
        <v>604</v>
      </c>
      <c r="E1291" t="s">
        <v>841</v>
      </c>
      <c r="F1291">
        <v>4951</v>
      </c>
      <c r="G1291" t="s">
        <v>759</v>
      </c>
      <c r="H1291" t="s">
        <v>13</v>
      </c>
      <c r="I1291" t="s">
        <v>333</v>
      </c>
      <c r="J1291">
        <v>12</v>
      </c>
      <c r="K1291">
        <v>0</v>
      </c>
      <c r="L1291" t="s">
        <v>15</v>
      </c>
    </row>
    <row r="1292" spans="1:12" x14ac:dyDescent="0.25">
      <c r="A1292" t="s">
        <v>17</v>
      </c>
      <c r="B1292" t="s">
        <v>773</v>
      </c>
      <c r="C1292">
        <v>4534576559</v>
      </c>
      <c r="D1292" t="s">
        <v>604</v>
      </c>
      <c r="E1292" t="s">
        <v>841</v>
      </c>
      <c r="F1292">
        <v>9137</v>
      </c>
      <c r="G1292" t="s">
        <v>759</v>
      </c>
      <c r="H1292" t="s">
        <v>13</v>
      </c>
      <c r="I1292" t="s">
        <v>185</v>
      </c>
      <c r="J1292">
        <v>13</v>
      </c>
      <c r="K1292">
        <v>0</v>
      </c>
      <c r="L1292" t="s">
        <v>15</v>
      </c>
    </row>
    <row r="1293" spans="1:12" x14ac:dyDescent="0.25">
      <c r="A1293" t="s">
        <v>18</v>
      </c>
      <c r="B1293" t="s">
        <v>33</v>
      </c>
      <c r="C1293">
        <v>449356610</v>
      </c>
      <c r="D1293" t="s">
        <v>606</v>
      </c>
      <c r="E1293" t="s">
        <v>699</v>
      </c>
      <c r="F1293">
        <v>7746</v>
      </c>
      <c r="G1293" t="s">
        <v>759</v>
      </c>
      <c r="H1293" t="s">
        <v>13</v>
      </c>
      <c r="I1293" t="s">
        <v>193</v>
      </c>
      <c r="J1293">
        <v>20</v>
      </c>
      <c r="K1293">
        <v>0</v>
      </c>
      <c r="L1293" t="s">
        <v>15</v>
      </c>
    </row>
    <row r="1294" spans="1:12" x14ac:dyDescent="0.25">
      <c r="A1294" t="s">
        <v>17</v>
      </c>
      <c r="B1294" t="s">
        <v>781</v>
      </c>
      <c r="C1294">
        <v>3416294053</v>
      </c>
      <c r="D1294" t="s">
        <v>606</v>
      </c>
      <c r="E1294" t="s">
        <v>699</v>
      </c>
      <c r="F1294">
        <v>5803</v>
      </c>
      <c r="G1294" t="s">
        <v>759</v>
      </c>
      <c r="H1294" t="s">
        <v>13</v>
      </c>
      <c r="I1294" t="s">
        <v>699</v>
      </c>
      <c r="J1294">
        <v>30</v>
      </c>
      <c r="K1294">
        <v>0</v>
      </c>
      <c r="L1294" t="s">
        <v>15</v>
      </c>
    </row>
    <row r="1295" spans="1:12" x14ac:dyDescent="0.25">
      <c r="A1295" t="s">
        <v>17</v>
      </c>
      <c r="B1295" t="s">
        <v>791</v>
      </c>
      <c r="C1295">
        <v>6528247418</v>
      </c>
      <c r="D1295" t="s">
        <v>606</v>
      </c>
      <c r="E1295" t="s">
        <v>699</v>
      </c>
      <c r="F1295">
        <v>8486</v>
      </c>
      <c r="G1295" t="s">
        <v>759</v>
      </c>
      <c r="H1295" t="s">
        <v>13</v>
      </c>
      <c r="I1295" t="s">
        <v>608</v>
      </c>
      <c r="J1295">
        <v>4</v>
      </c>
      <c r="K1295">
        <v>0</v>
      </c>
      <c r="L1295" t="s">
        <v>15</v>
      </c>
    </row>
    <row r="1296" spans="1:12" x14ac:dyDescent="0.25">
      <c r="A1296" t="s">
        <v>16</v>
      </c>
      <c r="B1296" t="s">
        <v>122</v>
      </c>
      <c r="C1296">
        <v>4934230957</v>
      </c>
      <c r="D1296" t="s">
        <v>606</v>
      </c>
      <c r="E1296" t="s">
        <v>699</v>
      </c>
      <c r="F1296">
        <v>8848</v>
      </c>
      <c r="G1296" t="s">
        <v>761</v>
      </c>
      <c r="H1296" t="s">
        <v>13</v>
      </c>
      <c r="I1296" t="s">
        <v>264</v>
      </c>
      <c r="J1296">
        <v>26</v>
      </c>
      <c r="K1296">
        <v>0</v>
      </c>
      <c r="L1296" t="s">
        <v>15</v>
      </c>
    </row>
    <row r="1297" spans="1:12" x14ac:dyDescent="0.25">
      <c r="A1297" t="s">
        <v>11</v>
      </c>
      <c r="B1297" t="s">
        <v>120</v>
      </c>
      <c r="C1297">
        <v>4080383560</v>
      </c>
      <c r="D1297" t="s">
        <v>606</v>
      </c>
      <c r="E1297" t="s">
        <v>699</v>
      </c>
      <c r="F1297">
        <v>5879</v>
      </c>
      <c r="G1297" t="s">
        <v>759</v>
      </c>
      <c r="H1297" t="s">
        <v>13</v>
      </c>
      <c r="I1297" t="s">
        <v>245</v>
      </c>
      <c r="J1297">
        <v>21</v>
      </c>
      <c r="K1297">
        <v>0</v>
      </c>
      <c r="L1297" t="s">
        <v>15</v>
      </c>
    </row>
    <row r="1298" spans="1:12" x14ac:dyDescent="0.25">
      <c r="A1298" t="s">
        <v>16</v>
      </c>
      <c r="B1298" t="s">
        <v>100</v>
      </c>
      <c r="C1298">
        <v>5950285853</v>
      </c>
      <c r="D1298" t="s">
        <v>659</v>
      </c>
      <c r="E1298" t="s">
        <v>711</v>
      </c>
      <c r="F1298">
        <v>6312</v>
      </c>
      <c r="G1298" t="s">
        <v>761</v>
      </c>
      <c r="H1298" t="s">
        <v>13</v>
      </c>
      <c r="I1298" t="s">
        <v>532</v>
      </c>
      <c r="J1298">
        <v>44</v>
      </c>
      <c r="K1298">
        <v>14</v>
      </c>
      <c r="L1298" t="s">
        <v>14</v>
      </c>
    </row>
    <row r="1299" spans="1:12" x14ac:dyDescent="0.25">
      <c r="A1299" t="s">
        <v>11</v>
      </c>
      <c r="B1299" t="s">
        <v>792</v>
      </c>
      <c r="C1299">
        <v>8240701264</v>
      </c>
      <c r="D1299" t="s">
        <v>659</v>
      </c>
      <c r="E1299" t="s">
        <v>711</v>
      </c>
      <c r="F1299">
        <v>4610</v>
      </c>
      <c r="G1299" t="s">
        <v>759</v>
      </c>
      <c r="H1299" t="s">
        <v>13</v>
      </c>
      <c r="I1299" t="s">
        <v>275</v>
      </c>
      <c r="J1299">
        <v>7</v>
      </c>
      <c r="K1299">
        <v>0</v>
      </c>
      <c r="L1299" t="s">
        <v>15</v>
      </c>
    </row>
    <row r="1300" spans="1:12" x14ac:dyDescent="0.25">
      <c r="A1300" t="s">
        <v>17</v>
      </c>
      <c r="B1300" t="s">
        <v>791</v>
      </c>
      <c r="C1300">
        <v>6312340515</v>
      </c>
      <c r="D1300" t="s">
        <v>659</v>
      </c>
      <c r="E1300" t="s">
        <v>711</v>
      </c>
      <c r="F1300">
        <v>6850</v>
      </c>
      <c r="G1300" t="s">
        <v>759</v>
      </c>
      <c r="H1300" t="s">
        <v>13</v>
      </c>
      <c r="I1300" t="s">
        <v>608</v>
      </c>
      <c r="J1300">
        <v>3</v>
      </c>
      <c r="K1300">
        <v>0</v>
      </c>
      <c r="L1300" t="s">
        <v>15</v>
      </c>
    </row>
    <row r="1301" spans="1:12" x14ac:dyDescent="0.25">
      <c r="A1301" t="s">
        <v>17</v>
      </c>
      <c r="B1301" t="s">
        <v>35</v>
      </c>
      <c r="C1301">
        <v>1369975903</v>
      </c>
      <c r="D1301" t="s">
        <v>659</v>
      </c>
      <c r="E1301" t="s">
        <v>711</v>
      </c>
      <c r="F1301">
        <v>6111</v>
      </c>
      <c r="G1301" t="s">
        <v>759</v>
      </c>
      <c r="H1301" t="s">
        <v>13</v>
      </c>
      <c r="I1301" t="s">
        <v>411</v>
      </c>
      <c r="J1301">
        <v>21</v>
      </c>
      <c r="K1301">
        <v>0</v>
      </c>
      <c r="L1301" t="s">
        <v>15</v>
      </c>
    </row>
    <row r="1302" spans="1:12" x14ac:dyDescent="0.25">
      <c r="A1302" t="s">
        <v>11</v>
      </c>
      <c r="B1302" t="s">
        <v>801</v>
      </c>
      <c r="C1302">
        <v>58393139</v>
      </c>
      <c r="D1302" t="s">
        <v>838</v>
      </c>
      <c r="E1302" t="s">
        <v>701</v>
      </c>
      <c r="F1302">
        <v>8816</v>
      </c>
      <c r="G1302" t="s">
        <v>759</v>
      </c>
      <c r="H1302" t="s">
        <v>13</v>
      </c>
      <c r="I1302" t="s">
        <v>160</v>
      </c>
      <c r="J1302">
        <v>23</v>
      </c>
      <c r="K1302">
        <v>0</v>
      </c>
      <c r="L1302" t="s">
        <v>15</v>
      </c>
    </row>
    <row r="1303" spans="1:12" x14ac:dyDescent="0.25">
      <c r="A1303" t="s">
        <v>16</v>
      </c>
      <c r="B1303" t="s">
        <v>21</v>
      </c>
      <c r="C1303">
        <v>4601584321</v>
      </c>
      <c r="D1303" t="s">
        <v>838</v>
      </c>
      <c r="E1303" t="s">
        <v>701</v>
      </c>
      <c r="F1303">
        <v>5260</v>
      </c>
      <c r="G1303" t="s">
        <v>759</v>
      </c>
      <c r="H1303" t="s">
        <v>13</v>
      </c>
      <c r="I1303" t="s">
        <v>460</v>
      </c>
      <c r="J1303">
        <v>13</v>
      </c>
      <c r="K1303">
        <v>0</v>
      </c>
      <c r="L1303" t="s">
        <v>15</v>
      </c>
    </row>
    <row r="1304" spans="1:12" x14ac:dyDescent="0.25">
      <c r="A1304" t="s">
        <v>17</v>
      </c>
      <c r="B1304" t="s">
        <v>88</v>
      </c>
      <c r="C1304">
        <v>1697562316</v>
      </c>
      <c r="D1304" t="s">
        <v>838</v>
      </c>
      <c r="E1304" t="s">
        <v>701</v>
      </c>
      <c r="F1304">
        <v>7309</v>
      </c>
      <c r="G1304" t="s">
        <v>759</v>
      </c>
      <c r="H1304" t="s">
        <v>13</v>
      </c>
      <c r="I1304" t="s">
        <v>460</v>
      </c>
      <c r="J1304">
        <v>13</v>
      </c>
      <c r="K1304">
        <v>0</v>
      </c>
      <c r="L1304" t="s">
        <v>15</v>
      </c>
    </row>
    <row r="1305" spans="1:12" x14ac:dyDescent="0.25">
      <c r="A1305" t="s">
        <v>11</v>
      </c>
      <c r="B1305" t="s">
        <v>75</v>
      </c>
      <c r="C1305">
        <v>2361287480</v>
      </c>
      <c r="D1305" t="s">
        <v>838</v>
      </c>
      <c r="E1305" t="s">
        <v>701</v>
      </c>
      <c r="F1305">
        <v>6922</v>
      </c>
      <c r="G1305" t="s">
        <v>759</v>
      </c>
      <c r="H1305" t="s">
        <v>13</v>
      </c>
      <c r="I1305" t="s">
        <v>525</v>
      </c>
      <c r="J1305">
        <v>14</v>
      </c>
      <c r="K1305">
        <v>0</v>
      </c>
      <c r="L1305" t="s">
        <v>15</v>
      </c>
    </row>
    <row r="1306" spans="1:12" x14ac:dyDescent="0.25">
      <c r="A1306" t="s">
        <v>17</v>
      </c>
      <c r="B1306" t="s">
        <v>787</v>
      </c>
      <c r="C1306">
        <v>4858028884</v>
      </c>
      <c r="D1306" t="s">
        <v>838</v>
      </c>
      <c r="E1306" t="s">
        <v>701</v>
      </c>
      <c r="F1306">
        <v>5849</v>
      </c>
      <c r="G1306" t="s">
        <v>759</v>
      </c>
      <c r="H1306" t="s">
        <v>13</v>
      </c>
      <c r="I1306" t="s">
        <v>185</v>
      </c>
      <c r="J1306">
        <v>10</v>
      </c>
      <c r="K1306">
        <v>0</v>
      </c>
      <c r="L1306" t="s">
        <v>15</v>
      </c>
    </row>
    <row r="1307" spans="1:12" x14ac:dyDescent="0.25">
      <c r="A1307" t="s">
        <v>17</v>
      </c>
      <c r="B1307" t="s">
        <v>777</v>
      </c>
      <c r="C1307">
        <v>4949816221</v>
      </c>
      <c r="D1307" t="s">
        <v>838</v>
      </c>
      <c r="E1307" t="s">
        <v>701</v>
      </c>
      <c r="F1307">
        <v>8564</v>
      </c>
      <c r="G1307" t="s">
        <v>759</v>
      </c>
      <c r="H1307" t="s">
        <v>13</v>
      </c>
      <c r="I1307" t="s">
        <v>660</v>
      </c>
      <c r="J1307">
        <v>26</v>
      </c>
      <c r="K1307">
        <v>0</v>
      </c>
      <c r="L1307" t="s">
        <v>15</v>
      </c>
    </row>
    <row r="1308" spans="1:12" x14ac:dyDescent="0.25">
      <c r="A1308" t="s">
        <v>11</v>
      </c>
      <c r="B1308" t="s">
        <v>120</v>
      </c>
      <c r="C1308">
        <v>2964011777</v>
      </c>
      <c r="D1308" t="s">
        <v>838</v>
      </c>
      <c r="E1308" t="s">
        <v>701</v>
      </c>
      <c r="F1308">
        <v>7050</v>
      </c>
      <c r="G1308" t="s">
        <v>759</v>
      </c>
      <c r="H1308" t="s">
        <v>13</v>
      </c>
      <c r="I1308" t="s">
        <v>264</v>
      </c>
      <c r="J1308">
        <v>24</v>
      </c>
      <c r="K1308">
        <v>0</v>
      </c>
      <c r="L1308" t="s">
        <v>15</v>
      </c>
    </row>
    <row r="1309" spans="1:12" x14ac:dyDescent="0.25">
      <c r="A1309" t="s">
        <v>18</v>
      </c>
      <c r="B1309" t="s">
        <v>103</v>
      </c>
      <c r="C1309">
        <v>5600044644</v>
      </c>
      <c r="D1309" t="s">
        <v>839</v>
      </c>
      <c r="E1309" t="s">
        <v>609</v>
      </c>
      <c r="F1309">
        <v>6751</v>
      </c>
      <c r="G1309" t="s">
        <v>759</v>
      </c>
      <c r="H1309" t="s">
        <v>13</v>
      </c>
      <c r="I1309" t="s">
        <v>840</v>
      </c>
      <c r="J1309">
        <v>15</v>
      </c>
      <c r="K1309">
        <v>0</v>
      </c>
      <c r="L1309" t="s">
        <v>15</v>
      </c>
    </row>
    <row r="1310" spans="1:12" x14ac:dyDescent="0.25">
      <c r="A1310" t="s">
        <v>17</v>
      </c>
      <c r="B1310" t="s">
        <v>777</v>
      </c>
      <c r="C1310">
        <v>3987219947</v>
      </c>
      <c r="D1310" t="s">
        <v>839</v>
      </c>
      <c r="E1310" t="s">
        <v>609</v>
      </c>
      <c r="F1310">
        <v>6985</v>
      </c>
      <c r="G1310" t="s">
        <v>759</v>
      </c>
      <c r="H1310" t="s">
        <v>13</v>
      </c>
      <c r="I1310" t="s">
        <v>842</v>
      </c>
      <c r="J1310">
        <v>32</v>
      </c>
      <c r="K1310">
        <v>2</v>
      </c>
      <c r="L1310" t="s">
        <v>14</v>
      </c>
    </row>
    <row r="1311" spans="1:12" x14ac:dyDescent="0.25">
      <c r="A1311" t="s">
        <v>11</v>
      </c>
      <c r="B1311" t="s">
        <v>120</v>
      </c>
      <c r="C1311">
        <v>2279639083</v>
      </c>
      <c r="D1311" t="s">
        <v>608</v>
      </c>
      <c r="E1311" t="s">
        <v>705</v>
      </c>
      <c r="F1311">
        <v>5165</v>
      </c>
      <c r="G1311" t="s">
        <v>759</v>
      </c>
      <c r="H1311" t="s">
        <v>13</v>
      </c>
      <c r="I1311" t="s">
        <v>290</v>
      </c>
      <c r="J1311">
        <v>15</v>
      </c>
      <c r="K1311">
        <v>0</v>
      </c>
      <c r="L1311" t="s">
        <v>15</v>
      </c>
    </row>
    <row r="1312" spans="1:12" x14ac:dyDescent="0.25">
      <c r="A1312" t="s">
        <v>18</v>
      </c>
      <c r="B1312" t="s">
        <v>788</v>
      </c>
      <c r="C1312">
        <v>8315488143</v>
      </c>
      <c r="D1312" t="s">
        <v>608</v>
      </c>
      <c r="E1312" t="s">
        <v>705</v>
      </c>
      <c r="F1312">
        <v>8998</v>
      </c>
      <c r="G1312" t="s">
        <v>759</v>
      </c>
      <c r="H1312" t="s">
        <v>13</v>
      </c>
      <c r="I1312" t="s">
        <v>220</v>
      </c>
      <c r="J1312">
        <v>34</v>
      </c>
      <c r="K1312">
        <v>4</v>
      </c>
      <c r="L1312" t="s">
        <v>14</v>
      </c>
    </row>
    <row r="1313" spans="1:12" x14ac:dyDescent="0.25">
      <c r="A1313" t="s">
        <v>11</v>
      </c>
      <c r="B1313" t="s">
        <v>792</v>
      </c>
      <c r="C1313">
        <v>8086151417</v>
      </c>
      <c r="D1313" t="s">
        <v>837</v>
      </c>
      <c r="E1313" t="s">
        <v>842</v>
      </c>
      <c r="F1313">
        <v>4985</v>
      </c>
      <c r="G1313" t="s">
        <v>759</v>
      </c>
      <c r="H1313" t="s">
        <v>13</v>
      </c>
      <c r="I1313" t="s">
        <v>275</v>
      </c>
      <c r="J1313">
        <v>3</v>
      </c>
      <c r="K1313">
        <v>0</v>
      </c>
      <c r="L1313" t="s">
        <v>15</v>
      </c>
    </row>
    <row r="1314" spans="1:12" x14ac:dyDescent="0.25">
      <c r="A1314" t="s">
        <v>23</v>
      </c>
      <c r="B1314" t="s">
        <v>114</v>
      </c>
      <c r="C1314">
        <v>5018112852</v>
      </c>
      <c r="D1314" t="s">
        <v>837</v>
      </c>
      <c r="E1314" t="s">
        <v>842</v>
      </c>
      <c r="F1314">
        <v>5290</v>
      </c>
      <c r="G1314" t="s">
        <v>759</v>
      </c>
      <c r="H1314" t="s">
        <v>13</v>
      </c>
      <c r="I1314" t="s">
        <v>275</v>
      </c>
      <c r="J1314">
        <v>3</v>
      </c>
      <c r="K1314">
        <v>0</v>
      </c>
      <c r="L1314" t="s">
        <v>15</v>
      </c>
    </row>
    <row r="1315" spans="1:12" x14ac:dyDescent="0.25">
      <c r="A1315" t="s">
        <v>18</v>
      </c>
      <c r="B1315" t="s">
        <v>53</v>
      </c>
      <c r="C1315">
        <v>5471402464</v>
      </c>
      <c r="D1315" t="s">
        <v>837</v>
      </c>
      <c r="E1315" t="s">
        <v>842</v>
      </c>
      <c r="F1315">
        <v>5120</v>
      </c>
      <c r="G1315" t="s">
        <v>759</v>
      </c>
      <c r="H1315" t="s">
        <v>13</v>
      </c>
      <c r="I1315" t="s">
        <v>193</v>
      </c>
      <c r="J1315">
        <v>15</v>
      </c>
      <c r="K1315">
        <v>0</v>
      </c>
      <c r="L1315" t="s">
        <v>15</v>
      </c>
    </row>
    <row r="1316" spans="1:12" x14ac:dyDescent="0.25">
      <c r="A1316" t="s">
        <v>16</v>
      </c>
      <c r="B1316" t="s">
        <v>809</v>
      </c>
      <c r="C1316">
        <v>4741356244</v>
      </c>
      <c r="D1316" t="s">
        <v>837</v>
      </c>
      <c r="E1316" t="s">
        <v>842</v>
      </c>
      <c r="F1316">
        <v>3693</v>
      </c>
      <c r="G1316" t="s">
        <v>759</v>
      </c>
      <c r="H1316" t="s">
        <v>13</v>
      </c>
      <c r="I1316" t="s">
        <v>699</v>
      </c>
      <c r="J1316">
        <v>25</v>
      </c>
      <c r="K1316">
        <v>0</v>
      </c>
      <c r="L1316" t="s">
        <v>15</v>
      </c>
    </row>
    <row r="1317" spans="1:12" x14ac:dyDescent="0.25">
      <c r="A1317" t="s">
        <v>17</v>
      </c>
      <c r="B1317" t="s">
        <v>35</v>
      </c>
      <c r="C1317">
        <v>5786890759</v>
      </c>
      <c r="D1317" t="s">
        <v>837</v>
      </c>
      <c r="E1317" t="s">
        <v>842</v>
      </c>
      <c r="F1317">
        <v>3441</v>
      </c>
      <c r="G1317" t="s">
        <v>759</v>
      </c>
      <c r="H1317" t="s">
        <v>13</v>
      </c>
      <c r="I1317" t="s">
        <v>526</v>
      </c>
      <c r="J1317">
        <v>18</v>
      </c>
      <c r="K1317">
        <v>0</v>
      </c>
      <c r="L1317" t="s">
        <v>15</v>
      </c>
    </row>
    <row r="1318" spans="1:12" x14ac:dyDescent="0.25">
      <c r="A1318" t="s">
        <v>23</v>
      </c>
      <c r="B1318" t="s">
        <v>24</v>
      </c>
      <c r="C1318">
        <v>5863004374</v>
      </c>
      <c r="D1318" t="s">
        <v>837</v>
      </c>
      <c r="E1318" t="s">
        <v>842</v>
      </c>
      <c r="F1318">
        <v>5253</v>
      </c>
      <c r="G1318" t="s">
        <v>759</v>
      </c>
      <c r="H1318" t="s">
        <v>13</v>
      </c>
      <c r="I1318" t="s">
        <v>220</v>
      </c>
      <c r="J1318">
        <v>33</v>
      </c>
      <c r="K1318">
        <v>3</v>
      </c>
      <c r="L1318" t="s">
        <v>14</v>
      </c>
    </row>
    <row r="1319" spans="1:12" x14ac:dyDescent="0.25">
      <c r="A1319" t="s">
        <v>16</v>
      </c>
      <c r="B1319" t="s">
        <v>809</v>
      </c>
      <c r="C1319">
        <v>3141193941</v>
      </c>
      <c r="D1319" t="s">
        <v>837</v>
      </c>
      <c r="E1319" t="s">
        <v>842</v>
      </c>
      <c r="F1319">
        <v>6581</v>
      </c>
      <c r="G1319" t="s">
        <v>759</v>
      </c>
      <c r="H1319" t="s">
        <v>13</v>
      </c>
      <c r="I1319" t="s">
        <v>699</v>
      </c>
      <c r="J1319">
        <v>25</v>
      </c>
      <c r="K1319">
        <v>0</v>
      </c>
      <c r="L1319" t="s">
        <v>15</v>
      </c>
    </row>
    <row r="1320" spans="1:12" x14ac:dyDescent="0.25">
      <c r="A1320" t="s">
        <v>11</v>
      </c>
      <c r="B1320" t="s">
        <v>63</v>
      </c>
      <c r="C1320">
        <v>4138615040</v>
      </c>
      <c r="D1320" t="s">
        <v>155</v>
      </c>
      <c r="E1320" t="s">
        <v>384</v>
      </c>
      <c r="F1320">
        <v>6601</v>
      </c>
      <c r="G1320" t="s">
        <v>759</v>
      </c>
      <c r="H1320" t="s">
        <v>13</v>
      </c>
      <c r="I1320" t="s">
        <v>660</v>
      </c>
      <c r="J1320">
        <v>21</v>
      </c>
      <c r="K1320">
        <v>0</v>
      </c>
      <c r="L1320" t="s">
        <v>15</v>
      </c>
    </row>
    <row r="1321" spans="1:12" x14ac:dyDescent="0.25">
      <c r="A1321" t="s">
        <v>18</v>
      </c>
      <c r="B1321" t="s">
        <v>118</v>
      </c>
      <c r="C1321">
        <v>6252751133</v>
      </c>
      <c r="D1321" t="s">
        <v>155</v>
      </c>
      <c r="E1321" t="s">
        <v>384</v>
      </c>
      <c r="F1321">
        <v>7547</v>
      </c>
      <c r="G1321" t="s">
        <v>761</v>
      </c>
      <c r="H1321" t="s">
        <v>13</v>
      </c>
      <c r="I1321" t="s">
        <v>219</v>
      </c>
      <c r="J1321">
        <v>44</v>
      </c>
      <c r="K1321">
        <v>14</v>
      </c>
      <c r="L1321" t="s">
        <v>14</v>
      </c>
    </row>
    <row r="1322" spans="1:12" x14ac:dyDescent="0.25">
      <c r="A1322" t="s">
        <v>16</v>
      </c>
      <c r="B1322" t="s">
        <v>44</v>
      </c>
      <c r="C1322">
        <v>8461427104</v>
      </c>
      <c r="D1322" t="s">
        <v>155</v>
      </c>
      <c r="E1322" t="s">
        <v>384</v>
      </c>
      <c r="F1322">
        <v>5214</v>
      </c>
      <c r="G1322" t="s">
        <v>761</v>
      </c>
      <c r="H1322" t="s">
        <v>13</v>
      </c>
      <c r="I1322" t="s">
        <v>430</v>
      </c>
      <c r="J1322">
        <v>40</v>
      </c>
      <c r="K1322">
        <v>10</v>
      </c>
      <c r="L1322" t="s">
        <v>14</v>
      </c>
    </row>
    <row r="1323" spans="1:12" x14ac:dyDescent="0.25">
      <c r="A1323" t="s">
        <v>11</v>
      </c>
      <c r="B1323" t="s">
        <v>75</v>
      </c>
      <c r="C1323">
        <v>6810105370</v>
      </c>
      <c r="D1323" t="s">
        <v>155</v>
      </c>
      <c r="E1323" t="s">
        <v>384</v>
      </c>
      <c r="F1323">
        <v>9282</v>
      </c>
      <c r="G1323" t="s">
        <v>759</v>
      </c>
      <c r="H1323" t="s">
        <v>13</v>
      </c>
      <c r="I1323" t="s">
        <v>466</v>
      </c>
      <c r="J1323">
        <v>20</v>
      </c>
      <c r="K1323">
        <v>0</v>
      </c>
      <c r="L1323" t="s">
        <v>15</v>
      </c>
    </row>
    <row r="1324" spans="1:12" x14ac:dyDescent="0.25">
      <c r="A1324" t="s">
        <v>11</v>
      </c>
      <c r="B1324" t="s">
        <v>54</v>
      </c>
      <c r="C1324">
        <v>2640415165</v>
      </c>
      <c r="D1324" t="s">
        <v>275</v>
      </c>
      <c r="E1324" t="s">
        <v>220</v>
      </c>
      <c r="F1324">
        <v>3696</v>
      </c>
      <c r="G1324" t="s">
        <v>759</v>
      </c>
      <c r="H1324" t="s">
        <v>13</v>
      </c>
      <c r="I1324" t="s">
        <v>707</v>
      </c>
      <c r="J1324">
        <v>28</v>
      </c>
      <c r="K1324">
        <v>0</v>
      </c>
      <c r="L1324" t="s">
        <v>15</v>
      </c>
    </row>
    <row r="1325" spans="1:12" x14ac:dyDescent="0.25">
      <c r="A1325" t="s">
        <v>23</v>
      </c>
      <c r="B1325" t="s">
        <v>26</v>
      </c>
      <c r="C1325">
        <v>3679770947</v>
      </c>
      <c r="D1325" t="s">
        <v>275</v>
      </c>
      <c r="E1325" t="s">
        <v>220</v>
      </c>
      <c r="F1325">
        <v>1409</v>
      </c>
      <c r="G1325" t="s">
        <v>759</v>
      </c>
      <c r="H1325" t="s">
        <v>13</v>
      </c>
      <c r="I1325" t="s">
        <v>550</v>
      </c>
      <c r="J1325">
        <v>9</v>
      </c>
      <c r="K1325">
        <v>0</v>
      </c>
      <c r="L1325" t="s">
        <v>15</v>
      </c>
    </row>
    <row r="1326" spans="1:12" x14ac:dyDescent="0.25">
      <c r="A1326" t="s">
        <v>18</v>
      </c>
      <c r="B1326" t="s">
        <v>53</v>
      </c>
      <c r="C1326">
        <v>2941967523</v>
      </c>
      <c r="D1326" t="s">
        <v>275</v>
      </c>
      <c r="E1326" t="s">
        <v>220</v>
      </c>
      <c r="F1326">
        <v>6035</v>
      </c>
      <c r="G1326" t="s">
        <v>761</v>
      </c>
      <c r="H1326" t="s">
        <v>13</v>
      </c>
      <c r="I1326" t="s">
        <v>167</v>
      </c>
      <c r="J1326">
        <v>36</v>
      </c>
      <c r="K1326">
        <v>6</v>
      </c>
      <c r="L1326" t="s">
        <v>14</v>
      </c>
    </row>
    <row r="1327" spans="1:12" x14ac:dyDescent="0.25">
      <c r="A1327" t="s">
        <v>16</v>
      </c>
      <c r="B1327" t="s">
        <v>59</v>
      </c>
      <c r="C1327">
        <v>2245157627</v>
      </c>
      <c r="D1327" t="s">
        <v>275</v>
      </c>
      <c r="E1327" t="s">
        <v>220</v>
      </c>
      <c r="F1327">
        <v>5207</v>
      </c>
      <c r="G1327" t="s">
        <v>759</v>
      </c>
      <c r="H1327" t="s">
        <v>13</v>
      </c>
      <c r="I1327" t="s">
        <v>521</v>
      </c>
      <c r="J1327">
        <v>31</v>
      </c>
      <c r="K1327">
        <v>1</v>
      </c>
      <c r="L1327" t="s">
        <v>14</v>
      </c>
    </row>
    <row r="1328" spans="1:12" x14ac:dyDescent="0.25">
      <c r="A1328" t="s">
        <v>16</v>
      </c>
      <c r="B1328" t="s">
        <v>100</v>
      </c>
      <c r="C1328">
        <v>4325495498</v>
      </c>
      <c r="D1328" t="s">
        <v>275</v>
      </c>
      <c r="E1328" t="s">
        <v>220</v>
      </c>
      <c r="F1328">
        <v>6926</v>
      </c>
      <c r="G1328" t="s">
        <v>759</v>
      </c>
      <c r="H1328" t="s">
        <v>13</v>
      </c>
      <c r="I1328" t="s">
        <v>458</v>
      </c>
      <c r="J1328">
        <v>35</v>
      </c>
      <c r="K1328">
        <v>5</v>
      </c>
      <c r="L1328" t="s">
        <v>14</v>
      </c>
    </row>
    <row r="1329" spans="1:12" x14ac:dyDescent="0.25">
      <c r="A1329" t="s">
        <v>17</v>
      </c>
      <c r="B1329" t="s">
        <v>768</v>
      </c>
      <c r="C1329">
        <v>3208997911</v>
      </c>
      <c r="D1329" t="s">
        <v>275</v>
      </c>
      <c r="E1329" t="s">
        <v>220</v>
      </c>
      <c r="F1329">
        <v>4632</v>
      </c>
      <c r="G1329" t="s">
        <v>759</v>
      </c>
      <c r="H1329" t="s">
        <v>13</v>
      </c>
      <c r="I1329" t="s">
        <v>550</v>
      </c>
      <c r="J1329">
        <v>9</v>
      </c>
      <c r="K1329">
        <v>0</v>
      </c>
      <c r="L1329" t="s">
        <v>15</v>
      </c>
    </row>
    <row r="1330" spans="1:12" x14ac:dyDescent="0.25">
      <c r="A1330" t="s">
        <v>18</v>
      </c>
      <c r="B1330" t="s">
        <v>19</v>
      </c>
      <c r="C1330">
        <v>5338397427</v>
      </c>
      <c r="D1330" t="s">
        <v>275</v>
      </c>
      <c r="E1330" t="s">
        <v>220</v>
      </c>
      <c r="F1330">
        <v>6561</v>
      </c>
      <c r="G1330" t="s">
        <v>761</v>
      </c>
      <c r="H1330" t="s">
        <v>13</v>
      </c>
      <c r="I1330" t="s">
        <v>430</v>
      </c>
      <c r="J1330">
        <v>39</v>
      </c>
      <c r="K1330">
        <v>9</v>
      </c>
      <c r="L1330" t="s">
        <v>14</v>
      </c>
    </row>
    <row r="1331" spans="1:12" x14ac:dyDescent="0.25">
      <c r="A1331" t="s">
        <v>16</v>
      </c>
      <c r="B1331" t="s">
        <v>22</v>
      </c>
      <c r="C1331">
        <v>7152404667</v>
      </c>
      <c r="D1331" t="s">
        <v>194</v>
      </c>
      <c r="E1331" t="s">
        <v>521</v>
      </c>
      <c r="F1331">
        <v>5660</v>
      </c>
      <c r="G1331" t="s">
        <v>761</v>
      </c>
      <c r="H1331" t="s">
        <v>13</v>
      </c>
      <c r="I1331" t="s">
        <v>707</v>
      </c>
      <c r="J1331">
        <v>27</v>
      </c>
      <c r="K1331">
        <v>0</v>
      </c>
      <c r="L1331" t="s">
        <v>15</v>
      </c>
    </row>
    <row r="1332" spans="1:12" x14ac:dyDescent="0.25">
      <c r="A1332" t="s">
        <v>23</v>
      </c>
      <c r="B1332" t="s">
        <v>108</v>
      </c>
      <c r="C1332">
        <v>2427601971</v>
      </c>
      <c r="D1332" t="s">
        <v>194</v>
      </c>
      <c r="E1332" t="s">
        <v>521</v>
      </c>
      <c r="F1332">
        <v>3918</v>
      </c>
      <c r="G1332" t="s">
        <v>759</v>
      </c>
      <c r="H1332" t="s">
        <v>13</v>
      </c>
      <c r="I1332" t="s">
        <v>660</v>
      </c>
      <c r="J1332">
        <v>19</v>
      </c>
      <c r="K1332">
        <v>0</v>
      </c>
      <c r="L1332" t="s">
        <v>15</v>
      </c>
    </row>
    <row r="1333" spans="1:12" x14ac:dyDescent="0.25">
      <c r="A1333" t="s">
        <v>23</v>
      </c>
      <c r="B1333" t="s">
        <v>119</v>
      </c>
      <c r="C1333">
        <v>9833377240</v>
      </c>
      <c r="D1333" t="s">
        <v>194</v>
      </c>
      <c r="E1333" t="s">
        <v>521</v>
      </c>
      <c r="F1333">
        <v>3872</v>
      </c>
      <c r="G1333" t="s">
        <v>759</v>
      </c>
      <c r="H1333" t="s">
        <v>13</v>
      </c>
      <c r="I1333" t="s">
        <v>709</v>
      </c>
      <c r="J1333">
        <v>48</v>
      </c>
      <c r="K1333">
        <v>18</v>
      </c>
      <c r="L1333" t="s">
        <v>14</v>
      </c>
    </row>
    <row r="1334" spans="1:12" x14ac:dyDescent="0.25">
      <c r="A1334" t="s">
        <v>18</v>
      </c>
      <c r="B1334" t="s">
        <v>49</v>
      </c>
      <c r="C1334">
        <v>2686795105</v>
      </c>
      <c r="D1334" t="s">
        <v>477</v>
      </c>
      <c r="E1334" t="s">
        <v>265</v>
      </c>
      <c r="F1334">
        <v>5186</v>
      </c>
      <c r="G1334" t="s">
        <v>759</v>
      </c>
      <c r="H1334" t="s">
        <v>13</v>
      </c>
      <c r="I1334" t="s">
        <v>707</v>
      </c>
      <c r="J1334">
        <v>26</v>
      </c>
      <c r="K1334">
        <v>0</v>
      </c>
      <c r="L1334" t="s">
        <v>15</v>
      </c>
    </row>
    <row r="1335" spans="1:12" x14ac:dyDescent="0.25">
      <c r="A1335" t="s">
        <v>18</v>
      </c>
      <c r="B1335" t="s">
        <v>56</v>
      </c>
      <c r="C1335">
        <v>8459323044</v>
      </c>
      <c r="D1335" t="s">
        <v>477</v>
      </c>
      <c r="E1335" t="s">
        <v>265</v>
      </c>
      <c r="F1335">
        <v>4013</v>
      </c>
      <c r="G1335" t="s">
        <v>759</v>
      </c>
      <c r="H1335" t="s">
        <v>13</v>
      </c>
      <c r="I1335" t="s">
        <v>167</v>
      </c>
      <c r="J1335">
        <v>34</v>
      </c>
      <c r="K1335">
        <v>4</v>
      </c>
      <c r="L1335" t="s">
        <v>14</v>
      </c>
    </row>
    <row r="1336" spans="1:12" x14ac:dyDescent="0.25">
      <c r="A1336" t="s">
        <v>23</v>
      </c>
      <c r="B1336" t="s">
        <v>119</v>
      </c>
      <c r="C1336">
        <v>4999718461</v>
      </c>
      <c r="D1336" t="s">
        <v>477</v>
      </c>
      <c r="E1336" t="s">
        <v>265</v>
      </c>
      <c r="F1336">
        <v>1064</v>
      </c>
      <c r="G1336" t="s">
        <v>759</v>
      </c>
      <c r="H1336" t="s">
        <v>13</v>
      </c>
      <c r="I1336" t="s">
        <v>699</v>
      </c>
      <c r="J1336">
        <v>20</v>
      </c>
      <c r="K1336">
        <v>0</v>
      </c>
      <c r="L1336" t="s">
        <v>15</v>
      </c>
    </row>
    <row r="1337" spans="1:12" x14ac:dyDescent="0.25">
      <c r="A1337" t="s">
        <v>17</v>
      </c>
      <c r="B1337" t="s">
        <v>39</v>
      </c>
      <c r="C1337">
        <v>818753502</v>
      </c>
      <c r="D1337" t="s">
        <v>333</v>
      </c>
      <c r="E1337" t="s">
        <v>217</v>
      </c>
      <c r="F1337">
        <v>4818</v>
      </c>
      <c r="G1337" t="s">
        <v>759</v>
      </c>
      <c r="H1337" t="s">
        <v>13</v>
      </c>
      <c r="I1337" t="s">
        <v>711</v>
      </c>
      <c r="J1337">
        <v>20</v>
      </c>
      <c r="K1337">
        <v>0</v>
      </c>
      <c r="L1337" t="s">
        <v>15</v>
      </c>
    </row>
    <row r="1338" spans="1:12" x14ac:dyDescent="0.25">
      <c r="A1338" t="s">
        <v>18</v>
      </c>
      <c r="B1338" t="s">
        <v>89</v>
      </c>
      <c r="C1338">
        <v>9086013190</v>
      </c>
      <c r="D1338" t="s">
        <v>333</v>
      </c>
      <c r="E1338" t="s">
        <v>217</v>
      </c>
      <c r="F1338">
        <v>6011</v>
      </c>
      <c r="G1338" t="s">
        <v>759</v>
      </c>
      <c r="H1338" t="s">
        <v>13</v>
      </c>
      <c r="I1338" t="s">
        <v>480</v>
      </c>
      <c r="J1338">
        <v>43</v>
      </c>
      <c r="K1338">
        <v>13</v>
      </c>
      <c r="L1338" t="s">
        <v>14</v>
      </c>
    </row>
    <row r="1339" spans="1:12" x14ac:dyDescent="0.25">
      <c r="A1339" t="s">
        <v>16</v>
      </c>
      <c r="B1339" t="s">
        <v>36</v>
      </c>
      <c r="C1339">
        <v>959092964</v>
      </c>
      <c r="D1339" t="s">
        <v>333</v>
      </c>
      <c r="E1339" t="s">
        <v>217</v>
      </c>
      <c r="F1339">
        <v>7205</v>
      </c>
      <c r="G1339" t="s">
        <v>761</v>
      </c>
      <c r="H1339" t="s">
        <v>13</v>
      </c>
      <c r="I1339" t="s">
        <v>360</v>
      </c>
      <c r="J1339">
        <v>54</v>
      </c>
      <c r="K1339">
        <v>24</v>
      </c>
      <c r="L1339" t="s">
        <v>14</v>
      </c>
    </row>
    <row r="1340" spans="1:12" x14ac:dyDescent="0.25">
      <c r="A1340" t="s">
        <v>17</v>
      </c>
      <c r="B1340" t="s">
        <v>68</v>
      </c>
      <c r="C1340">
        <v>8673161784</v>
      </c>
      <c r="D1340" t="s">
        <v>333</v>
      </c>
      <c r="E1340" t="s">
        <v>217</v>
      </c>
      <c r="F1340">
        <v>10000</v>
      </c>
      <c r="G1340" t="s">
        <v>761</v>
      </c>
      <c r="H1340" t="s">
        <v>13</v>
      </c>
      <c r="I1340" t="s">
        <v>265</v>
      </c>
      <c r="J1340">
        <v>29</v>
      </c>
      <c r="K1340">
        <v>0</v>
      </c>
      <c r="L1340" t="s">
        <v>15</v>
      </c>
    </row>
    <row r="1341" spans="1:12" x14ac:dyDescent="0.25">
      <c r="A1341" t="s">
        <v>18</v>
      </c>
      <c r="B1341" t="s">
        <v>82</v>
      </c>
      <c r="C1341">
        <v>6655280733</v>
      </c>
      <c r="D1341" t="s">
        <v>185</v>
      </c>
      <c r="E1341" t="s">
        <v>173</v>
      </c>
      <c r="F1341">
        <v>7075</v>
      </c>
      <c r="G1341" t="s">
        <v>759</v>
      </c>
      <c r="H1341" t="s">
        <v>13</v>
      </c>
      <c r="I1341" t="s">
        <v>609</v>
      </c>
      <c r="J1341">
        <v>21</v>
      </c>
      <c r="K1341">
        <v>0</v>
      </c>
      <c r="L1341" t="s">
        <v>15</v>
      </c>
    </row>
    <row r="1342" spans="1:12" x14ac:dyDescent="0.25">
      <c r="A1342" t="s">
        <v>16</v>
      </c>
      <c r="B1342" t="s">
        <v>46</v>
      </c>
      <c r="C1342">
        <v>8262359020</v>
      </c>
      <c r="D1342" t="s">
        <v>185</v>
      </c>
      <c r="E1342" t="s">
        <v>173</v>
      </c>
      <c r="F1342">
        <v>4774</v>
      </c>
      <c r="G1342" t="s">
        <v>759</v>
      </c>
      <c r="H1342" t="s">
        <v>13</v>
      </c>
      <c r="I1342" t="s">
        <v>529</v>
      </c>
      <c r="J1342">
        <v>41</v>
      </c>
      <c r="K1342">
        <v>11</v>
      </c>
      <c r="L1342" t="s">
        <v>14</v>
      </c>
    </row>
    <row r="1343" spans="1:12" x14ac:dyDescent="0.25">
      <c r="A1343" t="s">
        <v>23</v>
      </c>
      <c r="B1343" t="s">
        <v>42</v>
      </c>
      <c r="C1343">
        <v>6753688990</v>
      </c>
      <c r="D1343" t="s">
        <v>185</v>
      </c>
      <c r="E1343" t="s">
        <v>173</v>
      </c>
      <c r="F1343">
        <v>6139</v>
      </c>
      <c r="G1343" t="s">
        <v>759</v>
      </c>
      <c r="H1343" t="s">
        <v>13</v>
      </c>
      <c r="I1343" t="s">
        <v>701</v>
      </c>
      <c r="J1343">
        <v>20</v>
      </c>
      <c r="K1343">
        <v>0</v>
      </c>
      <c r="L1343" t="s">
        <v>15</v>
      </c>
    </row>
    <row r="1344" spans="1:12" x14ac:dyDescent="0.25">
      <c r="A1344" t="s">
        <v>17</v>
      </c>
      <c r="B1344" t="s">
        <v>796</v>
      </c>
      <c r="C1344">
        <v>6879549553</v>
      </c>
      <c r="D1344" t="s">
        <v>357</v>
      </c>
      <c r="E1344" t="s">
        <v>458</v>
      </c>
      <c r="F1344">
        <v>4755</v>
      </c>
      <c r="G1344" t="s">
        <v>759</v>
      </c>
      <c r="H1344" t="s">
        <v>13</v>
      </c>
      <c r="I1344" t="s">
        <v>841</v>
      </c>
      <c r="J1344">
        <v>16</v>
      </c>
      <c r="K1344">
        <v>0</v>
      </c>
      <c r="L1344" t="s">
        <v>15</v>
      </c>
    </row>
    <row r="1345" spans="1:12" x14ac:dyDescent="0.25">
      <c r="A1345" t="s">
        <v>18</v>
      </c>
      <c r="B1345" t="s">
        <v>48</v>
      </c>
      <c r="C1345">
        <v>769617971</v>
      </c>
      <c r="D1345" t="s">
        <v>357</v>
      </c>
      <c r="E1345" t="s">
        <v>458</v>
      </c>
      <c r="F1345">
        <v>8627</v>
      </c>
      <c r="G1345" t="s">
        <v>761</v>
      </c>
      <c r="H1345" t="s">
        <v>20</v>
      </c>
      <c r="I1345" t="s">
        <v>161</v>
      </c>
      <c r="J1345">
        <v>42</v>
      </c>
      <c r="K1345">
        <v>12</v>
      </c>
      <c r="L1345" t="s">
        <v>14</v>
      </c>
    </row>
    <row r="1346" spans="1:12" x14ac:dyDescent="0.25">
      <c r="A1346" t="s">
        <v>18</v>
      </c>
      <c r="B1346" t="s">
        <v>82</v>
      </c>
      <c r="C1346">
        <v>1670705301</v>
      </c>
      <c r="D1346" t="s">
        <v>357</v>
      </c>
      <c r="E1346" t="s">
        <v>458</v>
      </c>
      <c r="F1346">
        <v>8836</v>
      </c>
      <c r="G1346" t="s">
        <v>759</v>
      </c>
      <c r="H1346" t="s">
        <v>13</v>
      </c>
      <c r="I1346" t="s">
        <v>254</v>
      </c>
      <c r="J1346">
        <v>36</v>
      </c>
      <c r="K1346">
        <v>6</v>
      </c>
      <c r="L1346" t="s">
        <v>14</v>
      </c>
    </row>
    <row r="1347" spans="1:12" x14ac:dyDescent="0.25">
      <c r="A1347" t="s">
        <v>17</v>
      </c>
      <c r="B1347" t="s">
        <v>781</v>
      </c>
      <c r="C1347">
        <v>2079450535</v>
      </c>
      <c r="D1347" t="s">
        <v>357</v>
      </c>
      <c r="E1347" t="s">
        <v>458</v>
      </c>
      <c r="F1347">
        <v>6212</v>
      </c>
      <c r="G1347" t="s">
        <v>759</v>
      </c>
      <c r="H1347" t="s">
        <v>13</v>
      </c>
      <c r="I1347" t="s">
        <v>254</v>
      </c>
      <c r="J1347">
        <v>36</v>
      </c>
      <c r="K1347">
        <v>6</v>
      </c>
      <c r="L1347" t="s">
        <v>14</v>
      </c>
    </row>
    <row r="1348" spans="1:12" x14ac:dyDescent="0.25">
      <c r="A1348" t="s">
        <v>16</v>
      </c>
      <c r="B1348" t="s">
        <v>44</v>
      </c>
      <c r="C1348">
        <v>8925106994</v>
      </c>
      <c r="D1348" t="s">
        <v>166</v>
      </c>
      <c r="E1348" t="s">
        <v>167</v>
      </c>
      <c r="F1348">
        <v>6448</v>
      </c>
      <c r="G1348" t="s">
        <v>759</v>
      </c>
      <c r="H1348" t="s">
        <v>13</v>
      </c>
      <c r="I1348" t="s">
        <v>351</v>
      </c>
      <c r="J1348">
        <v>36</v>
      </c>
      <c r="K1348">
        <v>6</v>
      </c>
      <c r="L1348" t="s">
        <v>14</v>
      </c>
    </row>
    <row r="1349" spans="1:12" x14ac:dyDescent="0.25">
      <c r="A1349" t="s">
        <v>18</v>
      </c>
      <c r="B1349" t="s">
        <v>92</v>
      </c>
      <c r="C1349">
        <v>6268305498</v>
      </c>
      <c r="D1349" t="s">
        <v>166</v>
      </c>
      <c r="E1349" t="s">
        <v>167</v>
      </c>
      <c r="F1349">
        <v>8530</v>
      </c>
      <c r="G1349" t="s">
        <v>759</v>
      </c>
      <c r="H1349" t="s">
        <v>13</v>
      </c>
      <c r="I1349" t="s">
        <v>705</v>
      </c>
      <c r="J1349">
        <v>20</v>
      </c>
      <c r="K1349">
        <v>0</v>
      </c>
      <c r="L1349" t="s">
        <v>15</v>
      </c>
    </row>
    <row r="1350" spans="1:12" x14ac:dyDescent="0.25">
      <c r="A1350" t="s">
        <v>16</v>
      </c>
      <c r="B1350" t="s">
        <v>809</v>
      </c>
      <c r="C1350">
        <v>7991968212</v>
      </c>
      <c r="D1350" t="s">
        <v>166</v>
      </c>
      <c r="E1350" t="s">
        <v>167</v>
      </c>
      <c r="F1350">
        <v>7295</v>
      </c>
      <c r="G1350" t="s">
        <v>759</v>
      </c>
      <c r="H1350" t="s">
        <v>13</v>
      </c>
      <c r="I1350" t="s">
        <v>842</v>
      </c>
      <c r="J1350">
        <v>21</v>
      </c>
      <c r="K1350">
        <v>0</v>
      </c>
      <c r="L1350" t="s">
        <v>15</v>
      </c>
    </row>
    <row r="1351" spans="1:12" x14ac:dyDescent="0.25">
      <c r="A1351" t="s">
        <v>18</v>
      </c>
      <c r="B1351" t="s">
        <v>106</v>
      </c>
      <c r="C1351">
        <v>4806513035</v>
      </c>
      <c r="D1351" t="s">
        <v>166</v>
      </c>
      <c r="E1351" t="s">
        <v>167</v>
      </c>
      <c r="F1351">
        <v>8487</v>
      </c>
      <c r="G1351" t="s">
        <v>759</v>
      </c>
      <c r="H1351" t="s">
        <v>13</v>
      </c>
      <c r="I1351" t="s">
        <v>701</v>
      </c>
      <c r="J1351">
        <v>18</v>
      </c>
      <c r="K1351">
        <v>0</v>
      </c>
      <c r="L1351" t="s">
        <v>15</v>
      </c>
    </row>
    <row r="1352" spans="1:12" x14ac:dyDescent="0.25">
      <c r="A1352" t="s">
        <v>23</v>
      </c>
      <c r="B1352" t="s">
        <v>42</v>
      </c>
      <c r="C1352">
        <v>4386748004</v>
      </c>
      <c r="D1352" t="s">
        <v>166</v>
      </c>
      <c r="E1352" t="s">
        <v>167</v>
      </c>
      <c r="F1352">
        <v>7229</v>
      </c>
      <c r="G1352" t="s">
        <v>759</v>
      </c>
      <c r="H1352" t="s">
        <v>13</v>
      </c>
      <c r="I1352" t="s">
        <v>547</v>
      </c>
      <c r="J1352">
        <v>32</v>
      </c>
      <c r="K1352">
        <v>2</v>
      </c>
      <c r="L1352" t="s">
        <v>14</v>
      </c>
    </row>
    <row r="1353" spans="1:12" x14ac:dyDescent="0.25">
      <c r="A1353" t="s">
        <v>23</v>
      </c>
      <c r="B1353" t="s">
        <v>83</v>
      </c>
      <c r="C1353">
        <v>5861341441</v>
      </c>
      <c r="D1353" t="s">
        <v>166</v>
      </c>
      <c r="E1353" t="s">
        <v>167</v>
      </c>
      <c r="F1353">
        <v>4479</v>
      </c>
      <c r="G1353" t="s">
        <v>761</v>
      </c>
      <c r="H1353" t="s">
        <v>13</v>
      </c>
      <c r="I1353" t="s">
        <v>219</v>
      </c>
      <c r="J1353">
        <v>37</v>
      </c>
      <c r="K1353">
        <v>7</v>
      </c>
      <c r="L1353" t="s">
        <v>14</v>
      </c>
    </row>
    <row r="1354" spans="1:12" x14ac:dyDescent="0.25">
      <c r="A1354" t="s">
        <v>11</v>
      </c>
      <c r="B1354" t="s">
        <v>75</v>
      </c>
      <c r="C1354">
        <v>6442249090</v>
      </c>
      <c r="D1354" t="s">
        <v>460</v>
      </c>
      <c r="E1354" t="s">
        <v>532</v>
      </c>
      <c r="F1354">
        <v>8872</v>
      </c>
      <c r="G1354" t="s">
        <v>761</v>
      </c>
      <c r="H1354" t="s">
        <v>13</v>
      </c>
      <c r="I1354" t="s">
        <v>529</v>
      </c>
      <c r="J1354">
        <v>38</v>
      </c>
      <c r="K1354">
        <v>8</v>
      </c>
      <c r="L1354" t="s">
        <v>14</v>
      </c>
    </row>
    <row r="1355" spans="1:12" x14ac:dyDescent="0.25">
      <c r="A1355" t="s">
        <v>11</v>
      </c>
      <c r="B1355" t="s">
        <v>75</v>
      </c>
      <c r="C1355">
        <v>2538593943</v>
      </c>
      <c r="D1355" t="s">
        <v>460</v>
      </c>
      <c r="E1355" t="s">
        <v>532</v>
      </c>
      <c r="F1355">
        <v>7236</v>
      </c>
      <c r="G1355" t="s">
        <v>761</v>
      </c>
      <c r="H1355" t="s">
        <v>20</v>
      </c>
      <c r="I1355" t="s">
        <v>703</v>
      </c>
      <c r="J1355">
        <v>46</v>
      </c>
      <c r="K1355">
        <v>16</v>
      </c>
      <c r="L1355" t="s">
        <v>14</v>
      </c>
    </row>
    <row r="1356" spans="1:12" x14ac:dyDescent="0.25">
      <c r="A1356" t="s">
        <v>17</v>
      </c>
      <c r="B1356" t="s">
        <v>781</v>
      </c>
      <c r="C1356">
        <v>2597867711</v>
      </c>
      <c r="D1356" t="s">
        <v>460</v>
      </c>
      <c r="E1356" t="s">
        <v>532</v>
      </c>
      <c r="F1356">
        <v>5582</v>
      </c>
      <c r="G1356" t="s">
        <v>759</v>
      </c>
      <c r="H1356" t="s">
        <v>13</v>
      </c>
      <c r="I1356" t="s">
        <v>521</v>
      </c>
      <c r="J1356">
        <v>24</v>
      </c>
      <c r="K1356">
        <v>0</v>
      </c>
      <c r="L1356" t="s">
        <v>15</v>
      </c>
    </row>
    <row r="1357" spans="1:12" x14ac:dyDescent="0.25">
      <c r="A1357" t="s">
        <v>16</v>
      </c>
      <c r="B1357" t="s">
        <v>22</v>
      </c>
      <c r="C1357">
        <v>4249624347</v>
      </c>
      <c r="D1357" t="s">
        <v>525</v>
      </c>
      <c r="E1357" t="s">
        <v>547</v>
      </c>
      <c r="F1357">
        <v>5686</v>
      </c>
      <c r="G1357" t="s">
        <v>761</v>
      </c>
      <c r="H1357" t="s">
        <v>13</v>
      </c>
      <c r="I1357" t="s">
        <v>412</v>
      </c>
      <c r="J1357">
        <v>36</v>
      </c>
      <c r="K1357">
        <v>6</v>
      </c>
      <c r="L1357" t="s">
        <v>14</v>
      </c>
    </row>
    <row r="1358" spans="1:12" x14ac:dyDescent="0.25">
      <c r="A1358" t="s">
        <v>16</v>
      </c>
      <c r="B1358" t="s">
        <v>37</v>
      </c>
      <c r="C1358">
        <v>8106002715</v>
      </c>
      <c r="D1358" t="s">
        <v>525</v>
      </c>
      <c r="E1358" t="s">
        <v>547</v>
      </c>
      <c r="F1358">
        <v>1744</v>
      </c>
      <c r="G1358" t="s">
        <v>759</v>
      </c>
      <c r="H1358" t="s">
        <v>13</v>
      </c>
      <c r="I1358" t="s">
        <v>430</v>
      </c>
      <c r="J1358">
        <v>31</v>
      </c>
      <c r="K1358">
        <v>1</v>
      </c>
      <c r="L1358" t="s">
        <v>14</v>
      </c>
    </row>
    <row r="1359" spans="1:12" x14ac:dyDescent="0.25">
      <c r="A1359" t="s">
        <v>23</v>
      </c>
      <c r="B1359" t="s">
        <v>24</v>
      </c>
      <c r="C1359">
        <v>3153726272</v>
      </c>
      <c r="D1359" t="s">
        <v>525</v>
      </c>
      <c r="E1359" t="s">
        <v>547</v>
      </c>
      <c r="F1359">
        <v>6543</v>
      </c>
      <c r="G1359" t="s">
        <v>759</v>
      </c>
      <c r="H1359" t="s">
        <v>13</v>
      </c>
      <c r="I1359" t="s">
        <v>384</v>
      </c>
      <c r="J1359">
        <v>21</v>
      </c>
      <c r="K1359">
        <v>0</v>
      </c>
      <c r="L1359" t="s">
        <v>15</v>
      </c>
    </row>
    <row r="1360" spans="1:12" x14ac:dyDescent="0.25">
      <c r="A1360" t="s">
        <v>16</v>
      </c>
      <c r="B1360" t="s">
        <v>46</v>
      </c>
      <c r="C1360">
        <v>5023901716</v>
      </c>
      <c r="D1360" t="s">
        <v>550</v>
      </c>
      <c r="E1360" t="s">
        <v>430</v>
      </c>
      <c r="F1360">
        <v>8996</v>
      </c>
      <c r="G1360" t="s">
        <v>761</v>
      </c>
      <c r="H1360" t="s">
        <v>20</v>
      </c>
      <c r="I1360" t="s">
        <v>294</v>
      </c>
      <c r="J1360">
        <v>51</v>
      </c>
      <c r="K1360">
        <v>21</v>
      </c>
      <c r="L1360" t="s">
        <v>14</v>
      </c>
    </row>
    <row r="1361" spans="1:12" x14ac:dyDescent="0.25">
      <c r="A1361" t="s">
        <v>23</v>
      </c>
      <c r="B1361" t="s">
        <v>83</v>
      </c>
      <c r="C1361">
        <v>5689526714</v>
      </c>
      <c r="D1361" t="s">
        <v>550</v>
      </c>
      <c r="E1361" t="s">
        <v>430</v>
      </c>
      <c r="F1361">
        <v>6444</v>
      </c>
      <c r="G1361" t="s">
        <v>761</v>
      </c>
      <c r="H1361" t="s">
        <v>13</v>
      </c>
      <c r="I1361" t="s">
        <v>254</v>
      </c>
      <c r="J1361">
        <v>32</v>
      </c>
      <c r="K1361">
        <v>2</v>
      </c>
      <c r="L1361" t="s">
        <v>14</v>
      </c>
    </row>
    <row r="1362" spans="1:12" x14ac:dyDescent="0.25">
      <c r="A1362" t="s">
        <v>16</v>
      </c>
      <c r="B1362" t="s">
        <v>21</v>
      </c>
      <c r="C1362">
        <v>6915911592</v>
      </c>
      <c r="D1362" t="s">
        <v>840</v>
      </c>
      <c r="E1362" t="s">
        <v>843</v>
      </c>
      <c r="F1362">
        <v>4312</v>
      </c>
      <c r="G1362" t="s">
        <v>759</v>
      </c>
      <c r="H1362" t="s">
        <v>13</v>
      </c>
      <c r="I1362" t="s">
        <v>699</v>
      </c>
      <c r="J1362">
        <v>12</v>
      </c>
      <c r="K1362">
        <v>0</v>
      </c>
      <c r="L1362" t="s">
        <v>15</v>
      </c>
    </row>
    <row r="1363" spans="1:12" x14ac:dyDescent="0.25">
      <c r="A1363" t="s">
        <v>16</v>
      </c>
      <c r="B1363" t="s">
        <v>800</v>
      </c>
      <c r="C1363">
        <v>5516916159</v>
      </c>
      <c r="D1363" t="s">
        <v>290</v>
      </c>
      <c r="E1363" t="s">
        <v>254</v>
      </c>
      <c r="F1363">
        <v>8332</v>
      </c>
      <c r="G1363" t="s">
        <v>759</v>
      </c>
      <c r="H1363" t="s">
        <v>13</v>
      </c>
      <c r="I1363" t="s">
        <v>609</v>
      </c>
      <c r="J1363">
        <v>14</v>
      </c>
      <c r="K1363">
        <v>0</v>
      </c>
      <c r="L1363" t="s">
        <v>15</v>
      </c>
    </row>
    <row r="1364" spans="1:12" x14ac:dyDescent="0.25">
      <c r="A1364" t="s">
        <v>16</v>
      </c>
      <c r="B1364" t="s">
        <v>806</v>
      </c>
      <c r="C1364">
        <v>905360282</v>
      </c>
      <c r="D1364" t="s">
        <v>193</v>
      </c>
      <c r="E1364" t="s">
        <v>351</v>
      </c>
      <c r="F1364">
        <v>7328</v>
      </c>
      <c r="G1364" t="s">
        <v>759</v>
      </c>
      <c r="H1364" t="s">
        <v>13</v>
      </c>
      <c r="I1364" t="s">
        <v>265</v>
      </c>
      <c r="J1364">
        <v>20</v>
      </c>
      <c r="K1364">
        <v>0</v>
      </c>
      <c r="L1364" t="s">
        <v>15</v>
      </c>
    </row>
    <row r="1365" spans="1:12" x14ac:dyDescent="0.25">
      <c r="A1365" t="s">
        <v>16</v>
      </c>
      <c r="B1365" t="s">
        <v>85</v>
      </c>
      <c r="C1365">
        <v>6326625438</v>
      </c>
      <c r="D1365" t="s">
        <v>193</v>
      </c>
      <c r="E1365" t="s">
        <v>351</v>
      </c>
      <c r="F1365">
        <v>6575</v>
      </c>
      <c r="G1365" t="s">
        <v>759</v>
      </c>
      <c r="H1365" t="s">
        <v>13</v>
      </c>
      <c r="I1365" t="s">
        <v>458</v>
      </c>
      <c r="J1365">
        <v>23</v>
      </c>
      <c r="K1365">
        <v>0</v>
      </c>
      <c r="L1365" t="s">
        <v>15</v>
      </c>
    </row>
    <row r="1366" spans="1:12" x14ac:dyDescent="0.25">
      <c r="A1366" t="s">
        <v>18</v>
      </c>
      <c r="B1366" t="s">
        <v>48</v>
      </c>
      <c r="C1366">
        <v>4403696251</v>
      </c>
      <c r="D1366" t="s">
        <v>193</v>
      </c>
      <c r="E1366" t="s">
        <v>351</v>
      </c>
      <c r="F1366">
        <v>8137</v>
      </c>
      <c r="G1366" t="s">
        <v>761</v>
      </c>
      <c r="H1366" t="s">
        <v>13</v>
      </c>
      <c r="I1366" t="s">
        <v>256</v>
      </c>
      <c r="J1366">
        <v>49</v>
      </c>
      <c r="K1366">
        <v>19</v>
      </c>
      <c r="L1366" t="s">
        <v>14</v>
      </c>
    </row>
    <row r="1367" spans="1:12" x14ac:dyDescent="0.25">
      <c r="A1367" t="s">
        <v>17</v>
      </c>
      <c r="B1367" t="s">
        <v>777</v>
      </c>
      <c r="C1367">
        <v>9097859581</v>
      </c>
      <c r="D1367" t="s">
        <v>193</v>
      </c>
      <c r="E1367" t="s">
        <v>351</v>
      </c>
      <c r="F1367">
        <v>4464</v>
      </c>
      <c r="G1367" t="s">
        <v>759</v>
      </c>
      <c r="H1367" t="s">
        <v>13</v>
      </c>
      <c r="I1367" t="s">
        <v>220</v>
      </c>
      <c r="J1367">
        <v>18</v>
      </c>
      <c r="K1367">
        <v>0</v>
      </c>
      <c r="L1367" t="s">
        <v>15</v>
      </c>
    </row>
    <row r="1368" spans="1:12" x14ac:dyDescent="0.25">
      <c r="A1368" t="s">
        <v>11</v>
      </c>
      <c r="B1368" t="s">
        <v>12</v>
      </c>
      <c r="C1368">
        <v>7406229116</v>
      </c>
      <c r="D1368" t="s">
        <v>193</v>
      </c>
      <c r="E1368" t="s">
        <v>351</v>
      </c>
      <c r="F1368">
        <v>6102</v>
      </c>
      <c r="G1368" t="s">
        <v>761</v>
      </c>
      <c r="H1368" t="s">
        <v>13</v>
      </c>
      <c r="I1368" t="s">
        <v>218</v>
      </c>
      <c r="J1368">
        <v>51</v>
      </c>
      <c r="K1368">
        <v>21</v>
      </c>
      <c r="L1368" t="s">
        <v>14</v>
      </c>
    </row>
    <row r="1369" spans="1:12" x14ac:dyDescent="0.25">
      <c r="A1369" t="s">
        <v>18</v>
      </c>
      <c r="B1369" t="s">
        <v>103</v>
      </c>
      <c r="C1369">
        <v>5614207522</v>
      </c>
      <c r="D1369" t="s">
        <v>193</v>
      </c>
      <c r="E1369" t="s">
        <v>351</v>
      </c>
      <c r="F1369">
        <v>5925</v>
      </c>
      <c r="G1369" t="s">
        <v>759</v>
      </c>
      <c r="H1369" t="s">
        <v>13</v>
      </c>
      <c r="I1369" t="s">
        <v>220</v>
      </c>
      <c r="J1369">
        <v>18</v>
      </c>
      <c r="K1369">
        <v>0</v>
      </c>
      <c r="L1369" t="s">
        <v>15</v>
      </c>
    </row>
    <row r="1370" spans="1:12" x14ac:dyDescent="0.25">
      <c r="A1370" t="s">
        <v>17</v>
      </c>
      <c r="B1370" t="s">
        <v>68</v>
      </c>
      <c r="C1370">
        <v>2121660618</v>
      </c>
      <c r="D1370" t="s">
        <v>245</v>
      </c>
      <c r="E1370" t="s">
        <v>219</v>
      </c>
      <c r="F1370">
        <v>7979</v>
      </c>
      <c r="G1370" t="s">
        <v>761</v>
      </c>
      <c r="H1370" t="s">
        <v>13</v>
      </c>
      <c r="I1370" t="s">
        <v>709</v>
      </c>
      <c r="J1370">
        <v>36</v>
      </c>
      <c r="K1370">
        <v>6</v>
      </c>
      <c r="L1370" t="s">
        <v>14</v>
      </c>
    </row>
    <row r="1371" spans="1:12" x14ac:dyDescent="0.25">
      <c r="A1371" t="s">
        <v>17</v>
      </c>
      <c r="B1371" t="s">
        <v>35</v>
      </c>
      <c r="C1371">
        <v>9831463047</v>
      </c>
      <c r="D1371" t="s">
        <v>245</v>
      </c>
      <c r="E1371" t="s">
        <v>219</v>
      </c>
      <c r="F1371">
        <v>3323</v>
      </c>
      <c r="G1371" t="s">
        <v>759</v>
      </c>
      <c r="H1371" t="s">
        <v>13</v>
      </c>
      <c r="I1371" t="s">
        <v>220</v>
      </c>
      <c r="J1371">
        <v>17</v>
      </c>
      <c r="K1371">
        <v>0</v>
      </c>
      <c r="L1371" t="s">
        <v>15</v>
      </c>
    </row>
    <row r="1372" spans="1:12" x14ac:dyDescent="0.25">
      <c r="A1372" t="s">
        <v>23</v>
      </c>
      <c r="B1372" t="s">
        <v>790</v>
      </c>
      <c r="C1372">
        <v>7093044151</v>
      </c>
      <c r="D1372" t="s">
        <v>245</v>
      </c>
      <c r="E1372" t="s">
        <v>219</v>
      </c>
      <c r="F1372">
        <v>708</v>
      </c>
      <c r="G1372" t="s">
        <v>759</v>
      </c>
      <c r="H1372" t="s">
        <v>13</v>
      </c>
      <c r="I1372" t="s">
        <v>547</v>
      </c>
      <c r="J1372">
        <v>25</v>
      </c>
      <c r="K1372">
        <v>0</v>
      </c>
      <c r="L1372" t="s">
        <v>15</v>
      </c>
    </row>
    <row r="1373" spans="1:12" x14ac:dyDescent="0.25">
      <c r="A1373" t="s">
        <v>17</v>
      </c>
      <c r="B1373" t="s">
        <v>104</v>
      </c>
      <c r="C1373">
        <v>8921244707</v>
      </c>
      <c r="D1373" t="s">
        <v>411</v>
      </c>
      <c r="E1373" t="s">
        <v>412</v>
      </c>
      <c r="F1373">
        <v>5842</v>
      </c>
      <c r="G1373" t="s">
        <v>759</v>
      </c>
      <c r="H1373" t="s">
        <v>13</v>
      </c>
      <c r="I1373" t="s">
        <v>547</v>
      </c>
      <c r="J1373">
        <v>24</v>
      </c>
      <c r="K1373">
        <v>0</v>
      </c>
      <c r="L1373" t="s">
        <v>15</v>
      </c>
    </row>
    <row r="1374" spans="1:12" x14ac:dyDescent="0.25">
      <c r="A1374" t="s">
        <v>17</v>
      </c>
      <c r="B1374" t="s">
        <v>88</v>
      </c>
      <c r="C1374">
        <v>4125716174</v>
      </c>
      <c r="D1374" t="s">
        <v>411</v>
      </c>
      <c r="E1374" t="s">
        <v>412</v>
      </c>
      <c r="F1374">
        <v>5627</v>
      </c>
      <c r="G1374" t="s">
        <v>759</v>
      </c>
      <c r="H1374" t="s">
        <v>13</v>
      </c>
      <c r="I1374" t="s">
        <v>532</v>
      </c>
      <c r="J1374">
        <v>23</v>
      </c>
      <c r="K1374">
        <v>0</v>
      </c>
      <c r="L1374" t="s">
        <v>15</v>
      </c>
    </row>
    <row r="1375" spans="1:12" x14ac:dyDescent="0.25">
      <c r="A1375" t="s">
        <v>18</v>
      </c>
      <c r="B1375" t="s">
        <v>103</v>
      </c>
      <c r="C1375">
        <v>1992091788</v>
      </c>
      <c r="D1375" t="s">
        <v>411</v>
      </c>
      <c r="E1375" t="s">
        <v>412</v>
      </c>
      <c r="F1375">
        <v>6382</v>
      </c>
      <c r="G1375" t="s">
        <v>759</v>
      </c>
      <c r="H1375" t="s">
        <v>13</v>
      </c>
      <c r="I1375" t="s">
        <v>173</v>
      </c>
      <c r="J1375">
        <v>20</v>
      </c>
      <c r="K1375">
        <v>0</v>
      </c>
      <c r="L1375" t="s">
        <v>15</v>
      </c>
    </row>
    <row r="1376" spans="1:12" x14ac:dyDescent="0.25">
      <c r="A1376" t="s">
        <v>16</v>
      </c>
      <c r="B1376" t="s">
        <v>809</v>
      </c>
      <c r="C1376">
        <v>1207140333</v>
      </c>
      <c r="D1376" t="s">
        <v>411</v>
      </c>
      <c r="E1376" t="s">
        <v>412</v>
      </c>
      <c r="F1376">
        <v>2573</v>
      </c>
      <c r="G1376" t="s">
        <v>759</v>
      </c>
      <c r="H1376" t="s">
        <v>13</v>
      </c>
      <c r="I1376" t="s">
        <v>219</v>
      </c>
      <c r="J1376">
        <v>29</v>
      </c>
      <c r="K1376">
        <v>0</v>
      </c>
      <c r="L1376" t="s">
        <v>15</v>
      </c>
    </row>
    <row r="1377" spans="1:12" x14ac:dyDescent="0.25">
      <c r="A1377" t="s">
        <v>18</v>
      </c>
      <c r="B1377" t="s">
        <v>106</v>
      </c>
      <c r="C1377">
        <v>7900770</v>
      </c>
      <c r="D1377" t="s">
        <v>411</v>
      </c>
      <c r="E1377" t="s">
        <v>412</v>
      </c>
      <c r="F1377">
        <v>6174</v>
      </c>
      <c r="G1377" t="s">
        <v>761</v>
      </c>
      <c r="H1377" t="s">
        <v>13</v>
      </c>
      <c r="I1377" t="s">
        <v>697</v>
      </c>
      <c r="J1377">
        <v>36</v>
      </c>
      <c r="K1377">
        <v>6</v>
      </c>
      <c r="L1377" t="s">
        <v>14</v>
      </c>
    </row>
    <row r="1378" spans="1:12" x14ac:dyDescent="0.25">
      <c r="A1378" t="s">
        <v>17</v>
      </c>
      <c r="B1378" t="s">
        <v>773</v>
      </c>
      <c r="C1378">
        <v>5016123354</v>
      </c>
      <c r="D1378" t="s">
        <v>526</v>
      </c>
      <c r="E1378" t="s">
        <v>529</v>
      </c>
      <c r="F1378">
        <v>9438</v>
      </c>
      <c r="G1378" t="s">
        <v>759</v>
      </c>
      <c r="H1378" t="s">
        <v>13</v>
      </c>
      <c r="I1378" t="s">
        <v>458</v>
      </c>
      <c r="J1378">
        <v>20</v>
      </c>
      <c r="K1378">
        <v>0</v>
      </c>
      <c r="L1378" t="s">
        <v>15</v>
      </c>
    </row>
    <row r="1379" spans="1:12" x14ac:dyDescent="0.25">
      <c r="A1379" t="s">
        <v>18</v>
      </c>
      <c r="B1379" t="s">
        <v>33</v>
      </c>
      <c r="C1379">
        <v>7680218680</v>
      </c>
      <c r="D1379" t="s">
        <v>478</v>
      </c>
      <c r="E1379" t="s">
        <v>480</v>
      </c>
      <c r="F1379">
        <v>6556</v>
      </c>
      <c r="G1379" t="s">
        <v>759</v>
      </c>
      <c r="H1379" t="s">
        <v>13</v>
      </c>
      <c r="I1379" t="s">
        <v>254</v>
      </c>
      <c r="J1379">
        <v>25</v>
      </c>
      <c r="K1379">
        <v>0</v>
      </c>
      <c r="L1379" t="s">
        <v>15</v>
      </c>
    </row>
    <row r="1380" spans="1:12" x14ac:dyDescent="0.25">
      <c r="A1380" t="s">
        <v>17</v>
      </c>
      <c r="B1380" t="s">
        <v>771</v>
      </c>
      <c r="C1380">
        <v>4670071329</v>
      </c>
      <c r="D1380" t="s">
        <v>478</v>
      </c>
      <c r="E1380" t="s">
        <v>480</v>
      </c>
      <c r="F1380">
        <v>5183</v>
      </c>
      <c r="G1380" t="s">
        <v>759</v>
      </c>
      <c r="H1380" t="s">
        <v>13</v>
      </c>
      <c r="I1380" t="s">
        <v>532</v>
      </c>
      <c r="J1380">
        <v>21</v>
      </c>
      <c r="K1380">
        <v>0</v>
      </c>
      <c r="L1380" t="s">
        <v>15</v>
      </c>
    </row>
    <row r="1381" spans="1:12" x14ac:dyDescent="0.25">
      <c r="A1381" t="s">
        <v>18</v>
      </c>
      <c r="B1381" t="s">
        <v>33</v>
      </c>
      <c r="C1381">
        <v>9071684141</v>
      </c>
      <c r="D1381" t="s">
        <v>160</v>
      </c>
      <c r="E1381" t="s">
        <v>161</v>
      </c>
      <c r="F1381">
        <v>10201</v>
      </c>
      <c r="G1381" t="s">
        <v>761</v>
      </c>
      <c r="H1381" t="s">
        <v>13</v>
      </c>
      <c r="I1381" t="s">
        <v>360</v>
      </c>
      <c r="J1381">
        <v>40</v>
      </c>
      <c r="K1381">
        <v>10</v>
      </c>
      <c r="L1381" t="s">
        <v>14</v>
      </c>
    </row>
    <row r="1382" spans="1:12" x14ac:dyDescent="0.25">
      <c r="A1382" t="s">
        <v>11</v>
      </c>
      <c r="B1382" t="s">
        <v>758</v>
      </c>
      <c r="C1382">
        <v>3037486776</v>
      </c>
      <c r="D1382" t="s">
        <v>160</v>
      </c>
      <c r="E1382" t="s">
        <v>161</v>
      </c>
      <c r="F1382">
        <v>7937</v>
      </c>
      <c r="G1382" t="s">
        <v>759</v>
      </c>
      <c r="H1382" t="s">
        <v>13</v>
      </c>
      <c r="I1382" t="s">
        <v>540</v>
      </c>
      <c r="J1382">
        <v>41</v>
      </c>
      <c r="K1382">
        <v>11</v>
      </c>
      <c r="L1382" t="s">
        <v>14</v>
      </c>
    </row>
    <row r="1383" spans="1:12" x14ac:dyDescent="0.25">
      <c r="A1383" t="s">
        <v>16</v>
      </c>
      <c r="B1383" t="s">
        <v>59</v>
      </c>
      <c r="C1383">
        <v>4795998561</v>
      </c>
      <c r="D1383" t="s">
        <v>160</v>
      </c>
      <c r="E1383" t="s">
        <v>161</v>
      </c>
      <c r="F1383">
        <v>5442</v>
      </c>
      <c r="G1383" t="s">
        <v>759</v>
      </c>
      <c r="H1383" t="s">
        <v>13</v>
      </c>
      <c r="I1383" t="s">
        <v>725</v>
      </c>
      <c r="J1383">
        <v>31</v>
      </c>
      <c r="K1383">
        <v>1</v>
      </c>
      <c r="L1383" t="s">
        <v>14</v>
      </c>
    </row>
    <row r="1384" spans="1:12" x14ac:dyDescent="0.25">
      <c r="A1384" t="s">
        <v>16</v>
      </c>
      <c r="B1384" t="s">
        <v>37</v>
      </c>
      <c r="C1384">
        <v>6180284302</v>
      </c>
      <c r="D1384" t="s">
        <v>264</v>
      </c>
      <c r="E1384" t="s">
        <v>725</v>
      </c>
      <c r="F1384">
        <v>3090</v>
      </c>
      <c r="G1384" t="s">
        <v>759</v>
      </c>
      <c r="H1384" t="s">
        <v>13</v>
      </c>
      <c r="I1384" t="s">
        <v>703</v>
      </c>
      <c r="J1384">
        <v>35</v>
      </c>
      <c r="K1384">
        <v>5</v>
      </c>
      <c r="L1384" t="s">
        <v>14</v>
      </c>
    </row>
    <row r="1385" spans="1:12" x14ac:dyDescent="0.25">
      <c r="A1385" t="s">
        <v>18</v>
      </c>
      <c r="B1385" t="s">
        <v>53</v>
      </c>
      <c r="C1385">
        <v>540061441</v>
      </c>
      <c r="D1385" t="s">
        <v>264</v>
      </c>
      <c r="E1385" t="s">
        <v>725</v>
      </c>
      <c r="F1385">
        <v>8550</v>
      </c>
      <c r="G1385" t="s">
        <v>759</v>
      </c>
      <c r="H1385" t="s">
        <v>13</v>
      </c>
      <c r="I1385" t="s">
        <v>265</v>
      </c>
      <c r="J1385">
        <v>14</v>
      </c>
      <c r="K1385">
        <v>0</v>
      </c>
      <c r="L1385" t="s">
        <v>15</v>
      </c>
    </row>
    <row r="1386" spans="1:12" x14ac:dyDescent="0.25">
      <c r="A1386" t="s">
        <v>16</v>
      </c>
      <c r="B1386" t="s">
        <v>800</v>
      </c>
      <c r="C1386">
        <v>8227346978</v>
      </c>
      <c r="D1386" t="s">
        <v>264</v>
      </c>
      <c r="E1386" t="s">
        <v>725</v>
      </c>
      <c r="F1386">
        <v>5371</v>
      </c>
      <c r="G1386" t="s">
        <v>759</v>
      </c>
      <c r="H1386" t="s">
        <v>13</v>
      </c>
      <c r="I1386" t="s">
        <v>412</v>
      </c>
      <c r="J1386">
        <v>26</v>
      </c>
      <c r="K1386">
        <v>0</v>
      </c>
      <c r="L1386" t="s">
        <v>15</v>
      </c>
    </row>
    <row r="1387" spans="1:12" x14ac:dyDescent="0.25">
      <c r="A1387" t="s">
        <v>23</v>
      </c>
      <c r="B1387" t="s">
        <v>102</v>
      </c>
      <c r="C1387">
        <v>8426420017</v>
      </c>
      <c r="D1387" t="s">
        <v>466</v>
      </c>
      <c r="E1387" t="s">
        <v>709</v>
      </c>
      <c r="F1387">
        <v>1548</v>
      </c>
      <c r="G1387" t="s">
        <v>759</v>
      </c>
      <c r="H1387" t="s">
        <v>13</v>
      </c>
      <c r="I1387" t="s">
        <v>521</v>
      </c>
      <c r="J1387">
        <v>12</v>
      </c>
      <c r="K1387">
        <v>0</v>
      </c>
      <c r="L1387" t="s">
        <v>15</v>
      </c>
    </row>
    <row r="1388" spans="1:12" x14ac:dyDescent="0.25">
      <c r="A1388" t="s">
        <v>18</v>
      </c>
      <c r="B1388" t="s">
        <v>53</v>
      </c>
      <c r="C1388">
        <v>2250514490</v>
      </c>
      <c r="D1388" t="s">
        <v>466</v>
      </c>
      <c r="E1388" t="s">
        <v>709</v>
      </c>
      <c r="F1388">
        <v>6278</v>
      </c>
      <c r="G1388" t="s">
        <v>761</v>
      </c>
      <c r="H1388" t="s">
        <v>20</v>
      </c>
      <c r="I1388" t="s">
        <v>277</v>
      </c>
      <c r="J1388">
        <v>40</v>
      </c>
      <c r="K1388">
        <v>10</v>
      </c>
      <c r="L1388" t="s">
        <v>14</v>
      </c>
    </row>
    <row r="1389" spans="1:12" x14ac:dyDescent="0.25">
      <c r="A1389" t="s">
        <v>16</v>
      </c>
      <c r="B1389" t="s">
        <v>122</v>
      </c>
      <c r="C1389">
        <v>7490803947</v>
      </c>
      <c r="D1389" t="s">
        <v>466</v>
      </c>
      <c r="E1389" t="s">
        <v>709</v>
      </c>
      <c r="F1389">
        <v>6879</v>
      </c>
      <c r="G1389" t="s">
        <v>759</v>
      </c>
      <c r="H1389" t="s">
        <v>13</v>
      </c>
      <c r="I1389" t="s">
        <v>842</v>
      </c>
      <c r="J1389">
        <v>8</v>
      </c>
      <c r="K1389">
        <v>0</v>
      </c>
      <c r="L1389" t="s">
        <v>15</v>
      </c>
    </row>
    <row r="1390" spans="1:12" x14ac:dyDescent="0.25">
      <c r="A1390" t="s">
        <v>18</v>
      </c>
      <c r="B1390" t="s">
        <v>53</v>
      </c>
      <c r="C1390">
        <v>7379159223</v>
      </c>
      <c r="D1390" t="s">
        <v>660</v>
      </c>
      <c r="E1390" t="s">
        <v>697</v>
      </c>
      <c r="F1390">
        <v>5500</v>
      </c>
      <c r="G1390" t="s">
        <v>759</v>
      </c>
      <c r="H1390" t="s">
        <v>13</v>
      </c>
      <c r="I1390" t="s">
        <v>254</v>
      </c>
      <c r="J1390">
        <v>21</v>
      </c>
      <c r="K1390">
        <v>0</v>
      </c>
      <c r="L1390" t="s">
        <v>15</v>
      </c>
    </row>
    <row r="1391" spans="1:12" x14ac:dyDescent="0.25">
      <c r="A1391" t="s">
        <v>16</v>
      </c>
      <c r="B1391" t="s">
        <v>122</v>
      </c>
      <c r="C1391">
        <v>131216793</v>
      </c>
      <c r="D1391" t="s">
        <v>660</v>
      </c>
      <c r="E1391" t="s">
        <v>697</v>
      </c>
      <c r="F1391">
        <v>5665</v>
      </c>
      <c r="G1391" t="s">
        <v>759</v>
      </c>
      <c r="H1391" t="s">
        <v>13</v>
      </c>
      <c r="I1391" t="s">
        <v>701</v>
      </c>
      <c r="J1391">
        <v>4</v>
      </c>
      <c r="K1391">
        <v>0</v>
      </c>
      <c r="L1391" t="s">
        <v>15</v>
      </c>
    </row>
    <row r="1392" spans="1:12" x14ac:dyDescent="0.25">
      <c r="A1392" t="s">
        <v>17</v>
      </c>
      <c r="B1392" t="s">
        <v>104</v>
      </c>
      <c r="C1392">
        <v>218034886</v>
      </c>
      <c r="D1392" t="s">
        <v>660</v>
      </c>
      <c r="E1392" t="s">
        <v>697</v>
      </c>
      <c r="F1392">
        <v>3864</v>
      </c>
      <c r="G1392" t="s">
        <v>759</v>
      </c>
      <c r="H1392" t="s">
        <v>13</v>
      </c>
      <c r="I1392" t="s">
        <v>700</v>
      </c>
      <c r="J1392">
        <v>32</v>
      </c>
      <c r="K1392">
        <v>2</v>
      </c>
      <c r="L1392" t="s">
        <v>14</v>
      </c>
    </row>
    <row r="1393" spans="1:12" x14ac:dyDescent="0.25">
      <c r="A1393" t="s">
        <v>11</v>
      </c>
      <c r="B1393" t="s">
        <v>63</v>
      </c>
      <c r="C1393">
        <v>8075572741</v>
      </c>
      <c r="D1393" t="s">
        <v>660</v>
      </c>
      <c r="E1393" t="s">
        <v>697</v>
      </c>
      <c r="F1393">
        <v>6959</v>
      </c>
      <c r="G1393" t="s">
        <v>761</v>
      </c>
      <c r="H1393" t="s">
        <v>20</v>
      </c>
      <c r="I1393" t="s">
        <v>698</v>
      </c>
      <c r="J1393">
        <v>36</v>
      </c>
      <c r="K1393">
        <v>6</v>
      </c>
      <c r="L1393" t="s">
        <v>14</v>
      </c>
    </row>
    <row r="1394" spans="1:12" x14ac:dyDescent="0.25">
      <c r="A1394" t="s">
        <v>17</v>
      </c>
      <c r="B1394" t="s">
        <v>768</v>
      </c>
      <c r="C1394">
        <v>7675257333</v>
      </c>
      <c r="D1394" t="s">
        <v>841</v>
      </c>
      <c r="E1394" t="s">
        <v>610</v>
      </c>
      <c r="F1394">
        <v>7735</v>
      </c>
      <c r="G1394" t="s">
        <v>759</v>
      </c>
      <c r="H1394" t="s">
        <v>13</v>
      </c>
      <c r="I1394" t="s">
        <v>220</v>
      </c>
      <c r="J1394">
        <v>9</v>
      </c>
      <c r="K1394">
        <v>0</v>
      </c>
      <c r="L1394" t="s">
        <v>15</v>
      </c>
    </row>
    <row r="1395" spans="1:12" x14ac:dyDescent="0.25">
      <c r="A1395" t="s">
        <v>17</v>
      </c>
      <c r="B1395" t="s">
        <v>777</v>
      </c>
      <c r="C1395">
        <v>5709007782</v>
      </c>
      <c r="D1395" t="s">
        <v>841</v>
      </c>
      <c r="E1395" t="s">
        <v>610</v>
      </c>
      <c r="F1395">
        <v>8552</v>
      </c>
      <c r="G1395" t="s">
        <v>759</v>
      </c>
      <c r="H1395" t="s">
        <v>13</v>
      </c>
      <c r="I1395" t="s">
        <v>351</v>
      </c>
      <c r="J1395">
        <v>21</v>
      </c>
      <c r="K1395">
        <v>0</v>
      </c>
      <c r="L1395" t="s">
        <v>15</v>
      </c>
    </row>
    <row r="1396" spans="1:12" x14ac:dyDescent="0.25">
      <c r="A1396" t="s">
        <v>23</v>
      </c>
      <c r="B1396" t="s">
        <v>790</v>
      </c>
      <c r="C1396">
        <v>4371325400</v>
      </c>
      <c r="D1396" t="s">
        <v>841</v>
      </c>
      <c r="E1396" t="s">
        <v>610</v>
      </c>
      <c r="F1396">
        <v>2460</v>
      </c>
      <c r="G1396" t="s">
        <v>759</v>
      </c>
      <c r="H1396" t="s">
        <v>13</v>
      </c>
      <c r="I1396" t="s">
        <v>167</v>
      </c>
      <c r="J1396">
        <v>15</v>
      </c>
      <c r="K1396">
        <v>0</v>
      </c>
      <c r="L1396" t="s">
        <v>15</v>
      </c>
    </row>
    <row r="1397" spans="1:12" x14ac:dyDescent="0.25">
      <c r="A1397" t="s">
        <v>18</v>
      </c>
      <c r="B1397" t="s">
        <v>33</v>
      </c>
      <c r="C1397">
        <v>1327547312</v>
      </c>
      <c r="D1397" t="s">
        <v>841</v>
      </c>
      <c r="E1397" t="s">
        <v>610</v>
      </c>
      <c r="F1397">
        <v>8050</v>
      </c>
      <c r="G1397" t="s">
        <v>759</v>
      </c>
      <c r="H1397" t="s">
        <v>13</v>
      </c>
      <c r="I1397" t="s">
        <v>167</v>
      </c>
      <c r="J1397">
        <v>15</v>
      </c>
      <c r="K1397">
        <v>0</v>
      </c>
      <c r="L1397" t="s">
        <v>15</v>
      </c>
    </row>
    <row r="1398" spans="1:12" x14ac:dyDescent="0.25">
      <c r="A1398" t="s">
        <v>17</v>
      </c>
      <c r="B1398" t="s">
        <v>768</v>
      </c>
      <c r="C1398">
        <v>6639236295</v>
      </c>
      <c r="D1398" t="s">
        <v>699</v>
      </c>
      <c r="E1398" t="s">
        <v>700</v>
      </c>
      <c r="F1398">
        <v>6075</v>
      </c>
      <c r="G1398" t="s">
        <v>759</v>
      </c>
      <c r="H1398" t="s">
        <v>13</v>
      </c>
      <c r="I1398" t="s">
        <v>265</v>
      </c>
      <c r="J1398">
        <v>10</v>
      </c>
      <c r="K1398">
        <v>0</v>
      </c>
      <c r="L1398" t="s">
        <v>15</v>
      </c>
    </row>
    <row r="1399" spans="1:12" x14ac:dyDescent="0.25">
      <c r="A1399" t="s">
        <v>23</v>
      </c>
      <c r="B1399" t="s">
        <v>108</v>
      </c>
      <c r="C1399">
        <v>8147793831</v>
      </c>
      <c r="D1399" t="s">
        <v>699</v>
      </c>
      <c r="E1399" t="s">
        <v>700</v>
      </c>
      <c r="F1399">
        <v>2065</v>
      </c>
      <c r="G1399" t="s">
        <v>759</v>
      </c>
      <c r="H1399" t="s">
        <v>13</v>
      </c>
      <c r="I1399" t="s">
        <v>843</v>
      </c>
      <c r="J1399">
        <v>18</v>
      </c>
      <c r="K1399">
        <v>0</v>
      </c>
      <c r="L1399" t="s">
        <v>15</v>
      </c>
    </row>
    <row r="1400" spans="1:12" x14ac:dyDescent="0.25">
      <c r="A1400" t="s">
        <v>23</v>
      </c>
      <c r="B1400" t="s">
        <v>47</v>
      </c>
      <c r="C1400">
        <v>1078203507</v>
      </c>
      <c r="D1400" t="s">
        <v>699</v>
      </c>
      <c r="E1400" t="s">
        <v>700</v>
      </c>
      <c r="F1400">
        <v>4196</v>
      </c>
      <c r="G1400" t="s">
        <v>761</v>
      </c>
      <c r="H1400" t="s">
        <v>13</v>
      </c>
      <c r="I1400" t="s">
        <v>174</v>
      </c>
      <c r="J1400">
        <v>42</v>
      </c>
      <c r="K1400">
        <v>12</v>
      </c>
      <c r="L1400" t="s">
        <v>14</v>
      </c>
    </row>
    <row r="1401" spans="1:12" x14ac:dyDescent="0.25">
      <c r="A1401" t="s">
        <v>11</v>
      </c>
      <c r="B1401" t="s">
        <v>54</v>
      </c>
      <c r="C1401">
        <v>3047515591</v>
      </c>
      <c r="D1401" t="s">
        <v>699</v>
      </c>
      <c r="E1401" t="s">
        <v>700</v>
      </c>
      <c r="F1401">
        <v>3717</v>
      </c>
      <c r="G1401" t="s">
        <v>761</v>
      </c>
      <c r="H1401" t="s">
        <v>13</v>
      </c>
      <c r="I1401" t="s">
        <v>459</v>
      </c>
      <c r="J1401">
        <v>43</v>
      </c>
      <c r="K1401">
        <v>13</v>
      </c>
      <c r="L1401" t="s">
        <v>14</v>
      </c>
    </row>
    <row r="1402" spans="1:12" x14ac:dyDescent="0.25">
      <c r="A1402" t="s">
        <v>17</v>
      </c>
      <c r="B1402" t="s">
        <v>799</v>
      </c>
      <c r="C1402">
        <v>5376212799</v>
      </c>
      <c r="D1402" t="s">
        <v>699</v>
      </c>
      <c r="E1402" t="s">
        <v>700</v>
      </c>
      <c r="F1402">
        <v>6547</v>
      </c>
      <c r="G1402" t="s">
        <v>759</v>
      </c>
      <c r="H1402" t="s">
        <v>13</v>
      </c>
      <c r="I1402" t="s">
        <v>412</v>
      </c>
      <c r="J1402">
        <v>22</v>
      </c>
      <c r="K1402">
        <v>0</v>
      </c>
      <c r="L1402" t="s">
        <v>15</v>
      </c>
    </row>
    <row r="1403" spans="1:12" x14ac:dyDescent="0.25">
      <c r="A1403" t="s">
        <v>16</v>
      </c>
      <c r="B1403" t="s">
        <v>809</v>
      </c>
      <c r="C1403">
        <v>4589265593</v>
      </c>
      <c r="D1403" t="s">
        <v>711</v>
      </c>
      <c r="E1403" t="s">
        <v>703</v>
      </c>
      <c r="F1403">
        <v>5653</v>
      </c>
      <c r="G1403" t="s">
        <v>759</v>
      </c>
      <c r="H1403" t="s">
        <v>13</v>
      </c>
      <c r="I1403" t="s">
        <v>161</v>
      </c>
      <c r="J1403">
        <v>24</v>
      </c>
      <c r="K1403">
        <v>0</v>
      </c>
      <c r="L1403" t="s">
        <v>15</v>
      </c>
    </row>
    <row r="1404" spans="1:12" x14ac:dyDescent="0.25">
      <c r="A1404" t="s">
        <v>11</v>
      </c>
      <c r="B1404" t="s">
        <v>120</v>
      </c>
      <c r="C1404">
        <v>9847742890</v>
      </c>
      <c r="D1404" t="s">
        <v>701</v>
      </c>
      <c r="E1404" t="s">
        <v>702</v>
      </c>
      <c r="F1404">
        <v>9041</v>
      </c>
      <c r="G1404" t="s">
        <v>759</v>
      </c>
      <c r="H1404" t="s">
        <v>13</v>
      </c>
      <c r="I1404" t="s">
        <v>529</v>
      </c>
      <c r="J1404">
        <v>21</v>
      </c>
      <c r="K1404">
        <v>0</v>
      </c>
      <c r="L1404" t="s">
        <v>15</v>
      </c>
    </row>
    <row r="1405" spans="1:12" x14ac:dyDescent="0.25">
      <c r="A1405" t="s">
        <v>23</v>
      </c>
      <c r="B1405" t="s">
        <v>43</v>
      </c>
      <c r="C1405">
        <v>540659475</v>
      </c>
      <c r="D1405" t="s">
        <v>701</v>
      </c>
      <c r="E1405" t="s">
        <v>702</v>
      </c>
      <c r="F1405">
        <v>3933</v>
      </c>
      <c r="G1405" t="s">
        <v>761</v>
      </c>
      <c r="H1405" t="s">
        <v>13</v>
      </c>
      <c r="I1405" t="s">
        <v>703</v>
      </c>
      <c r="J1405">
        <v>29</v>
      </c>
      <c r="K1405">
        <v>0</v>
      </c>
      <c r="L1405" t="s">
        <v>15</v>
      </c>
    </row>
    <row r="1406" spans="1:12" x14ac:dyDescent="0.25">
      <c r="A1406" t="s">
        <v>17</v>
      </c>
      <c r="B1406" t="s">
        <v>51</v>
      </c>
      <c r="C1406">
        <v>7581184012</v>
      </c>
      <c r="D1406" t="s">
        <v>701</v>
      </c>
      <c r="E1406" t="s">
        <v>702</v>
      </c>
      <c r="F1406">
        <v>4130</v>
      </c>
      <c r="G1406" t="s">
        <v>759</v>
      </c>
      <c r="H1406" t="s">
        <v>13</v>
      </c>
      <c r="I1406" t="s">
        <v>351</v>
      </c>
      <c r="J1406">
        <v>18</v>
      </c>
      <c r="K1406">
        <v>0</v>
      </c>
      <c r="L1406" t="s">
        <v>15</v>
      </c>
    </row>
    <row r="1407" spans="1:12" x14ac:dyDescent="0.25">
      <c r="A1407" t="s">
        <v>11</v>
      </c>
      <c r="B1407" t="s">
        <v>71</v>
      </c>
      <c r="C1407">
        <v>3091329049</v>
      </c>
      <c r="D1407" t="s">
        <v>609</v>
      </c>
      <c r="E1407" t="s">
        <v>704</v>
      </c>
      <c r="F1407">
        <v>9159</v>
      </c>
      <c r="G1407" t="s">
        <v>761</v>
      </c>
      <c r="H1407" t="s">
        <v>13</v>
      </c>
      <c r="I1407" t="s">
        <v>704</v>
      </c>
      <c r="J1407">
        <v>30</v>
      </c>
      <c r="K1407">
        <v>0</v>
      </c>
      <c r="L1407" t="s">
        <v>15</v>
      </c>
    </row>
    <row r="1408" spans="1:12" x14ac:dyDescent="0.25">
      <c r="A1408" t="s">
        <v>17</v>
      </c>
      <c r="B1408" t="s">
        <v>781</v>
      </c>
      <c r="C1408">
        <v>9057872088</v>
      </c>
      <c r="D1408" t="s">
        <v>609</v>
      </c>
      <c r="E1408" t="s">
        <v>704</v>
      </c>
      <c r="F1408">
        <v>8093</v>
      </c>
      <c r="G1408" t="s">
        <v>759</v>
      </c>
      <c r="H1408" t="s">
        <v>13</v>
      </c>
      <c r="I1408" t="s">
        <v>610</v>
      </c>
      <c r="J1408">
        <v>26</v>
      </c>
      <c r="K1408">
        <v>0</v>
      </c>
      <c r="L1408" t="s">
        <v>15</v>
      </c>
    </row>
    <row r="1409" spans="1:12" x14ac:dyDescent="0.25">
      <c r="A1409" t="s">
        <v>16</v>
      </c>
      <c r="B1409" t="s">
        <v>86</v>
      </c>
      <c r="C1409">
        <v>8653422623</v>
      </c>
      <c r="D1409" t="s">
        <v>609</v>
      </c>
      <c r="E1409" t="s">
        <v>704</v>
      </c>
      <c r="F1409">
        <v>3722</v>
      </c>
      <c r="G1409" t="s">
        <v>759</v>
      </c>
      <c r="H1409" t="s">
        <v>13</v>
      </c>
      <c r="I1409" t="s">
        <v>697</v>
      </c>
      <c r="J1409">
        <v>25</v>
      </c>
      <c r="K1409">
        <v>0</v>
      </c>
      <c r="L1409" t="s">
        <v>15</v>
      </c>
    </row>
    <row r="1410" spans="1:12" x14ac:dyDescent="0.25">
      <c r="A1410" t="s">
        <v>18</v>
      </c>
      <c r="B1410" t="s">
        <v>60</v>
      </c>
      <c r="C1410">
        <v>8082796197</v>
      </c>
      <c r="D1410" t="s">
        <v>609</v>
      </c>
      <c r="E1410" t="s">
        <v>704</v>
      </c>
      <c r="F1410">
        <v>8293</v>
      </c>
      <c r="G1410" t="s">
        <v>759</v>
      </c>
      <c r="H1410" t="s">
        <v>13</v>
      </c>
      <c r="I1410" t="s">
        <v>384</v>
      </c>
      <c r="J1410">
        <v>4</v>
      </c>
      <c r="K1410">
        <v>0</v>
      </c>
      <c r="L1410" t="s">
        <v>15</v>
      </c>
    </row>
    <row r="1411" spans="1:12" x14ac:dyDescent="0.25">
      <c r="A1411" t="s">
        <v>23</v>
      </c>
      <c r="B1411" t="s">
        <v>40</v>
      </c>
      <c r="C1411">
        <v>5087638061</v>
      </c>
      <c r="D1411" t="s">
        <v>609</v>
      </c>
      <c r="E1411" t="s">
        <v>704</v>
      </c>
      <c r="F1411">
        <v>2200</v>
      </c>
      <c r="G1411" t="s">
        <v>759</v>
      </c>
      <c r="H1411" t="s">
        <v>13</v>
      </c>
      <c r="I1411" t="s">
        <v>842</v>
      </c>
      <c r="J1411">
        <v>2</v>
      </c>
      <c r="K1411">
        <v>0</v>
      </c>
      <c r="L1411" t="s">
        <v>15</v>
      </c>
    </row>
    <row r="1412" spans="1:12" x14ac:dyDescent="0.25">
      <c r="A1412" t="s">
        <v>16</v>
      </c>
      <c r="B1412" t="s">
        <v>802</v>
      </c>
      <c r="C1412">
        <v>8419584909</v>
      </c>
      <c r="D1412" t="s">
        <v>705</v>
      </c>
      <c r="E1412" t="s">
        <v>698</v>
      </c>
      <c r="F1412">
        <v>2649</v>
      </c>
      <c r="G1412" t="s">
        <v>759</v>
      </c>
      <c r="H1412" t="s">
        <v>13</v>
      </c>
      <c r="I1412" t="s">
        <v>218</v>
      </c>
      <c r="J1412">
        <v>37</v>
      </c>
      <c r="K1412">
        <v>7</v>
      </c>
      <c r="L1412" t="s">
        <v>14</v>
      </c>
    </row>
    <row r="1413" spans="1:12" x14ac:dyDescent="0.25">
      <c r="A1413" t="s">
        <v>11</v>
      </c>
      <c r="B1413" t="s">
        <v>107</v>
      </c>
      <c r="C1413">
        <v>7932116400</v>
      </c>
      <c r="D1413" t="s">
        <v>705</v>
      </c>
      <c r="E1413" t="s">
        <v>698</v>
      </c>
      <c r="F1413">
        <v>3886</v>
      </c>
      <c r="G1413" t="s">
        <v>759</v>
      </c>
      <c r="H1413" t="s">
        <v>13</v>
      </c>
      <c r="I1413" t="s">
        <v>256</v>
      </c>
      <c r="J1413">
        <v>35</v>
      </c>
      <c r="K1413">
        <v>5</v>
      </c>
      <c r="L1413" t="s">
        <v>14</v>
      </c>
    </row>
    <row r="1414" spans="1:12" x14ac:dyDescent="0.25">
      <c r="A1414" t="s">
        <v>11</v>
      </c>
      <c r="B1414" t="s">
        <v>12</v>
      </c>
      <c r="C1414">
        <v>5612029362</v>
      </c>
      <c r="D1414" t="s">
        <v>705</v>
      </c>
      <c r="E1414" t="s">
        <v>698</v>
      </c>
      <c r="F1414">
        <v>7282</v>
      </c>
      <c r="G1414" t="s">
        <v>761</v>
      </c>
      <c r="H1414" t="s">
        <v>13</v>
      </c>
      <c r="I1414" t="s">
        <v>706</v>
      </c>
      <c r="J1414">
        <v>53</v>
      </c>
      <c r="K1414">
        <v>23</v>
      </c>
      <c r="L1414" t="s">
        <v>14</v>
      </c>
    </row>
    <row r="1415" spans="1:12" x14ac:dyDescent="0.25">
      <c r="A1415" t="s">
        <v>11</v>
      </c>
      <c r="B1415" t="s">
        <v>758</v>
      </c>
      <c r="C1415">
        <v>9543491185</v>
      </c>
      <c r="D1415" t="s">
        <v>842</v>
      </c>
      <c r="E1415" t="s">
        <v>360</v>
      </c>
      <c r="F1415">
        <v>8576</v>
      </c>
      <c r="G1415" t="s">
        <v>759</v>
      </c>
      <c r="H1415" t="s">
        <v>13</v>
      </c>
      <c r="I1415" t="s">
        <v>543</v>
      </c>
      <c r="J1415">
        <v>39</v>
      </c>
      <c r="K1415">
        <v>9</v>
      </c>
      <c r="L1415" t="s">
        <v>14</v>
      </c>
    </row>
    <row r="1416" spans="1:12" x14ac:dyDescent="0.25">
      <c r="A1416" t="s">
        <v>18</v>
      </c>
      <c r="B1416" t="s">
        <v>53</v>
      </c>
      <c r="C1416">
        <v>7277413369</v>
      </c>
      <c r="D1416" t="s">
        <v>707</v>
      </c>
      <c r="E1416" t="s">
        <v>540</v>
      </c>
      <c r="F1416">
        <v>6241</v>
      </c>
      <c r="G1416" t="s">
        <v>761</v>
      </c>
      <c r="H1416" t="s">
        <v>13</v>
      </c>
      <c r="I1416" t="s">
        <v>530</v>
      </c>
      <c r="J1416">
        <v>47</v>
      </c>
      <c r="K1416">
        <v>17</v>
      </c>
      <c r="L1416" t="s">
        <v>14</v>
      </c>
    </row>
    <row r="1417" spans="1:12" x14ac:dyDescent="0.25">
      <c r="A1417" t="s">
        <v>23</v>
      </c>
      <c r="B1417" t="s">
        <v>26</v>
      </c>
      <c r="C1417">
        <v>7296232451</v>
      </c>
      <c r="D1417" t="s">
        <v>707</v>
      </c>
      <c r="E1417" t="s">
        <v>540</v>
      </c>
      <c r="F1417">
        <v>4052</v>
      </c>
      <c r="G1417" t="s">
        <v>759</v>
      </c>
      <c r="H1417" t="s">
        <v>13</v>
      </c>
      <c r="I1417" t="s">
        <v>167</v>
      </c>
      <c r="J1417">
        <v>8</v>
      </c>
      <c r="K1417">
        <v>0</v>
      </c>
      <c r="L1417" t="s">
        <v>15</v>
      </c>
    </row>
    <row r="1418" spans="1:12" x14ac:dyDescent="0.25">
      <c r="A1418" t="s">
        <v>17</v>
      </c>
      <c r="B1418" t="s">
        <v>789</v>
      </c>
      <c r="C1418">
        <v>9073174131</v>
      </c>
      <c r="D1418" t="s">
        <v>707</v>
      </c>
      <c r="E1418" t="s">
        <v>540</v>
      </c>
      <c r="F1418">
        <v>9297</v>
      </c>
      <c r="G1418" t="s">
        <v>759</v>
      </c>
      <c r="H1418" t="s">
        <v>13</v>
      </c>
      <c r="I1418" t="s">
        <v>547</v>
      </c>
      <c r="J1418">
        <v>10</v>
      </c>
      <c r="K1418">
        <v>0</v>
      </c>
      <c r="L1418" t="s">
        <v>15</v>
      </c>
    </row>
    <row r="1419" spans="1:12" x14ac:dyDescent="0.25">
      <c r="A1419" t="s">
        <v>16</v>
      </c>
      <c r="B1419" t="s">
        <v>46</v>
      </c>
      <c r="C1419">
        <v>3085234788</v>
      </c>
      <c r="D1419" t="s">
        <v>707</v>
      </c>
      <c r="E1419" t="s">
        <v>540</v>
      </c>
      <c r="F1419">
        <v>3470</v>
      </c>
      <c r="G1419" t="s">
        <v>759</v>
      </c>
      <c r="H1419" t="s">
        <v>13</v>
      </c>
      <c r="I1419" t="s">
        <v>256</v>
      </c>
      <c r="J1419">
        <v>33</v>
      </c>
      <c r="K1419">
        <v>3</v>
      </c>
      <c r="L1419" t="s">
        <v>14</v>
      </c>
    </row>
    <row r="1420" spans="1:12" x14ac:dyDescent="0.25">
      <c r="A1420" t="s">
        <v>18</v>
      </c>
      <c r="B1420" t="s">
        <v>126</v>
      </c>
      <c r="C1420">
        <v>7880714904</v>
      </c>
      <c r="D1420" t="s">
        <v>707</v>
      </c>
      <c r="E1420" t="s">
        <v>540</v>
      </c>
      <c r="F1420">
        <v>6107</v>
      </c>
      <c r="G1420" t="s">
        <v>761</v>
      </c>
      <c r="H1420" t="s">
        <v>13</v>
      </c>
      <c r="I1420" t="s">
        <v>412</v>
      </c>
      <c r="J1420">
        <v>16</v>
      </c>
      <c r="K1420">
        <v>0</v>
      </c>
      <c r="L1420" t="s">
        <v>15</v>
      </c>
    </row>
    <row r="1421" spans="1:12" x14ac:dyDescent="0.25">
      <c r="A1421" t="s">
        <v>17</v>
      </c>
      <c r="B1421" t="s">
        <v>70</v>
      </c>
      <c r="C1421">
        <v>1064822506</v>
      </c>
      <c r="D1421" t="s">
        <v>384</v>
      </c>
      <c r="E1421" t="s">
        <v>277</v>
      </c>
      <c r="F1421">
        <v>9189</v>
      </c>
      <c r="G1421" t="s">
        <v>759</v>
      </c>
      <c r="H1421" t="s">
        <v>13</v>
      </c>
      <c r="I1421" t="s">
        <v>702</v>
      </c>
      <c r="J1421">
        <v>25</v>
      </c>
      <c r="K1421">
        <v>0</v>
      </c>
      <c r="L1421" t="s">
        <v>15</v>
      </c>
    </row>
    <row r="1422" spans="1:12" x14ac:dyDescent="0.25">
      <c r="A1422" t="s">
        <v>18</v>
      </c>
      <c r="B1422" t="s">
        <v>60</v>
      </c>
      <c r="C1422">
        <v>6053161771</v>
      </c>
      <c r="D1422" t="s">
        <v>384</v>
      </c>
      <c r="E1422" t="s">
        <v>277</v>
      </c>
      <c r="F1422">
        <v>7356</v>
      </c>
      <c r="G1422" t="s">
        <v>759</v>
      </c>
      <c r="H1422" t="s">
        <v>13</v>
      </c>
      <c r="I1422" t="s">
        <v>220</v>
      </c>
      <c r="J1422">
        <v>1</v>
      </c>
      <c r="K1422">
        <v>0</v>
      </c>
      <c r="L1422" t="s">
        <v>15</v>
      </c>
    </row>
    <row r="1423" spans="1:12" x14ac:dyDescent="0.25">
      <c r="A1423" t="s">
        <v>17</v>
      </c>
      <c r="B1423" t="s">
        <v>34</v>
      </c>
      <c r="C1423">
        <v>202519703</v>
      </c>
      <c r="D1423" t="s">
        <v>384</v>
      </c>
      <c r="E1423" t="s">
        <v>277</v>
      </c>
      <c r="F1423">
        <v>7726</v>
      </c>
      <c r="G1423" t="s">
        <v>759</v>
      </c>
      <c r="H1423" t="s">
        <v>13</v>
      </c>
      <c r="I1423" t="s">
        <v>294</v>
      </c>
      <c r="J1423">
        <v>31</v>
      </c>
      <c r="K1423">
        <v>1</v>
      </c>
      <c r="L1423" t="s">
        <v>14</v>
      </c>
    </row>
    <row r="1424" spans="1:12" x14ac:dyDescent="0.25">
      <c r="A1424" t="s">
        <v>11</v>
      </c>
      <c r="B1424" t="s">
        <v>75</v>
      </c>
      <c r="C1424">
        <v>5589625888</v>
      </c>
      <c r="D1424" t="s">
        <v>384</v>
      </c>
      <c r="E1424" t="s">
        <v>277</v>
      </c>
      <c r="F1424">
        <v>6146</v>
      </c>
      <c r="G1424" t="s">
        <v>759</v>
      </c>
      <c r="H1424" t="s">
        <v>13</v>
      </c>
      <c r="I1424" t="s">
        <v>709</v>
      </c>
      <c r="J1424">
        <v>20</v>
      </c>
      <c r="K1424">
        <v>0</v>
      </c>
      <c r="L1424" t="s">
        <v>15</v>
      </c>
    </row>
    <row r="1425" spans="1:12" x14ac:dyDescent="0.25">
      <c r="A1425" t="s">
        <v>18</v>
      </c>
      <c r="B1425" t="s">
        <v>80</v>
      </c>
      <c r="C1425">
        <v>8514889441</v>
      </c>
      <c r="D1425" t="s">
        <v>384</v>
      </c>
      <c r="E1425" t="s">
        <v>277</v>
      </c>
      <c r="F1425">
        <v>9214</v>
      </c>
      <c r="G1425" t="s">
        <v>761</v>
      </c>
      <c r="H1425" t="s">
        <v>13</v>
      </c>
      <c r="I1425" t="s">
        <v>254</v>
      </c>
      <c r="J1425">
        <v>12</v>
      </c>
      <c r="K1425">
        <v>0</v>
      </c>
      <c r="L1425" t="s">
        <v>15</v>
      </c>
    </row>
    <row r="1426" spans="1:12" x14ac:dyDescent="0.25">
      <c r="A1426" t="s">
        <v>18</v>
      </c>
      <c r="B1426" t="s">
        <v>788</v>
      </c>
      <c r="C1426">
        <v>9888306</v>
      </c>
      <c r="D1426" t="s">
        <v>384</v>
      </c>
      <c r="E1426" t="s">
        <v>277</v>
      </c>
      <c r="F1426">
        <v>10592</v>
      </c>
      <c r="G1426" t="s">
        <v>759</v>
      </c>
      <c r="H1426" t="s">
        <v>13</v>
      </c>
      <c r="I1426" t="s">
        <v>174</v>
      </c>
      <c r="J1426">
        <v>35</v>
      </c>
      <c r="K1426">
        <v>5</v>
      </c>
      <c r="L1426" t="s">
        <v>14</v>
      </c>
    </row>
    <row r="1427" spans="1:12" x14ac:dyDescent="0.25">
      <c r="A1427" t="s">
        <v>18</v>
      </c>
      <c r="B1427" t="s">
        <v>48</v>
      </c>
      <c r="C1427">
        <v>2419712397</v>
      </c>
      <c r="D1427" t="s">
        <v>220</v>
      </c>
      <c r="E1427" t="s">
        <v>294</v>
      </c>
      <c r="F1427">
        <v>8672</v>
      </c>
      <c r="G1427" t="s">
        <v>759</v>
      </c>
      <c r="H1427" t="s">
        <v>13</v>
      </c>
      <c r="I1427" t="s">
        <v>389</v>
      </c>
      <c r="J1427">
        <v>46</v>
      </c>
      <c r="K1427">
        <v>16</v>
      </c>
      <c r="L1427" t="s">
        <v>14</v>
      </c>
    </row>
    <row r="1428" spans="1:12" x14ac:dyDescent="0.25">
      <c r="A1428" t="s">
        <v>11</v>
      </c>
      <c r="B1428" t="s">
        <v>54</v>
      </c>
      <c r="C1428">
        <v>641436694</v>
      </c>
      <c r="D1428" t="s">
        <v>220</v>
      </c>
      <c r="E1428" t="s">
        <v>294</v>
      </c>
      <c r="F1428">
        <v>2637</v>
      </c>
      <c r="G1428" t="s">
        <v>759</v>
      </c>
      <c r="H1428" t="s">
        <v>13</v>
      </c>
      <c r="I1428" t="s">
        <v>610</v>
      </c>
      <c r="J1428">
        <v>21</v>
      </c>
      <c r="K1428">
        <v>0</v>
      </c>
      <c r="L1428" t="s">
        <v>15</v>
      </c>
    </row>
    <row r="1429" spans="1:12" x14ac:dyDescent="0.25">
      <c r="A1429" t="s">
        <v>23</v>
      </c>
      <c r="B1429" t="s">
        <v>43</v>
      </c>
      <c r="C1429">
        <v>6080109452</v>
      </c>
      <c r="D1429" t="s">
        <v>220</v>
      </c>
      <c r="E1429" t="s">
        <v>294</v>
      </c>
      <c r="F1429">
        <v>5705</v>
      </c>
      <c r="G1429" t="s">
        <v>759</v>
      </c>
      <c r="H1429" t="s">
        <v>13</v>
      </c>
      <c r="I1429" t="s">
        <v>480</v>
      </c>
      <c r="J1429">
        <v>16</v>
      </c>
      <c r="K1429">
        <v>0</v>
      </c>
      <c r="L1429" t="s">
        <v>15</v>
      </c>
    </row>
    <row r="1430" spans="1:12" x14ac:dyDescent="0.25">
      <c r="A1430" t="s">
        <v>11</v>
      </c>
      <c r="B1430" t="s">
        <v>120</v>
      </c>
      <c r="C1430">
        <v>7450963607</v>
      </c>
      <c r="D1430" t="s">
        <v>521</v>
      </c>
      <c r="E1430" t="s">
        <v>256</v>
      </c>
      <c r="F1430">
        <v>6570</v>
      </c>
      <c r="G1430" t="s">
        <v>759</v>
      </c>
      <c r="H1430" t="s">
        <v>13</v>
      </c>
      <c r="I1430" t="s">
        <v>277</v>
      </c>
      <c r="J1430">
        <v>28</v>
      </c>
      <c r="K1430">
        <v>0</v>
      </c>
      <c r="L1430" t="s">
        <v>15</v>
      </c>
    </row>
    <row r="1431" spans="1:12" x14ac:dyDescent="0.25">
      <c r="A1431" t="s">
        <v>11</v>
      </c>
      <c r="B1431" t="s">
        <v>72</v>
      </c>
      <c r="C1431">
        <v>7091388946</v>
      </c>
      <c r="D1431" t="s">
        <v>521</v>
      </c>
      <c r="E1431" t="s">
        <v>256</v>
      </c>
      <c r="F1431">
        <v>6030</v>
      </c>
      <c r="G1431" t="s">
        <v>761</v>
      </c>
      <c r="H1431" t="s">
        <v>13</v>
      </c>
      <c r="I1431" t="s">
        <v>708</v>
      </c>
      <c r="J1431">
        <v>53</v>
      </c>
      <c r="K1431">
        <v>23</v>
      </c>
      <c r="L1431" t="s">
        <v>14</v>
      </c>
    </row>
    <row r="1432" spans="1:12" x14ac:dyDescent="0.25">
      <c r="A1432" t="s">
        <v>17</v>
      </c>
      <c r="B1432" t="s">
        <v>777</v>
      </c>
      <c r="C1432">
        <v>7753761369</v>
      </c>
      <c r="D1432" t="s">
        <v>521</v>
      </c>
      <c r="E1432" t="s">
        <v>256</v>
      </c>
      <c r="F1432">
        <v>7578</v>
      </c>
      <c r="G1432" t="s">
        <v>759</v>
      </c>
      <c r="H1432" t="s">
        <v>13</v>
      </c>
      <c r="I1432" t="s">
        <v>529</v>
      </c>
      <c r="J1432">
        <v>14</v>
      </c>
      <c r="K1432">
        <v>0</v>
      </c>
      <c r="L1432" t="s">
        <v>15</v>
      </c>
    </row>
    <row r="1433" spans="1:12" x14ac:dyDescent="0.25">
      <c r="A1433" t="s">
        <v>11</v>
      </c>
      <c r="B1433" t="s">
        <v>71</v>
      </c>
      <c r="C1433">
        <v>1699566488</v>
      </c>
      <c r="D1433" t="s">
        <v>265</v>
      </c>
      <c r="E1433" t="s">
        <v>844</v>
      </c>
      <c r="F1433">
        <v>9210</v>
      </c>
      <c r="G1433" t="s">
        <v>759</v>
      </c>
      <c r="H1433" t="s">
        <v>13</v>
      </c>
      <c r="I1433" t="s">
        <v>480</v>
      </c>
      <c r="J1433">
        <v>14</v>
      </c>
      <c r="K1433">
        <v>0</v>
      </c>
      <c r="L1433" t="s">
        <v>15</v>
      </c>
    </row>
    <row r="1434" spans="1:12" x14ac:dyDescent="0.25">
      <c r="A1434" t="s">
        <v>11</v>
      </c>
      <c r="B1434" t="s">
        <v>63</v>
      </c>
      <c r="C1434">
        <v>2726493725</v>
      </c>
      <c r="D1434" t="s">
        <v>265</v>
      </c>
      <c r="E1434" t="s">
        <v>844</v>
      </c>
      <c r="F1434">
        <v>5735</v>
      </c>
      <c r="G1434" t="s">
        <v>759</v>
      </c>
      <c r="H1434" t="s">
        <v>13</v>
      </c>
      <c r="I1434" t="s">
        <v>412</v>
      </c>
      <c r="J1434">
        <v>12</v>
      </c>
      <c r="K1434">
        <v>0</v>
      </c>
      <c r="L1434" t="s">
        <v>15</v>
      </c>
    </row>
    <row r="1435" spans="1:12" x14ac:dyDescent="0.25">
      <c r="A1435" t="s">
        <v>17</v>
      </c>
      <c r="B1435" t="s">
        <v>779</v>
      </c>
      <c r="C1435">
        <v>152050637</v>
      </c>
      <c r="D1435" t="s">
        <v>265</v>
      </c>
      <c r="E1435" t="s">
        <v>844</v>
      </c>
      <c r="F1435">
        <v>6003</v>
      </c>
      <c r="G1435" t="s">
        <v>759</v>
      </c>
      <c r="H1435" t="s">
        <v>13</v>
      </c>
      <c r="I1435" t="s">
        <v>540</v>
      </c>
      <c r="J1435">
        <v>26</v>
      </c>
      <c r="K1435">
        <v>0</v>
      </c>
      <c r="L1435" t="s">
        <v>15</v>
      </c>
    </row>
    <row r="1436" spans="1:12" x14ac:dyDescent="0.25">
      <c r="A1436" t="s">
        <v>18</v>
      </c>
      <c r="B1436" t="s">
        <v>82</v>
      </c>
      <c r="C1436">
        <v>7665948122</v>
      </c>
      <c r="D1436" t="s">
        <v>265</v>
      </c>
      <c r="E1436" t="s">
        <v>844</v>
      </c>
      <c r="F1436">
        <v>6787</v>
      </c>
      <c r="G1436" t="s">
        <v>759</v>
      </c>
      <c r="H1436" t="s">
        <v>13</v>
      </c>
      <c r="I1436" t="s">
        <v>294</v>
      </c>
      <c r="J1436">
        <v>28</v>
      </c>
      <c r="K1436">
        <v>0</v>
      </c>
      <c r="L1436" t="s">
        <v>15</v>
      </c>
    </row>
    <row r="1437" spans="1:12" x14ac:dyDescent="0.25">
      <c r="A1437" t="s">
        <v>23</v>
      </c>
      <c r="B1437" t="s">
        <v>114</v>
      </c>
      <c r="C1437">
        <v>5759365584</v>
      </c>
      <c r="D1437" t="s">
        <v>265</v>
      </c>
      <c r="E1437" t="s">
        <v>844</v>
      </c>
      <c r="F1437">
        <v>5143</v>
      </c>
      <c r="G1437" t="s">
        <v>759</v>
      </c>
      <c r="H1437" t="s">
        <v>13</v>
      </c>
      <c r="I1437" t="s">
        <v>532</v>
      </c>
      <c r="J1437">
        <v>5</v>
      </c>
      <c r="K1437">
        <v>0</v>
      </c>
      <c r="L1437" t="s">
        <v>15</v>
      </c>
    </row>
    <row r="1438" spans="1:12" x14ac:dyDescent="0.25">
      <c r="A1438" t="s">
        <v>23</v>
      </c>
      <c r="B1438" t="s">
        <v>47</v>
      </c>
      <c r="C1438">
        <v>8857063465</v>
      </c>
      <c r="D1438" t="s">
        <v>217</v>
      </c>
      <c r="E1438" t="s">
        <v>218</v>
      </c>
      <c r="F1438">
        <v>778</v>
      </c>
      <c r="G1438" t="s">
        <v>759</v>
      </c>
      <c r="H1438" t="s">
        <v>13</v>
      </c>
      <c r="I1438" t="s">
        <v>844</v>
      </c>
      <c r="J1438">
        <v>29</v>
      </c>
      <c r="K1438">
        <v>0</v>
      </c>
      <c r="L1438" t="s">
        <v>15</v>
      </c>
    </row>
    <row r="1439" spans="1:12" x14ac:dyDescent="0.25">
      <c r="A1439" t="s">
        <v>18</v>
      </c>
      <c r="B1439" t="s">
        <v>80</v>
      </c>
      <c r="C1439">
        <v>284482411</v>
      </c>
      <c r="D1439" t="s">
        <v>217</v>
      </c>
      <c r="E1439" t="s">
        <v>218</v>
      </c>
      <c r="F1439">
        <v>8790</v>
      </c>
      <c r="G1439" t="s">
        <v>761</v>
      </c>
      <c r="H1439" t="s">
        <v>13</v>
      </c>
      <c r="I1439" t="s">
        <v>174</v>
      </c>
      <c r="J1439">
        <v>31</v>
      </c>
      <c r="K1439">
        <v>1</v>
      </c>
      <c r="L1439" t="s">
        <v>14</v>
      </c>
    </row>
    <row r="1440" spans="1:12" x14ac:dyDescent="0.25">
      <c r="A1440" t="s">
        <v>17</v>
      </c>
      <c r="B1440" t="s">
        <v>35</v>
      </c>
      <c r="C1440">
        <v>476918544</v>
      </c>
      <c r="D1440" t="s">
        <v>217</v>
      </c>
      <c r="E1440" t="s">
        <v>218</v>
      </c>
      <c r="F1440">
        <v>5521</v>
      </c>
      <c r="G1440" t="s">
        <v>759</v>
      </c>
      <c r="H1440" t="s">
        <v>13</v>
      </c>
      <c r="I1440" t="s">
        <v>697</v>
      </c>
      <c r="J1440">
        <v>17</v>
      </c>
      <c r="K1440">
        <v>0</v>
      </c>
      <c r="L1440" t="s">
        <v>15</v>
      </c>
    </row>
    <row r="1441" spans="1:12" x14ac:dyDescent="0.25">
      <c r="A1441" t="s">
        <v>17</v>
      </c>
      <c r="B1441" t="s">
        <v>51</v>
      </c>
      <c r="C1441">
        <v>8026688554</v>
      </c>
      <c r="D1441" t="s">
        <v>217</v>
      </c>
      <c r="E1441" t="s">
        <v>218</v>
      </c>
      <c r="F1441">
        <v>6072</v>
      </c>
      <c r="G1441" t="s">
        <v>759</v>
      </c>
      <c r="H1441" t="s">
        <v>13</v>
      </c>
      <c r="I1441" t="s">
        <v>351</v>
      </c>
      <c r="J1441">
        <v>9</v>
      </c>
      <c r="K1441">
        <v>0</v>
      </c>
      <c r="L1441" t="s">
        <v>15</v>
      </c>
    </row>
    <row r="1442" spans="1:12" x14ac:dyDescent="0.25">
      <c r="A1442" t="s">
        <v>16</v>
      </c>
      <c r="B1442" t="s">
        <v>38</v>
      </c>
      <c r="C1442">
        <v>9169343910</v>
      </c>
      <c r="D1442" t="s">
        <v>173</v>
      </c>
      <c r="E1442" t="s">
        <v>174</v>
      </c>
      <c r="F1442">
        <v>5229</v>
      </c>
      <c r="G1442" t="s">
        <v>759</v>
      </c>
      <c r="H1442" t="s">
        <v>13</v>
      </c>
      <c r="I1442" t="s">
        <v>610</v>
      </c>
      <c r="J1442">
        <v>17</v>
      </c>
      <c r="K1442">
        <v>0</v>
      </c>
      <c r="L1442" t="s">
        <v>15</v>
      </c>
    </row>
    <row r="1443" spans="1:12" x14ac:dyDescent="0.25">
      <c r="A1443" t="s">
        <v>18</v>
      </c>
      <c r="B1443" t="s">
        <v>49</v>
      </c>
      <c r="C1443">
        <v>4823736868</v>
      </c>
      <c r="D1443" t="s">
        <v>173</v>
      </c>
      <c r="E1443" t="s">
        <v>174</v>
      </c>
      <c r="F1443">
        <v>4624</v>
      </c>
      <c r="G1443" t="s">
        <v>759</v>
      </c>
      <c r="H1443" t="s">
        <v>13</v>
      </c>
      <c r="I1443" t="s">
        <v>709</v>
      </c>
      <c r="J1443">
        <v>15</v>
      </c>
      <c r="K1443">
        <v>0</v>
      </c>
      <c r="L1443" t="s">
        <v>15</v>
      </c>
    </row>
    <row r="1444" spans="1:12" x14ac:dyDescent="0.25">
      <c r="A1444" t="s">
        <v>11</v>
      </c>
      <c r="B1444" t="s">
        <v>63</v>
      </c>
      <c r="C1444">
        <v>3517011034</v>
      </c>
      <c r="D1444" t="s">
        <v>173</v>
      </c>
      <c r="E1444" t="s">
        <v>174</v>
      </c>
      <c r="F1444">
        <v>6528</v>
      </c>
      <c r="G1444" t="s">
        <v>759</v>
      </c>
      <c r="H1444" t="s">
        <v>13</v>
      </c>
      <c r="I1444" t="s">
        <v>725</v>
      </c>
      <c r="J1444">
        <v>14</v>
      </c>
      <c r="K1444">
        <v>0</v>
      </c>
      <c r="L1444" t="s">
        <v>15</v>
      </c>
    </row>
    <row r="1445" spans="1:12" x14ac:dyDescent="0.25">
      <c r="A1445" t="s">
        <v>11</v>
      </c>
      <c r="B1445" t="s">
        <v>63</v>
      </c>
      <c r="C1445">
        <v>620329407</v>
      </c>
      <c r="D1445" t="s">
        <v>173</v>
      </c>
      <c r="E1445" t="s">
        <v>174</v>
      </c>
      <c r="F1445">
        <v>7650</v>
      </c>
      <c r="G1445" t="s">
        <v>761</v>
      </c>
      <c r="H1445" t="s">
        <v>13</v>
      </c>
      <c r="I1445" t="s">
        <v>706</v>
      </c>
      <c r="J1445">
        <v>45</v>
      </c>
      <c r="K1445">
        <v>15</v>
      </c>
      <c r="L1445" t="s">
        <v>14</v>
      </c>
    </row>
    <row r="1446" spans="1:12" x14ac:dyDescent="0.25">
      <c r="A1446" t="s">
        <v>17</v>
      </c>
      <c r="B1446" t="s">
        <v>771</v>
      </c>
      <c r="C1446">
        <v>72380981</v>
      </c>
      <c r="D1446" t="s">
        <v>458</v>
      </c>
      <c r="E1446" t="s">
        <v>459</v>
      </c>
      <c r="F1446">
        <v>2644</v>
      </c>
      <c r="G1446" t="s">
        <v>759</v>
      </c>
      <c r="H1446" t="s">
        <v>13</v>
      </c>
      <c r="I1446" t="s">
        <v>703</v>
      </c>
      <c r="J1446">
        <v>18</v>
      </c>
      <c r="K1446">
        <v>0</v>
      </c>
      <c r="L1446" t="s">
        <v>15</v>
      </c>
    </row>
    <row r="1447" spans="1:12" x14ac:dyDescent="0.25">
      <c r="A1447" t="s">
        <v>17</v>
      </c>
      <c r="B1447" t="s">
        <v>128</v>
      </c>
      <c r="C1447">
        <v>4160638076</v>
      </c>
      <c r="D1447" t="s">
        <v>458</v>
      </c>
      <c r="E1447" t="s">
        <v>459</v>
      </c>
      <c r="F1447">
        <v>5650</v>
      </c>
      <c r="G1447" t="s">
        <v>761</v>
      </c>
      <c r="H1447" t="s">
        <v>13</v>
      </c>
      <c r="I1447" t="s">
        <v>709</v>
      </c>
      <c r="J1447">
        <v>14</v>
      </c>
      <c r="K1447">
        <v>0</v>
      </c>
      <c r="L1447" t="s">
        <v>15</v>
      </c>
    </row>
    <row r="1448" spans="1:12" x14ac:dyDescent="0.25">
      <c r="A1448" t="s">
        <v>16</v>
      </c>
      <c r="B1448" t="s">
        <v>800</v>
      </c>
      <c r="C1448">
        <v>4346922316</v>
      </c>
      <c r="D1448" t="s">
        <v>458</v>
      </c>
      <c r="E1448" t="s">
        <v>459</v>
      </c>
      <c r="F1448">
        <v>7828</v>
      </c>
      <c r="G1448" t="s">
        <v>759</v>
      </c>
      <c r="H1448" t="s">
        <v>13</v>
      </c>
      <c r="I1448" t="s">
        <v>256</v>
      </c>
      <c r="J1448">
        <v>26</v>
      </c>
      <c r="K1448">
        <v>0</v>
      </c>
      <c r="L1448" t="s">
        <v>15</v>
      </c>
    </row>
    <row r="1449" spans="1:12" x14ac:dyDescent="0.25">
      <c r="A1449" t="s">
        <v>11</v>
      </c>
      <c r="B1449" t="s">
        <v>63</v>
      </c>
      <c r="C1449">
        <v>9448816022</v>
      </c>
      <c r="D1449" t="s">
        <v>458</v>
      </c>
      <c r="E1449" t="s">
        <v>459</v>
      </c>
      <c r="F1449">
        <v>8293</v>
      </c>
      <c r="G1449" t="s">
        <v>759</v>
      </c>
      <c r="H1449" t="s">
        <v>13</v>
      </c>
      <c r="I1449" t="s">
        <v>610</v>
      </c>
      <c r="J1449">
        <v>16</v>
      </c>
      <c r="K1449">
        <v>0</v>
      </c>
      <c r="L1449" t="s">
        <v>15</v>
      </c>
    </row>
    <row r="1450" spans="1:12" x14ac:dyDescent="0.25">
      <c r="A1450" t="s">
        <v>11</v>
      </c>
      <c r="B1450" t="s">
        <v>71</v>
      </c>
      <c r="C1450">
        <v>1509944878</v>
      </c>
      <c r="D1450" t="s">
        <v>458</v>
      </c>
      <c r="E1450" t="s">
        <v>459</v>
      </c>
      <c r="F1450">
        <v>5351</v>
      </c>
      <c r="G1450" t="s">
        <v>759</v>
      </c>
      <c r="H1450" t="s">
        <v>13</v>
      </c>
      <c r="I1450" t="s">
        <v>702</v>
      </c>
      <c r="J1450">
        <v>19</v>
      </c>
      <c r="K1450">
        <v>0</v>
      </c>
      <c r="L1450" t="s">
        <v>15</v>
      </c>
    </row>
    <row r="1451" spans="1:12" x14ac:dyDescent="0.25">
      <c r="A1451" t="s">
        <v>17</v>
      </c>
      <c r="B1451" t="s">
        <v>760</v>
      </c>
      <c r="C1451">
        <v>4989401437</v>
      </c>
      <c r="D1451" t="s">
        <v>167</v>
      </c>
      <c r="E1451" t="s">
        <v>543</v>
      </c>
      <c r="F1451">
        <v>5699</v>
      </c>
      <c r="G1451" t="s">
        <v>759</v>
      </c>
      <c r="H1451" t="s">
        <v>13</v>
      </c>
      <c r="I1451" t="s">
        <v>256</v>
      </c>
      <c r="J1451">
        <v>25</v>
      </c>
      <c r="K1451">
        <v>0</v>
      </c>
      <c r="L1451" t="s">
        <v>15</v>
      </c>
    </row>
    <row r="1452" spans="1:12" x14ac:dyDescent="0.25">
      <c r="A1452" t="s">
        <v>18</v>
      </c>
      <c r="B1452" t="s">
        <v>95</v>
      </c>
      <c r="C1452">
        <v>5554040283</v>
      </c>
      <c r="D1452" t="s">
        <v>167</v>
      </c>
      <c r="E1452" t="s">
        <v>543</v>
      </c>
      <c r="F1452">
        <v>5936</v>
      </c>
      <c r="G1452" t="s">
        <v>759</v>
      </c>
      <c r="H1452" t="s">
        <v>13</v>
      </c>
      <c r="I1452" t="s">
        <v>522</v>
      </c>
      <c r="J1452">
        <v>41</v>
      </c>
      <c r="K1452">
        <v>11</v>
      </c>
      <c r="L1452" t="s">
        <v>14</v>
      </c>
    </row>
    <row r="1453" spans="1:12" x14ac:dyDescent="0.25">
      <c r="A1453" t="s">
        <v>17</v>
      </c>
      <c r="B1453" t="s">
        <v>35</v>
      </c>
      <c r="C1453">
        <v>8385411888</v>
      </c>
      <c r="D1453" t="s">
        <v>167</v>
      </c>
      <c r="E1453" t="s">
        <v>543</v>
      </c>
      <c r="F1453">
        <v>7925</v>
      </c>
      <c r="G1453" t="s">
        <v>759</v>
      </c>
      <c r="H1453" t="s">
        <v>13</v>
      </c>
      <c r="I1453" t="s">
        <v>540</v>
      </c>
      <c r="J1453">
        <v>22</v>
      </c>
      <c r="K1453">
        <v>0</v>
      </c>
      <c r="L1453" t="s">
        <v>15</v>
      </c>
    </row>
    <row r="1454" spans="1:12" x14ac:dyDescent="0.25">
      <c r="A1454" t="s">
        <v>16</v>
      </c>
      <c r="B1454" t="s">
        <v>22</v>
      </c>
      <c r="C1454">
        <v>9239905667</v>
      </c>
      <c r="D1454" t="s">
        <v>167</v>
      </c>
      <c r="E1454" t="s">
        <v>543</v>
      </c>
      <c r="F1454">
        <v>4341</v>
      </c>
      <c r="G1454" t="s">
        <v>761</v>
      </c>
      <c r="H1454" t="s">
        <v>13</v>
      </c>
      <c r="I1454" t="s">
        <v>157</v>
      </c>
      <c r="J1454">
        <v>33</v>
      </c>
      <c r="K1454">
        <v>3</v>
      </c>
      <c r="L1454" t="s">
        <v>14</v>
      </c>
    </row>
    <row r="1455" spans="1:12" x14ac:dyDescent="0.25">
      <c r="A1455" t="s">
        <v>18</v>
      </c>
      <c r="B1455" t="s">
        <v>92</v>
      </c>
      <c r="C1455">
        <v>6504473012</v>
      </c>
      <c r="D1455" t="s">
        <v>532</v>
      </c>
      <c r="E1455" t="s">
        <v>536</v>
      </c>
      <c r="F1455">
        <v>8056</v>
      </c>
      <c r="G1455" t="s">
        <v>759</v>
      </c>
      <c r="H1455" t="s">
        <v>13</v>
      </c>
      <c r="I1455" t="s">
        <v>697</v>
      </c>
      <c r="J1455">
        <v>13</v>
      </c>
      <c r="K1455">
        <v>0</v>
      </c>
      <c r="L1455" t="s">
        <v>15</v>
      </c>
    </row>
    <row r="1456" spans="1:12" x14ac:dyDescent="0.25">
      <c r="A1456" t="s">
        <v>23</v>
      </c>
      <c r="B1456" t="s">
        <v>24</v>
      </c>
      <c r="C1456">
        <v>8891547275</v>
      </c>
      <c r="D1456" t="s">
        <v>532</v>
      </c>
      <c r="E1456" t="s">
        <v>536</v>
      </c>
      <c r="F1456">
        <v>5853</v>
      </c>
      <c r="G1456" t="s">
        <v>759</v>
      </c>
      <c r="H1456" t="s">
        <v>13</v>
      </c>
      <c r="I1456" t="s">
        <v>459</v>
      </c>
      <c r="J1456">
        <v>28</v>
      </c>
      <c r="K1456">
        <v>0</v>
      </c>
      <c r="L1456" t="s">
        <v>15</v>
      </c>
    </row>
    <row r="1457" spans="1:12" x14ac:dyDescent="0.25">
      <c r="A1457" t="s">
        <v>16</v>
      </c>
      <c r="B1457" t="s">
        <v>37</v>
      </c>
      <c r="C1457">
        <v>7690941431</v>
      </c>
      <c r="D1457" t="s">
        <v>532</v>
      </c>
      <c r="E1457" t="s">
        <v>536</v>
      </c>
      <c r="F1457">
        <v>4111</v>
      </c>
      <c r="G1457" t="s">
        <v>759</v>
      </c>
      <c r="H1457" t="s">
        <v>13</v>
      </c>
      <c r="I1457" t="s">
        <v>543</v>
      </c>
      <c r="J1457">
        <v>29</v>
      </c>
      <c r="K1457">
        <v>0</v>
      </c>
      <c r="L1457" t="s">
        <v>15</v>
      </c>
    </row>
    <row r="1458" spans="1:12" x14ac:dyDescent="0.25">
      <c r="A1458" t="s">
        <v>18</v>
      </c>
      <c r="B1458" t="s">
        <v>118</v>
      </c>
      <c r="C1458">
        <v>3023099566</v>
      </c>
      <c r="D1458" t="s">
        <v>532</v>
      </c>
      <c r="E1458" t="s">
        <v>536</v>
      </c>
      <c r="F1458">
        <v>4551</v>
      </c>
      <c r="G1458" t="s">
        <v>759</v>
      </c>
      <c r="H1458" t="s">
        <v>13</v>
      </c>
      <c r="I1458" t="s">
        <v>702</v>
      </c>
      <c r="J1458">
        <v>17</v>
      </c>
      <c r="K1458">
        <v>0</v>
      </c>
      <c r="L1458" t="s">
        <v>15</v>
      </c>
    </row>
    <row r="1459" spans="1:12" x14ac:dyDescent="0.25">
      <c r="A1459" t="s">
        <v>23</v>
      </c>
      <c r="B1459" t="s">
        <v>57</v>
      </c>
      <c r="C1459">
        <v>5010861294</v>
      </c>
      <c r="D1459" t="s">
        <v>547</v>
      </c>
      <c r="E1459" t="s">
        <v>462</v>
      </c>
      <c r="F1459">
        <v>2538</v>
      </c>
      <c r="G1459" t="s">
        <v>759</v>
      </c>
      <c r="H1459" t="s">
        <v>13</v>
      </c>
      <c r="I1459" t="s">
        <v>462</v>
      </c>
      <c r="J1459">
        <v>30</v>
      </c>
      <c r="K1459">
        <v>0</v>
      </c>
      <c r="L1459" t="s">
        <v>15</v>
      </c>
    </row>
    <row r="1460" spans="1:12" x14ac:dyDescent="0.25">
      <c r="A1460" t="s">
        <v>17</v>
      </c>
      <c r="B1460" t="s">
        <v>68</v>
      </c>
      <c r="C1460">
        <v>1556974311</v>
      </c>
      <c r="D1460" t="s">
        <v>430</v>
      </c>
      <c r="E1460" t="s">
        <v>157</v>
      </c>
      <c r="F1460">
        <v>10794</v>
      </c>
      <c r="G1460" t="s">
        <v>761</v>
      </c>
      <c r="H1460" t="s">
        <v>13</v>
      </c>
      <c r="I1460" t="s">
        <v>462</v>
      </c>
      <c r="J1460">
        <v>29</v>
      </c>
      <c r="K1460">
        <v>0</v>
      </c>
      <c r="L1460" t="s">
        <v>15</v>
      </c>
    </row>
    <row r="1461" spans="1:12" x14ac:dyDescent="0.25">
      <c r="A1461" t="s">
        <v>18</v>
      </c>
      <c r="B1461" t="s">
        <v>89</v>
      </c>
      <c r="C1461">
        <v>3225557120</v>
      </c>
      <c r="D1461" t="s">
        <v>430</v>
      </c>
      <c r="E1461" t="s">
        <v>157</v>
      </c>
      <c r="F1461">
        <v>2925</v>
      </c>
      <c r="G1461" t="s">
        <v>759</v>
      </c>
      <c r="H1461" t="s">
        <v>13</v>
      </c>
      <c r="I1461" t="s">
        <v>845</v>
      </c>
      <c r="J1461">
        <v>31</v>
      </c>
      <c r="K1461">
        <v>1</v>
      </c>
      <c r="L1461" t="s">
        <v>14</v>
      </c>
    </row>
    <row r="1462" spans="1:12" x14ac:dyDescent="0.25">
      <c r="A1462" t="s">
        <v>11</v>
      </c>
      <c r="B1462" t="s">
        <v>72</v>
      </c>
      <c r="C1462">
        <v>1321318878</v>
      </c>
      <c r="D1462" t="s">
        <v>430</v>
      </c>
      <c r="E1462" t="s">
        <v>157</v>
      </c>
      <c r="F1462">
        <v>5311</v>
      </c>
      <c r="G1462" t="s">
        <v>759</v>
      </c>
      <c r="H1462" t="s">
        <v>13</v>
      </c>
      <c r="I1462" t="s">
        <v>170</v>
      </c>
      <c r="J1462">
        <v>35</v>
      </c>
      <c r="K1462">
        <v>5</v>
      </c>
      <c r="L1462" t="s">
        <v>14</v>
      </c>
    </row>
    <row r="1463" spans="1:12" x14ac:dyDescent="0.25">
      <c r="A1463" t="s">
        <v>17</v>
      </c>
      <c r="B1463" t="s">
        <v>39</v>
      </c>
      <c r="C1463">
        <v>604769805</v>
      </c>
      <c r="D1463" t="s">
        <v>843</v>
      </c>
      <c r="E1463" t="s">
        <v>845</v>
      </c>
      <c r="F1463">
        <v>7359</v>
      </c>
      <c r="G1463" t="s">
        <v>759</v>
      </c>
      <c r="H1463" t="s">
        <v>13</v>
      </c>
      <c r="I1463" t="s">
        <v>725</v>
      </c>
      <c r="J1463">
        <v>8</v>
      </c>
      <c r="K1463">
        <v>0</v>
      </c>
      <c r="L1463" t="s">
        <v>15</v>
      </c>
    </row>
    <row r="1464" spans="1:12" x14ac:dyDescent="0.25">
      <c r="A1464" t="s">
        <v>17</v>
      </c>
      <c r="B1464" t="s">
        <v>768</v>
      </c>
      <c r="C1464">
        <v>46372811</v>
      </c>
      <c r="D1464" t="s">
        <v>843</v>
      </c>
      <c r="E1464" t="s">
        <v>845</v>
      </c>
      <c r="F1464">
        <v>6196</v>
      </c>
      <c r="G1464" t="s">
        <v>759</v>
      </c>
      <c r="H1464" t="s">
        <v>13</v>
      </c>
      <c r="I1464" t="s">
        <v>161</v>
      </c>
      <c r="J1464">
        <v>7</v>
      </c>
      <c r="K1464">
        <v>0</v>
      </c>
      <c r="L1464" t="s">
        <v>15</v>
      </c>
    </row>
    <row r="1465" spans="1:12" x14ac:dyDescent="0.25">
      <c r="A1465" t="s">
        <v>16</v>
      </c>
      <c r="B1465" t="s">
        <v>806</v>
      </c>
      <c r="C1465">
        <v>6719635094</v>
      </c>
      <c r="D1465" t="s">
        <v>254</v>
      </c>
      <c r="E1465" t="s">
        <v>255</v>
      </c>
      <c r="F1465">
        <v>4956</v>
      </c>
      <c r="G1465" t="s">
        <v>759</v>
      </c>
      <c r="H1465" t="s">
        <v>13</v>
      </c>
      <c r="I1465" t="s">
        <v>157</v>
      </c>
      <c r="J1465">
        <v>28</v>
      </c>
      <c r="K1465">
        <v>0</v>
      </c>
      <c r="L1465" t="s">
        <v>15</v>
      </c>
    </row>
    <row r="1466" spans="1:12" x14ac:dyDescent="0.25">
      <c r="A1466" t="s">
        <v>18</v>
      </c>
      <c r="B1466" t="s">
        <v>49</v>
      </c>
      <c r="C1466">
        <v>528993923</v>
      </c>
      <c r="D1466" t="s">
        <v>254</v>
      </c>
      <c r="E1466" t="s">
        <v>255</v>
      </c>
      <c r="F1466">
        <v>9022</v>
      </c>
      <c r="G1466" t="s">
        <v>759</v>
      </c>
      <c r="H1466" t="s">
        <v>13</v>
      </c>
      <c r="I1466" t="s">
        <v>256</v>
      </c>
      <c r="J1466">
        <v>20</v>
      </c>
      <c r="K1466">
        <v>0</v>
      </c>
      <c r="L1466" t="s">
        <v>15</v>
      </c>
    </row>
    <row r="1467" spans="1:12" x14ac:dyDescent="0.25">
      <c r="A1467" t="s">
        <v>17</v>
      </c>
      <c r="B1467" t="s">
        <v>68</v>
      </c>
      <c r="C1467">
        <v>857712918</v>
      </c>
      <c r="D1467" t="s">
        <v>254</v>
      </c>
      <c r="E1467" t="s">
        <v>255</v>
      </c>
      <c r="F1467">
        <v>9339</v>
      </c>
      <c r="G1467" t="s">
        <v>761</v>
      </c>
      <c r="H1467" t="s">
        <v>20</v>
      </c>
      <c r="I1467" t="s">
        <v>710</v>
      </c>
      <c r="J1467">
        <v>41</v>
      </c>
      <c r="K1467">
        <v>11</v>
      </c>
      <c r="L1467" t="s">
        <v>14</v>
      </c>
    </row>
    <row r="1468" spans="1:12" x14ac:dyDescent="0.25">
      <c r="A1468" t="s">
        <v>16</v>
      </c>
      <c r="B1468" t="s">
        <v>85</v>
      </c>
      <c r="C1468">
        <v>6273031192</v>
      </c>
      <c r="D1468" t="s">
        <v>254</v>
      </c>
      <c r="E1468" t="s">
        <v>255</v>
      </c>
      <c r="F1468">
        <v>5764</v>
      </c>
      <c r="G1468" t="s">
        <v>759</v>
      </c>
      <c r="H1468" t="s">
        <v>13</v>
      </c>
      <c r="I1468" t="s">
        <v>530</v>
      </c>
      <c r="J1468">
        <v>34</v>
      </c>
      <c r="K1468">
        <v>4</v>
      </c>
      <c r="L1468" t="s">
        <v>14</v>
      </c>
    </row>
    <row r="1469" spans="1:12" x14ac:dyDescent="0.25">
      <c r="A1469" t="s">
        <v>16</v>
      </c>
      <c r="B1469" t="s">
        <v>800</v>
      </c>
      <c r="C1469">
        <v>3206241963</v>
      </c>
      <c r="D1469" t="s">
        <v>254</v>
      </c>
      <c r="E1469" t="s">
        <v>255</v>
      </c>
      <c r="F1469">
        <v>8944</v>
      </c>
      <c r="G1469" t="s">
        <v>759</v>
      </c>
      <c r="H1469" t="s">
        <v>13</v>
      </c>
      <c r="I1469" t="s">
        <v>218</v>
      </c>
      <c r="J1469">
        <v>22</v>
      </c>
      <c r="K1469">
        <v>0</v>
      </c>
      <c r="L1469" t="s">
        <v>15</v>
      </c>
    </row>
    <row r="1470" spans="1:12" x14ac:dyDescent="0.25">
      <c r="A1470" t="s">
        <v>16</v>
      </c>
      <c r="B1470" t="s">
        <v>36</v>
      </c>
      <c r="C1470">
        <v>3224727771</v>
      </c>
      <c r="D1470" t="s">
        <v>351</v>
      </c>
      <c r="E1470" t="s">
        <v>159</v>
      </c>
      <c r="F1470">
        <v>8471</v>
      </c>
      <c r="G1470" t="s">
        <v>761</v>
      </c>
      <c r="H1470" t="s">
        <v>13</v>
      </c>
      <c r="I1470" t="s">
        <v>706</v>
      </c>
      <c r="J1470">
        <v>37</v>
      </c>
      <c r="K1470">
        <v>7</v>
      </c>
      <c r="L1470" t="s">
        <v>14</v>
      </c>
    </row>
    <row r="1471" spans="1:12" x14ac:dyDescent="0.25">
      <c r="A1471" t="s">
        <v>18</v>
      </c>
      <c r="B1471" t="s">
        <v>48</v>
      </c>
      <c r="C1471">
        <v>4570744904</v>
      </c>
      <c r="D1471" t="s">
        <v>351</v>
      </c>
      <c r="E1471" t="s">
        <v>159</v>
      </c>
      <c r="F1471">
        <v>6752</v>
      </c>
      <c r="G1471" t="s">
        <v>759</v>
      </c>
      <c r="H1471" t="s">
        <v>13</v>
      </c>
      <c r="I1471" t="s">
        <v>533</v>
      </c>
      <c r="J1471">
        <v>31</v>
      </c>
      <c r="K1471">
        <v>1</v>
      </c>
      <c r="L1471" t="s">
        <v>14</v>
      </c>
    </row>
    <row r="1472" spans="1:12" x14ac:dyDescent="0.25">
      <c r="A1472" t="s">
        <v>18</v>
      </c>
      <c r="B1472" t="s">
        <v>41</v>
      </c>
      <c r="C1472">
        <v>9398281591</v>
      </c>
      <c r="D1472" t="s">
        <v>351</v>
      </c>
      <c r="E1472" t="s">
        <v>159</v>
      </c>
      <c r="F1472">
        <v>5931</v>
      </c>
      <c r="G1472" t="s">
        <v>761</v>
      </c>
      <c r="H1472" t="s">
        <v>13</v>
      </c>
      <c r="I1472" t="s">
        <v>530</v>
      </c>
      <c r="J1472">
        <v>33</v>
      </c>
      <c r="K1472">
        <v>3</v>
      </c>
      <c r="L1472" t="s">
        <v>14</v>
      </c>
    </row>
    <row r="1473" spans="1:12" x14ac:dyDescent="0.25">
      <c r="A1473" t="s">
        <v>17</v>
      </c>
      <c r="B1473" t="s">
        <v>796</v>
      </c>
      <c r="C1473">
        <v>6965323270</v>
      </c>
      <c r="D1473" t="s">
        <v>351</v>
      </c>
      <c r="E1473" t="s">
        <v>159</v>
      </c>
      <c r="F1473">
        <v>5898</v>
      </c>
      <c r="G1473" t="s">
        <v>759</v>
      </c>
      <c r="H1473" t="s">
        <v>13</v>
      </c>
      <c r="I1473" t="s">
        <v>277</v>
      </c>
      <c r="J1473">
        <v>17</v>
      </c>
      <c r="K1473">
        <v>0</v>
      </c>
      <c r="L1473" t="s">
        <v>15</v>
      </c>
    </row>
    <row r="1474" spans="1:12" x14ac:dyDescent="0.25">
      <c r="A1474" t="s">
        <v>11</v>
      </c>
      <c r="B1474" t="s">
        <v>801</v>
      </c>
      <c r="C1474">
        <v>5606369890</v>
      </c>
      <c r="D1474" t="s">
        <v>351</v>
      </c>
      <c r="E1474" t="s">
        <v>159</v>
      </c>
      <c r="F1474">
        <v>7090</v>
      </c>
      <c r="G1474" t="s">
        <v>759</v>
      </c>
      <c r="H1474" t="s">
        <v>13</v>
      </c>
      <c r="I1474" t="s">
        <v>844</v>
      </c>
      <c r="J1474">
        <v>20</v>
      </c>
      <c r="K1474">
        <v>0</v>
      </c>
      <c r="L1474" t="s">
        <v>15</v>
      </c>
    </row>
    <row r="1475" spans="1:12" x14ac:dyDescent="0.25">
      <c r="A1475" t="s">
        <v>17</v>
      </c>
      <c r="B1475" t="s">
        <v>68</v>
      </c>
      <c r="C1475">
        <v>9390786866</v>
      </c>
      <c r="D1475" t="s">
        <v>219</v>
      </c>
      <c r="E1475" t="s">
        <v>533</v>
      </c>
      <c r="F1475">
        <v>7462</v>
      </c>
      <c r="G1475" t="s">
        <v>761</v>
      </c>
      <c r="H1475" t="s">
        <v>13</v>
      </c>
      <c r="I1475" t="s">
        <v>708</v>
      </c>
      <c r="J1475">
        <v>41</v>
      </c>
      <c r="K1475">
        <v>11</v>
      </c>
      <c r="L1475" t="s">
        <v>14</v>
      </c>
    </row>
    <row r="1476" spans="1:12" x14ac:dyDescent="0.25">
      <c r="A1476" t="s">
        <v>17</v>
      </c>
      <c r="B1476" t="s">
        <v>760</v>
      </c>
      <c r="C1476">
        <v>9671863604</v>
      </c>
      <c r="D1476" t="s">
        <v>219</v>
      </c>
      <c r="E1476" t="s">
        <v>533</v>
      </c>
      <c r="F1476">
        <v>6464</v>
      </c>
      <c r="G1476" t="s">
        <v>759</v>
      </c>
      <c r="H1476" t="s">
        <v>13</v>
      </c>
      <c r="I1476" t="s">
        <v>708</v>
      </c>
      <c r="J1476">
        <v>41</v>
      </c>
      <c r="K1476">
        <v>11</v>
      </c>
      <c r="L1476" t="s">
        <v>14</v>
      </c>
    </row>
    <row r="1477" spans="1:12" x14ac:dyDescent="0.25">
      <c r="A1477" t="s">
        <v>18</v>
      </c>
      <c r="B1477" t="s">
        <v>53</v>
      </c>
      <c r="C1477">
        <v>4171825761</v>
      </c>
      <c r="D1477" t="s">
        <v>412</v>
      </c>
      <c r="E1477" t="s">
        <v>170</v>
      </c>
      <c r="F1477">
        <v>8867</v>
      </c>
      <c r="G1477" t="s">
        <v>761</v>
      </c>
      <c r="H1477" t="s">
        <v>20</v>
      </c>
      <c r="I1477" t="s">
        <v>533</v>
      </c>
      <c r="J1477">
        <v>29</v>
      </c>
      <c r="K1477">
        <v>0</v>
      </c>
      <c r="L1477" t="s">
        <v>15</v>
      </c>
    </row>
    <row r="1478" spans="1:12" x14ac:dyDescent="0.25">
      <c r="A1478" t="s">
        <v>23</v>
      </c>
      <c r="B1478" t="s">
        <v>47</v>
      </c>
      <c r="C1478">
        <v>9186926292</v>
      </c>
      <c r="D1478" t="s">
        <v>529</v>
      </c>
      <c r="E1478" t="s">
        <v>530</v>
      </c>
      <c r="F1478">
        <v>2637</v>
      </c>
      <c r="G1478" t="s">
        <v>759</v>
      </c>
      <c r="H1478" t="s">
        <v>13</v>
      </c>
      <c r="I1478" t="s">
        <v>306</v>
      </c>
      <c r="J1478">
        <v>33</v>
      </c>
      <c r="K1478">
        <v>3</v>
      </c>
      <c r="L1478" t="s">
        <v>14</v>
      </c>
    </row>
    <row r="1479" spans="1:12" x14ac:dyDescent="0.25">
      <c r="A1479" t="s">
        <v>16</v>
      </c>
      <c r="B1479" t="s">
        <v>100</v>
      </c>
      <c r="C1479">
        <v>2487012635</v>
      </c>
      <c r="D1479" t="s">
        <v>529</v>
      </c>
      <c r="E1479" t="s">
        <v>530</v>
      </c>
      <c r="F1479">
        <v>7409</v>
      </c>
      <c r="G1479" t="s">
        <v>759</v>
      </c>
      <c r="H1479" t="s">
        <v>13</v>
      </c>
      <c r="I1479" t="s">
        <v>669</v>
      </c>
      <c r="J1479">
        <v>36</v>
      </c>
      <c r="K1479">
        <v>6</v>
      </c>
      <c r="L1479" t="s">
        <v>14</v>
      </c>
    </row>
    <row r="1480" spans="1:12" x14ac:dyDescent="0.25">
      <c r="A1480" t="s">
        <v>18</v>
      </c>
      <c r="B1480" t="s">
        <v>41</v>
      </c>
      <c r="C1480">
        <v>2369731348</v>
      </c>
      <c r="D1480" t="s">
        <v>529</v>
      </c>
      <c r="E1480" t="s">
        <v>530</v>
      </c>
      <c r="F1480">
        <v>8030</v>
      </c>
      <c r="G1480" t="s">
        <v>761</v>
      </c>
      <c r="H1480" t="s">
        <v>20</v>
      </c>
      <c r="I1480" t="s">
        <v>673</v>
      </c>
      <c r="J1480">
        <v>41</v>
      </c>
      <c r="K1480">
        <v>11</v>
      </c>
      <c r="L1480" t="s">
        <v>14</v>
      </c>
    </row>
    <row r="1481" spans="1:12" x14ac:dyDescent="0.25">
      <c r="A1481" t="s">
        <v>23</v>
      </c>
      <c r="B1481" t="s">
        <v>83</v>
      </c>
      <c r="C1481">
        <v>2556169247</v>
      </c>
      <c r="D1481" t="s">
        <v>529</v>
      </c>
      <c r="E1481" t="s">
        <v>530</v>
      </c>
      <c r="F1481">
        <v>3988</v>
      </c>
      <c r="G1481" t="s">
        <v>759</v>
      </c>
      <c r="H1481" t="s">
        <v>13</v>
      </c>
      <c r="I1481" t="s">
        <v>533</v>
      </c>
      <c r="J1481">
        <v>28</v>
      </c>
      <c r="K1481">
        <v>0</v>
      </c>
      <c r="L1481" t="s">
        <v>15</v>
      </c>
    </row>
    <row r="1482" spans="1:12" x14ac:dyDescent="0.25">
      <c r="A1482" t="s">
        <v>23</v>
      </c>
      <c r="B1482" t="s">
        <v>84</v>
      </c>
      <c r="C1482">
        <v>286008070</v>
      </c>
      <c r="D1482" t="s">
        <v>529</v>
      </c>
      <c r="E1482" t="s">
        <v>530</v>
      </c>
      <c r="F1482">
        <v>5345</v>
      </c>
      <c r="G1482" t="s">
        <v>759</v>
      </c>
      <c r="H1482" t="s">
        <v>13</v>
      </c>
      <c r="I1482" t="s">
        <v>306</v>
      </c>
      <c r="J1482">
        <v>33</v>
      </c>
      <c r="K1482">
        <v>3</v>
      </c>
      <c r="L1482" t="s">
        <v>14</v>
      </c>
    </row>
    <row r="1483" spans="1:12" x14ac:dyDescent="0.25">
      <c r="A1483" t="s">
        <v>23</v>
      </c>
      <c r="B1483" t="s">
        <v>110</v>
      </c>
      <c r="C1483">
        <v>2441403899</v>
      </c>
      <c r="D1483" t="s">
        <v>480</v>
      </c>
      <c r="E1483" t="s">
        <v>389</v>
      </c>
      <c r="F1483">
        <v>5917</v>
      </c>
      <c r="G1483" t="s">
        <v>759</v>
      </c>
      <c r="H1483" t="s">
        <v>13</v>
      </c>
      <c r="I1483" t="s">
        <v>157</v>
      </c>
      <c r="J1483">
        <v>23</v>
      </c>
      <c r="K1483">
        <v>0</v>
      </c>
      <c r="L1483" t="s">
        <v>15</v>
      </c>
    </row>
    <row r="1484" spans="1:12" x14ac:dyDescent="0.25">
      <c r="A1484" t="s">
        <v>23</v>
      </c>
      <c r="B1484" t="s">
        <v>40</v>
      </c>
      <c r="C1484">
        <v>9215762028</v>
      </c>
      <c r="D1484" t="s">
        <v>480</v>
      </c>
      <c r="E1484" t="s">
        <v>389</v>
      </c>
      <c r="F1484">
        <v>3510</v>
      </c>
      <c r="G1484" t="s">
        <v>759</v>
      </c>
      <c r="H1484" t="s">
        <v>13</v>
      </c>
      <c r="I1484" t="s">
        <v>610</v>
      </c>
      <c r="J1484">
        <v>5</v>
      </c>
      <c r="K1484">
        <v>0</v>
      </c>
      <c r="L1484" t="s">
        <v>15</v>
      </c>
    </row>
    <row r="1485" spans="1:12" x14ac:dyDescent="0.25">
      <c r="A1485" t="s">
        <v>18</v>
      </c>
      <c r="B1485" t="s">
        <v>60</v>
      </c>
      <c r="C1485">
        <v>291694356</v>
      </c>
      <c r="D1485" t="s">
        <v>480</v>
      </c>
      <c r="E1485" t="s">
        <v>389</v>
      </c>
      <c r="F1485">
        <v>6965</v>
      </c>
      <c r="G1485" t="s">
        <v>761</v>
      </c>
      <c r="H1485" t="s">
        <v>13</v>
      </c>
      <c r="I1485" t="s">
        <v>540</v>
      </c>
      <c r="J1485">
        <v>12</v>
      </c>
      <c r="K1485">
        <v>0</v>
      </c>
      <c r="L1485" t="s">
        <v>15</v>
      </c>
    </row>
    <row r="1486" spans="1:12" x14ac:dyDescent="0.25">
      <c r="A1486" t="s">
        <v>11</v>
      </c>
      <c r="B1486" t="s">
        <v>120</v>
      </c>
      <c r="C1486">
        <v>3077571538</v>
      </c>
      <c r="D1486" t="s">
        <v>480</v>
      </c>
      <c r="E1486" t="s">
        <v>389</v>
      </c>
      <c r="F1486">
        <v>6454</v>
      </c>
      <c r="G1486" t="s">
        <v>759</v>
      </c>
      <c r="H1486" t="s">
        <v>13</v>
      </c>
      <c r="I1486" t="s">
        <v>459</v>
      </c>
      <c r="J1486">
        <v>19</v>
      </c>
      <c r="K1486">
        <v>0</v>
      </c>
      <c r="L1486" t="s">
        <v>15</v>
      </c>
    </row>
    <row r="1487" spans="1:12" x14ac:dyDescent="0.25">
      <c r="A1487" t="s">
        <v>18</v>
      </c>
      <c r="B1487" t="s">
        <v>126</v>
      </c>
      <c r="C1487">
        <v>5508245592</v>
      </c>
      <c r="D1487" t="s">
        <v>161</v>
      </c>
      <c r="E1487" t="s">
        <v>522</v>
      </c>
      <c r="F1487">
        <v>4887</v>
      </c>
      <c r="G1487" t="s">
        <v>761</v>
      </c>
      <c r="H1487" t="s">
        <v>20</v>
      </c>
      <c r="I1487" t="s">
        <v>698</v>
      </c>
      <c r="J1487">
        <v>9</v>
      </c>
      <c r="K1487">
        <v>0</v>
      </c>
      <c r="L1487" t="s">
        <v>15</v>
      </c>
    </row>
    <row r="1488" spans="1:12" x14ac:dyDescent="0.25">
      <c r="A1488" t="s">
        <v>17</v>
      </c>
      <c r="B1488" t="s">
        <v>781</v>
      </c>
      <c r="C1488">
        <v>4617374678</v>
      </c>
      <c r="D1488" t="s">
        <v>161</v>
      </c>
      <c r="E1488" t="s">
        <v>522</v>
      </c>
      <c r="F1488">
        <v>5080</v>
      </c>
      <c r="G1488" t="s">
        <v>759</v>
      </c>
      <c r="H1488" t="s">
        <v>13</v>
      </c>
      <c r="I1488" t="s">
        <v>530</v>
      </c>
      <c r="J1488">
        <v>28</v>
      </c>
      <c r="K1488">
        <v>0</v>
      </c>
      <c r="L1488" t="s">
        <v>15</v>
      </c>
    </row>
    <row r="1489" spans="1:12" x14ac:dyDescent="0.25">
      <c r="A1489" t="s">
        <v>23</v>
      </c>
      <c r="B1489" t="s">
        <v>114</v>
      </c>
      <c r="C1489">
        <v>6556553111</v>
      </c>
      <c r="D1489" t="s">
        <v>161</v>
      </c>
      <c r="E1489" t="s">
        <v>522</v>
      </c>
      <c r="F1489">
        <v>3613</v>
      </c>
      <c r="G1489" t="s">
        <v>759</v>
      </c>
      <c r="H1489" t="s">
        <v>13</v>
      </c>
      <c r="I1489" t="s">
        <v>697</v>
      </c>
      <c r="J1489">
        <v>3</v>
      </c>
      <c r="K1489">
        <v>0</v>
      </c>
      <c r="L1489" t="s">
        <v>15</v>
      </c>
    </row>
    <row r="1490" spans="1:12" x14ac:dyDescent="0.25">
      <c r="A1490" t="s">
        <v>11</v>
      </c>
      <c r="B1490" t="s">
        <v>63</v>
      </c>
      <c r="C1490">
        <v>4259739726</v>
      </c>
      <c r="D1490" t="s">
        <v>725</v>
      </c>
      <c r="E1490" t="s">
        <v>306</v>
      </c>
      <c r="F1490">
        <v>5365</v>
      </c>
      <c r="G1490" t="s">
        <v>759</v>
      </c>
      <c r="H1490" t="s">
        <v>13</v>
      </c>
      <c r="I1490" t="s">
        <v>459</v>
      </c>
      <c r="J1490">
        <v>17</v>
      </c>
      <c r="K1490">
        <v>0</v>
      </c>
      <c r="L1490" t="s">
        <v>15</v>
      </c>
    </row>
    <row r="1491" spans="1:12" x14ac:dyDescent="0.25">
      <c r="A1491" t="s">
        <v>18</v>
      </c>
      <c r="B1491" t="s">
        <v>52</v>
      </c>
      <c r="C1491">
        <v>6837368660</v>
      </c>
      <c r="D1491" t="s">
        <v>725</v>
      </c>
      <c r="E1491" t="s">
        <v>306</v>
      </c>
      <c r="F1491">
        <v>5896</v>
      </c>
      <c r="G1491" t="s">
        <v>761</v>
      </c>
      <c r="H1491" t="s">
        <v>13</v>
      </c>
      <c r="I1491" t="s">
        <v>203</v>
      </c>
      <c r="J1491">
        <v>55</v>
      </c>
      <c r="K1491">
        <v>25</v>
      </c>
      <c r="L1491" t="s">
        <v>14</v>
      </c>
    </row>
    <row r="1492" spans="1:12" x14ac:dyDescent="0.25">
      <c r="A1492" t="s">
        <v>18</v>
      </c>
      <c r="B1492" t="s">
        <v>89</v>
      </c>
      <c r="C1492">
        <v>3090463749</v>
      </c>
      <c r="D1492" t="s">
        <v>725</v>
      </c>
      <c r="E1492" t="s">
        <v>306</v>
      </c>
      <c r="F1492">
        <v>5869</v>
      </c>
      <c r="G1492" t="s">
        <v>761</v>
      </c>
      <c r="H1492" t="s">
        <v>20</v>
      </c>
      <c r="I1492" t="s">
        <v>307</v>
      </c>
      <c r="J1492">
        <v>60</v>
      </c>
      <c r="K1492">
        <v>30</v>
      </c>
      <c r="L1492" t="s">
        <v>14</v>
      </c>
    </row>
    <row r="1493" spans="1:12" x14ac:dyDescent="0.25">
      <c r="A1493" t="s">
        <v>18</v>
      </c>
      <c r="B1493" t="s">
        <v>53</v>
      </c>
      <c r="C1493">
        <v>3086321519</v>
      </c>
      <c r="D1493" t="s">
        <v>725</v>
      </c>
      <c r="E1493" t="s">
        <v>306</v>
      </c>
      <c r="F1493">
        <v>5338</v>
      </c>
      <c r="G1493" t="s">
        <v>761</v>
      </c>
      <c r="H1493" t="s">
        <v>13</v>
      </c>
      <c r="I1493" t="s">
        <v>231</v>
      </c>
      <c r="J1493">
        <v>43</v>
      </c>
      <c r="K1493">
        <v>13</v>
      </c>
      <c r="L1493" t="s">
        <v>14</v>
      </c>
    </row>
    <row r="1494" spans="1:12" x14ac:dyDescent="0.25">
      <c r="A1494" t="s">
        <v>23</v>
      </c>
      <c r="B1494" t="s">
        <v>84</v>
      </c>
      <c r="C1494">
        <v>744801013</v>
      </c>
      <c r="D1494" t="s">
        <v>725</v>
      </c>
      <c r="E1494" t="s">
        <v>306</v>
      </c>
      <c r="F1494">
        <v>6104</v>
      </c>
      <c r="G1494" t="s">
        <v>759</v>
      </c>
      <c r="H1494" t="s">
        <v>13</v>
      </c>
      <c r="I1494" t="s">
        <v>671</v>
      </c>
      <c r="J1494">
        <v>37</v>
      </c>
      <c r="K1494">
        <v>7</v>
      </c>
      <c r="L1494" t="s">
        <v>14</v>
      </c>
    </row>
    <row r="1495" spans="1:12" x14ac:dyDescent="0.25">
      <c r="A1495" t="s">
        <v>16</v>
      </c>
      <c r="B1495" t="s">
        <v>44</v>
      </c>
      <c r="C1495">
        <v>902573987</v>
      </c>
      <c r="D1495" t="s">
        <v>725</v>
      </c>
      <c r="E1495" t="s">
        <v>306</v>
      </c>
      <c r="F1495">
        <v>6835</v>
      </c>
      <c r="G1495" t="s">
        <v>759</v>
      </c>
      <c r="H1495" t="s">
        <v>13</v>
      </c>
      <c r="I1495" t="s">
        <v>306</v>
      </c>
      <c r="J1495">
        <v>30</v>
      </c>
      <c r="K1495">
        <v>0</v>
      </c>
      <c r="L1495" t="s">
        <v>15</v>
      </c>
    </row>
    <row r="1496" spans="1:12" x14ac:dyDescent="0.25">
      <c r="A1496" t="s">
        <v>17</v>
      </c>
      <c r="B1496" t="s">
        <v>25</v>
      </c>
      <c r="C1496">
        <v>380292674</v>
      </c>
      <c r="D1496" t="s">
        <v>709</v>
      </c>
      <c r="E1496" t="s">
        <v>706</v>
      </c>
      <c r="F1496">
        <v>2683</v>
      </c>
      <c r="G1496" t="s">
        <v>759</v>
      </c>
      <c r="H1496" t="s">
        <v>13</v>
      </c>
      <c r="I1496" t="s">
        <v>846</v>
      </c>
      <c r="J1496">
        <v>39</v>
      </c>
      <c r="K1496">
        <v>9</v>
      </c>
      <c r="L1496" t="s">
        <v>14</v>
      </c>
    </row>
    <row r="1497" spans="1:12" x14ac:dyDescent="0.25">
      <c r="A1497" t="s">
        <v>18</v>
      </c>
      <c r="B1497" t="s">
        <v>94</v>
      </c>
      <c r="C1497">
        <v>8953168938</v>
      </c>
      <c r="D1497" t="s">
        <v>709</v>
      </c>
      <c r="E1497" t="s">
        <v>706</v>
      </c>
      <c r="F1497">
        <v>7752</v>
      </c>
      <c r="G1497" t="s">
        <v>761</v>
      </c>
      <c r="H1497" t="s">
        <v>13</v>
      </c>
      <c r="I1497" t="s">
        <v>530</v>
      </c>
      <c r="J1497">
        <v>26</v>
      </c>
      <c r="K1497">
        <v>0</v>
      </c>
      <c r="L1497" t="s">
        <v>15</v>
      </c>
    </row>
    <row r="1498" spans="1:12" x14ac:dyDescent="0.25">
      <c r="A1498" t="s">
        <v>16</v>
      </c>
      <c r="B1498" t="s">
        <v>46</v>
      </c>
      <c r="C1498">
        <v>4682447856</v>
      </c>
      <c r="D1498" t="s">
        <v>709</v>
      </c>
      <c r="E1498" t="s">
        <v>706</v>
      </c>
      <c r="F1498">
        <v>7937</v>
      </c>
      <c r="G1498" t="s">
        <v>761</v>
      </c>
      <c r="H1498" t="s">
        <v>13</v>
      </c>
      <c r="I1498" t="s">
        <v>375</v>
      </c>
      <c r="J1498">
        <v>41</v>
      </c>
      <c r="K1498">
        <v>11</v>
      </c>
      <c r="L1498" t="s">
        <v>14</v>
      </c>
    </row>
    <row r="1499" spans="1:12" x14ac:dyDescent="0.25">
      <c r="A1499" t="s">
        <v>17</v>
      </c>
      <c r="B1499" t="s">
        <v>88</v>
      </c>
      <c r="C1499">
        <v>4060402287</v>
      </c>
      <c r="D1499" t="s">
        <v>709</v>
      </c>
      <c r="E1499" t="s">
        <v>706</v>
      </c>
      <c r="F1499">
        <v>6084</v>
      </c>
      <c r="G1499" t="s">
        <v>759</v>
      </c>
      <c r="H1499" t="s">
        <v>13</v>
      </c>
      <c r="I1499" t="s">
        <v>845</v>
      </c>
      <c r="J1499">
        <v>21</v>
      </c>
      <c r="K1499">
        <v>0</v>
      </c>
      <c r="L1499" t="s">
        <v>15</v>
      </c>
    </row>
    <row r="1500" spans="1:12" x14ac:dyDescent="0.25">
      <c r="A1500" t="s">
        <v>17</v>
      </c>
      <c r="B1500" t="s">
        <v>68</v>
      </c>
      <c r="C1500">
        <v>2329204580</v>
      </c>
      <c r="D1500" t="s">
        <v>709</v>
      </c>
      <c r="E1500" t="s">
        <v>706</v>
      </c>
      <c r="F1500">
        <v>5456</v>
      </c>
      <c r="G1500" t="s">
        <v>759</v>
      </c>
      <c r="H1500" t="s">
        <v>13</v>
      </c>
      <c r="I1500" t="s">
        <v>462</v>
      </c>
      <c r="J1500">
        <v>19</v>
      </c>
      <c r="K1500">
        <v>0</v>
      </c>
      <c r="L1500" t="s">
        <v>15</v>
      </c>
    </row>
    <row r="1501" spans="1:12" x14ac:dyDescent="0.25">
      <c r="A1501" t="s">
        <v>18</v>
      </c>
      <c r="B1501" t="s">
        <v>49</v>
      </c>
      <c r="C1501">
        <v>2801147000</v>
      </c>
      <c r="D1501" t="s">
        <v>697</v>
      </c>
      <c r="E1501" t="s">
        <v>847</v>
      </c>
      <c r="F1501">
        <v>7974</v>
      </c>
      <c r="G1501" t="s">
        <v>759</v>
      </c>
      <c r="H1501" t="s">
        <v>13</v>
      </c>
      <c r="I1501" t="s">
        <v>159</v>
      </c>
      <c r="J1501">
        <v>22</v>
      </c>
      <c r="K1501">
        <v>0</v>
      </c>
      <c r="L1501" t="s">
        <v>15</v>
      </c>
    </row>
    <row r="1502" spans="1:12" x14ac:dyDescent="0.25">
      <c r="A1502" t="s">
        <v>23</v>
      </c>
      <c r="B1502" t="s">
        <v>102</v>
      </c>
      <c r="C1502">
        <v>5048564900</v>
      </c>
      <c r="D1502" t="s">
        <v>610</v>
      </c>
      <c r="E1502" t="s">
        <v>669</v>
      </c>
      <c r="F1502">
        <v>4649</v>
      </c>
      <c r="G1502" t="s">
        <v>761</v>
      </c>
      <c r="H1502" t="s">
        <v>13</v>
      </c>
      <c r="I1502" t="s">
        <v>669</v>
      </c>
      <c r="J1502">
        <v>30</v>
      </c>
      <c r="K1502">
        <v>0</v>
      </c>
      <c r="L1502" t="s">
        <v>15</v>
      </c>
    </row>
    <row r="1503" spans="1:12" x14ac:dyDescent="0.25">
      <c r="A1503" t="s">
        <v>18</v>
      </c>
      <c r="B1503" t="s">
        <v>80</v>
      </c>
      <c r="C1503">
        <v>6672426133</v>
      </c>
      <c r="D1503" t="s">
        <v>610</v>
      </c>
      <c r="E1503" t="s">
        <v>669</v>
      </c>
      <c r="F1503">
        <v>9868</v>
      </c>
      <c r="G1503" t="s">
        <v>761</v>
      </c>
      <c r="H1503" t="s">
        <v>13</v>
      </c>
      <c r="I1503" t="s">
        <v>533</v>
      </c>
      <c r="J1503">
        <v>22</v>
      </c>
      <c r="K1503">
        <v>0</v>
      </c>
      <c r="L1503" t="s">
        <v>15</v>
      </c>
    </row>
    <row r="1504" spans="1:12" x14ac:dyDescent="0.25">
      <c r="A1504" t="s">
        <v>17</v>
      </c>
      <c r="B1504" t="s">
        <v>128</v>
      </c>
      <c r="C1504">
        <v>5995302563</v>
      </c>
      <c r="D1504" t="s">
        <v>610</v>
      </c>
      <c r="E1504" t="s">
        <v>669</v>
      </c>
      <c r="F1504">
        <v>3172</v>
      </c>
      <c r="G1504" t="s">
        <v>759</v>
      </c>
      <c r="H1504" t="s">
        <v>13</v>
      </c>
      <c r="I1504" t="s">
        <v>540</v>
      </c>
      <c r="J1504">
        <v>7</v>
      </c>
      <c r="K1504">
        <v>0</v>
      </c>
      <c r="L1504" t="s">
        <v>15</v>
      </c>
    </row>
    <row r="1505" spans="1:12" x14ac:dyDescent="0.25">
      <c r="A1505" t="s">
        <v>11</v>
      </c>
      <c r="B1505" t="s">
        <v>109</v>
      </c>
      <c r="C1505">
        <v>9773021858</v>
      </c>
      <c r="D1505" t="s">
        <v>700</v>
      </c>
      <c r="E1505" t="s">
        <v>710</v>
      </c>
      <c r="F1505">
        <v>7949</v>
      </c>
      <c r="G1505" t="s">
        <v>761</v>
      </c>
      <c r="H1505" t="s">
        <v>13</v>
      </c>
      <c r="I1505" t="s">
        <v>425</v>
      </c>
      <c r="J1505">
        <v>53</v>
      </c>
      <c r="K1505">
        <v>23</v>
      </c>
      <c r="L1505" t="s">
        <v>14</v>
      </c>
    </row>
    <row r="1506" spans="1:12" x14ac:dyDescent="0.25">
      <c r="A1506" t="s">
        <v>17</v>
      </c>
      <c r="B1506" t="s">
        <v>117</v>
      </c>
      <c r="C1506">
        <v>8922128667</v>
      </c>
      <c r="D1506" t="s">
        <v>700</v>
      </c>
      <c r="E1506" t="s">
        <v>710</v>
      </c>
      <c r="F1506">
        <v>7349</v>
      </c>
      <c r="G1506" t="s">
        <v>759</v>
      </c>
      <c r="H1506" t="s">
        <v>13</v>
      </c>
      <c r="I1506" t="s">
        <v>706</v>
      </c>
      <c r="J1506">
        <v>27</v>
      </c>
      <c r="K1506">
        <v>0</v>
      </c>
      <c r="L1506" t="s">
        <v>15</v>
      </c>
    </row>
    <row r="1507" spans="1:12" x14ac:dyDescent="0.25">
      <c r="A1507" t="s">
        <v>23</v>
      </c>
      <c r="B1507" t="s">
        <v>40</v>
      </c>
      <c r="C1507">
        <v>8663805291</v>
      </c>
      <c r="D1507" t="s">
        <v>700</v>
      </c>
      <c r="E1507" t="s">
        <v>710</v>
      </c>
      <c r="F1507">
        <v>1480</v>
      </c>
      <c r="G1507" t="s">
        <v>759</v>
      </c>
      <c r="H1507" t="s">
        <v>13</v>
      </c>
      <c r="I1507" t="s">
        <v>702</v>
      </c>
      <c r="J1507">
        <v>2</v>
      </c>
      <c r="K1507">
        <v>0</v>
      </c>
      <c r="L1507" t="s">
        <v>15</v>
      </c>
    </row>
    <row r="1508" spans="1:12" x14ac:dyDescent="0.25">
      <c r="A1508" t="s">
        <v>17</v>
      </c>
      <c r="B1508" t="s">
        <v>58</v>
      </c>
      <c r="C1508">
        <v>9800138273</v>
      </c>
      <c r="D1508" t="s">
        <v>703</v>
      </c>
      <c r="E1508" t="s">
        <v>726</v>
      </c>
      <c r="F1508">
        <v>3089</v>
      </c>
      <c r="G1508" t="s">
        <v>761</v>
      </c>
      <c r="H1508" t="s">
        <v>13</v>
      </c>
      <c r="I1508" t="s">
        <v>419</v>
      </c>
      <c r="J1508">
        <v>54</v>
      </c>
      <c r="K1508">
        <v>24</v>
      </c>
      <c r="L1508" t="s">
        <v>14</v>
      </c>
    </row>
    <row r="1509" spans="1:12" x14ac:dyDescent="0.25">
      <c r="A1509" t="s">
        <v>23</v>
      </c>
      <c r="B1509" t="s">
        <v>114</v>
      </c>
      <c r="C1509">
        <v>7679449609</v>
      </c>
      <c r="D1509" t="s">
        <v>703</v>
      </c>
      <c r="E1509" t="s">
        <v>726</v>
      </c>
      <c r="F1509">
        <v>4739</v>
      </c>
      <c r="G1509" t="s">
        <v>759</v>
      </c>
      <c r="H1509" t="s">
        <v>13</v>
      </c>
      <c r="I1509" t="s">
        <v>703</v>
      </c>
      <c r="J1509">
        <v>0</v>
      </c>
      <c r="K1509">
        <v>0</v>
      </c>
      <c r="L1509" t="s">
        <v>15</v>
      </c>
    </row>
    <row r="1510" spans="1:12" x14ac:dyDescent="0.25">
      <c r="A1510" t="s">
        <v>11</v>
      </c>
      <c r="B1510" t="s">
        <v>758</v>
      </c>
      <c r="C1510">
        <v>2430916585</v>
      </c>
      <c r="D1510" t="s">
        <v>702</v>
      </c>
      <c r="E1510" t="s">
        <v>708</v>
      </c>
      <c r="F1510">
        <v>6345</v>
      </c>
      <c r="G1510" t="s">
        <v>759</v>
      </c>
      <c r="H1510" t="s">
        <v>13</v>
      </c>
      <c r="I1510" t="s">
        <v>358</v>
      </c>
      <c r="J1510">
        <v>46</v>
      </c>
      <c r="K1510">
        <v>16</v>
      </c>
      <c r="L1510" t="s">
        <v>14</v>
      </c>
    </row>
    <row r="1511" spans="1:12" x14ac:dyDescent="0.25">
      <c r="A1511" t="s">
        <v>16</v>
      </c>
      <c r="B1511" t="s">
        <v>27</v>
      </c>
      <c r="C1511">
        <v>7142055006</v>
      </c>
      <c r="D1511" t="s">
        <v>702</v>
      </c>
      <c r="E1511" t="s">
        <v>708</v>
      </c>
      <c r="F1511">
        <v>5660</v>
      </c>
      <c r="G1511" t="s">
        <v>761</v>
      </c>
      <c r="H1511" t="s">
        <v>13</v>
      </c>
      <c r="I1511" t="s">
        <v>706</v>
      </c>
      <c r="J1511">
        <v>25</v>
      </c>
      <c r="K1511">
        <v>0</v>
      </c>
      <c r="L1511" t="s">
        <v>15</v>
      </c>
    </row>
    <row r="1512" spans="1:12" x14ac:dyDescent="0.25">
      <c r="A1512" t="s">
        <v>18</v>
      </c>
      <c r="B1512" t="s">
        <v>56</v>
      </c>
      <c r="C1512">
        <v>613092852</v>
      </c>
      <c r="D1512" t="s">
        <v>702</v>
      </c>
      <c r="E1512" t="s">
        <v>708</v>
      </c>
      <c r="F1512">
        <v>9034</v>
      </c>
      <c r="G1512" t="s">
        <v>759</v>
      </c>
      <c r="H1512" t="s">
        <v>13</v>
      </c>
      <c r="I1512" t="s">
        <v>673</v>
      </c>
      <c r="J1512">
        <v>32</v>
      </c>
      <c r="K1512">
        <v>2</v>
      </c>
      <c r="L1512" t="s">
        <v>14</v>
      </c>
    </row>
    <row r="1513" spans="1:12" x14ac:dyDescent="0.25">
      <c r="A1513" t="s">
        <v>16</v>
      </c>
      <c r="B1513" t="s">
        <v>100</v>
      </c>
      <c r="C1513">
        <v>6369718990</v>
      </c>
      <c r="D1513" t="s">
        <v>704</v>
      </c>
      <c r="E1513" t="s">
        <v>671</v>
      </c>
      <c r="F1513">
        <v>5546</v>
      </c>
      <c r="G1513" t="s">
        <v>759</v>
      </c>
      <c r="H1513" t="s">
        <v>13</v>
      </c>
      <c r="I1513" t="s">
        <v>231</v>
      </c>
      <c r="J1513">
        <v>36</v>
      </c>
      <c r="K1513">
        <v>6</v>
      </c>
      <c r="L1513" t="s">
        <v>14</v>
      </c>
    </row>
    <row r="1514" spans="1:12" x14ac:dyDescent="0.25">
      <c r="A1514" t="s">
        <v>16</v>
      </c>
      <c r="B1514" t="s">
        <v>22</v>
      </c>
      <c r="C1514">
        <v>2987359559</v>
      </c>
      <c r="D1514" t="s">
        <v>704</v>
      </c>
      <c r="E1514" t="s">
        <v>671</v>
      </c>
      <c r="F1514">
        <v>5796</v>
      </c>
      <c r="G1514" t="s">
        <v>761</v>
      </c>
      <c r="H1514" t="s">
        <v>13</v>
      </c>
      <c r="I1514" t="s">
        <v>163</v>
      </c>
      <c r="J1514">
        <v>47</v>
      </c>
      <c r="K1514">
        <v>17</v>
      </c>
      <c r="L1514" t="s">
        <v>14</v>
      </c>
    </row>
    <row r="1515" spans="1:12" x14ac:dyDescent="0.25">
      <c r="A1515" t="s">
        <v>16</v>
      </c>
      <c r="B1515" t="s">
        <v>22</v>
      </c>
      <c r="C1515">
        <v>6287088969</v>
      </c>
      <c r="D1515" t="s">
        <v>704</v>
      </c>
      <c r="E1515" t="s">
        <v>671</v>
      </c>
      <c r="F1515">
        <v>6167</v>
      </c>
      <c r="G1515" t="s">
        <v>759</v>
      </c>
      <c r="H1515" t="s">
        <v>13</v>
      </c>
      <c r="I1515" t="s">
        <v>306</v>
      </c>
      <c r="J1515">
        <v>23</v>
      </c>
      <c r="K1515">
        <v>0</v>
      </c>
      <c r="L1515" t="s">
        <v>15</v>
      </c>
    </row>
    <row r="1516" spans="1:12" x14ac:dyDescent="0.25">
      <c r="A1516" t="s">
        <v>16</v>
      </c>
      <c r="B1516" t="s">
        <v>36</v>
      </c>
      <c r="C1516">
        <v>2212611817</v>
      </c>
      <c r="D1516" t="s">
        <v>698</v>
      </c>
      <c r="E1516" t="s">
        <v>673</v>
      </c>
      <c r="F1516">
        <v>3297</v>
      </c>
      <c r="G1516" t="s">
        <v>759</v>
      </c>
      <c r="H1516" t="s">
        <v>13</v>
      </c>
      <c r="I1516" t="s">
        <v>270</v>
      </c>
      <c r="J1516">
        <v>38</v>
      </c>
      <c r="K1516">
        <v>8</v>
      </c>
      <c r="L1516" t="s">
        <v>14</v>
      </c>
    </row>
    <row r="1517" spans="1:12" x14ac:dyDescent="0.25">
      <c r="A1517" t="s">
        <v>16</v>
      </c>
      <c r="B1517" t="s">
        <v>38</v>
      </c>
      <c r="C1517">
        <v>3363342172</v>
      </c>
      <c r="D1517" t="s">
        <v>698</v>
      </c>
      <c r="E1517" t="s">
        <v>673</v>
      </c>
      <c r="F1517">
        <v>4475</v>
      </c>
      <c r="G1517" t="s">
        <v>759</v>
      </c>
      <c r="H1517" t="s">
        <v>13</v>
      </c>
      <c r="I1517" t="s">
        <v>533</v>
      </c>
      <c r="J1517">
        <v>17</v>
      </c>
      <c r="K1517">
        <v>0</v>
      </c>
      <c r="L1517" t="s">
        <v>15</v>
      </c>
    </row>
    <row r="1518" spans="1:12" x14ac:dyDescent="0.25">
      <c r="A1518" t="s">
        <v>16</v>
      </c>
      <c r="B1518" t="s">
        <v>59</v>
      </c>
      <c r="C1518">
        <v>606876865</v>
      </c>
      <c r="D1518" t="s">
        <v>698</v>
      </c>
      <c r="E1518" t="s">
        <v>673</v>
      </c>
      <c r="F1518">
        <v>4661</v>
      </c>
      <c r="G1518" t="s">
        <v>759</v>
      </c>
      <c r="H1518" t="s">
        <v>13</v>
      </c>
      <c r="I1518" t="s">
        <v>270</v>
      </c>
      <c r="J1518">
        <v>38</v>
      </c>
      <c r="K1518">
        <v>8</v>
      </c>
      <c r="L1518" t="s">
        <v>14</v>
      </c>
    </row>
    <row r="1519" spans="1:12" x14ac:dyDescent="0.25">
      <c r="A1519" t="s">
        <v>11</v>
      </c>
      <c r="B1519" t="s">
        <v>72</v>
      </c>
      <c r="C1519">
        <v>2659238903</v>
      </c>
      <c r="D1519" t="s">
        <v>698</v>
      </c>
      <c r="E1519" t="s">
        <v>673</v>
      </c>
      <c r="F1519">
        <v>4686</v>
      </c>
      <c r="G1519" t="s">
        <v>759</v>
      </c>
      <c r="H1519" t="s">
        <v>13</v>
      </c>
      <c r="I1519" t="s">
        <v>375</v>
      </c>
      <c r="J1519">
        <v>34</v>
      </c>
      <c r="K1519">
        <v>4</v>
      </c>
      <c r="L1519" t="s">
        <v>14</v>
      </c>
    </row>
    <row r="1520" spans="1:12" x14ac:dyDescent="0.25">
      <c r="A1520" t="s">
        <v>11</v>
      </c>
      <c r="B1520" t="s">
        <v>107</v>
      </c>
      <c r="C1520">
        <v>8450356834</v>
      </c>
      <c r="D1520" t="s">
        <v>698</v>
      </c>
      <c r="E1520" t="s">
        <v>673</v>
      </c>
      <c r="F1520">
        <v>5021</v>
      </c>
      <c r="G1520" t="s">
        <v>759</v>
      </c>
      <c r="H1520" t="s">
        <v>13</v>
      </c>
      <c r="I1520" t="s">
        <v>673</v>
      </c>
      <c r="J1520">
        <v>30</v>
      </c>
      <c r="K1520">
        <v>0</v>
      </c>
      <c r="L1520" t="s">
        <v>15</v>
      </c>
    </row>
    <row r="1521" spans="1:12" x14ac:dyDescent="0.25">
      <c r="A1521" t="s">
        <v>17</v>
      </c>
      <c r="B1521" t="s">
        <v>773</v>
      </c>
      <c r="C1521">
        <v>3414952429</v>
      </c>
      <c r="D1521" t="s">
        <v>360</v>
      </c>
      <c r="E1521" t="s">
        <v>727</v>
      </c>
      <c r="F1521">
        <v>6224</v>
      </c>
      <c r="G1521" t="s">
        <v>759</v>
      </c>
      <c r="H1521" t="s">
        <v>13</v>
      </c>
      <c r="I1521" t="s">
        <v>726</v>
      </c>
      <c r="J1521">
        <v>26</v>
      </c>
      <c r="K1521">
        <v>0</v>
      </c>
      <c r="L1521" t="s">
        <v>15</v>
      </c>
    </row>
    <row r="1522" spans="1:12" x14ac:dyDescent="0.25">
      <c r="A1522" t="s">
        <v>18</v>
      </c>
      <c r="B1522" t="s">
        <v>53</v>
      </c>
      <c r="C1522">
        <v>3154502347</v>
      </c>
      <c r="D1522" t="s">
        <v>360</v>
      </c>
      <c r="E1522" t="s">
        <v>727</v>
      </c>
      <c r="F1522">
        <v>3702</v>
      </c>
      <c r="G1522" t="s">
        <v>761</v>
      </c>
      <c r="H1522" t="s">
        <v>13</v>
      </c>
      <c r="I1522" t="s">
        <v>726</v>
      </c>
      <c r="J1522">
        <v>26</v>
      </c>
      <c r="K1522">
        <v>0</v>
      </c>
      <c r="L1522" t="s">
        <v>15</v>
      </c>
    </row>
    <row r="1523" spans="1:12" x14ac:dyDescent="0.25">
      <c r="A1523" t="s">
        <v>11</v>
      </c>
      <c r="B1523" t="s">
        <v>71</v>
      </c>
      <c r="C1523">
        <v>9839492497</v>
      </c>
      <c r="D1523" t="s">
        <v>277</v>
      </c>
      <c r="E1523" t="s">
        <v>278</v>
      </c>
      <c r="F1523">
        <v>8669</v>
      </c>
      <c r="G1523" t="s">
        <v>759</v>
      </c>
      <c r="H1523" t="s">
        <v>13</v>
      </c>
      <c r="I1523" t="s">
        <v>533</v>
      </c>
      <c r="J1523">
        <v>14</v>
      </c>
      <c r="K1523">
        <v>0</v>
      </c>
      <c r="L1523" t="s">
        <v>15</v>
      </c>
    </row>
    <row r="1524" spans="1:12" x14ac:dyDescent="0.25">
      <c r="A1524" t="s">
        <v>18</v>
      </c>
      <c r="B1524" t="s">
        <v>41</v>
      </c>
      <c r="C1524">
        <v>1529029372</v>
      </c>
      <c r="D1524" t="s">
        <v>277</v>
      </c>
      <c r="E1524" t="s">
        <v>278</v>
      </c>
      <c r="F1524">
        <v>4997</v>
      </c>
      <c r="G1524" t="s">
        <v>761</v>
      </c>
      <c r="H1524" t="s">
        <v>13</v>
      </c>
      <c r="I1524" t="s">
        <v>373</v>
      </c>
      <c r="J1524">
        <v>33</v>
      </c>
      <c r="K1524">
        <v>3</v>
      </c>
      <c r="L1524" t="s">
        <v>14</v>
      </c>
    </row>
    <row r="1525" spans="1:12" x14ac:dyDescent="0.25">
      <c r="A1525" t="s">
        <v>16</v>
      </c>
      <c r="B1525" t="s">
        <v>129</v>
      </c>
      <c r="C1525">
        <v>298536056</v>
      </c>
      <c r="D1525" t="s">
        <v>277</v>
      </c>
      <c r="E1525" t="s">
        <v>278</v>
      </c>
      <c r="F1525">
        <v>7085</v>
      </c>
      <c r="G1525" t="s">
        <v>761</v>
      </c>
      <c r="H1525" t="s">
        <v>13</v>
      </c>
      <c r="I1525" t="s">
        <v>676</v>
      </c>
      <c r="J1525">
        <v>55</v>
      </c>
      <c r="K1525">
        <v>25</v>
      </c>
      <c r="L1525" t="s">
        <v>14</v>
      </c>
    </row>
    <row r="1526" spans="1:12" x14ac:dyDescent="0.25">
      <c r="A1526" t="s">
        <v>17</v>
      </c>
      <c r="B1526" t="s">
        <v>34</v>
      </c>
      <c r="C1526">
        <v>588467684</v>
      </c>
      <c r="D1526" t="s">
        <v>277</v>
      </c>
      <c r="E1526" t="s">
        <v>278</v>
      </c>
      <c r="F1526">
        <v>4663</v>
      </c>
      <c r="G1526" t="s">
        <v>759</v>
      </c>
      <c r="H1526" t="s">
        <v>13</v>
      </c>
      <c r="I1526" t="s">
        <v>278</v>
      </c>
      <c r="J1526">
        <v>30</v>
      </c>
      <c r="K1526">
        <v>0</v>
      </c>
      <c r="L1526" t="s">
        <v>15</v>
      </c>
    </row>
    <row r="1527" spans="1:12" x14ac:dyDescent="0.25">
      <c r="A1527" t="s">
        <v>11</v>
      </c>
      <c r="B1527" t="s">
        <v>72</v>
      </c>
      <c r="C1527">
        <v>4588532423</v>
      </c>
      <c r="D1527" t="s">
        <v>277</v>
      </c>
      <c r="E1527" t="s">
        <v>278</v>
      </c>
      <c r="F1527">
        <v>5852</v>
      </c>
      <c r="G1527" t="s">
        <v>761</v>
      </c>
      <c r="H1527" t="s">
        <v>13</v>
      </c>
      <c r="I1527" t="s">
        <v>390</v>
      </c>
      <c r="J1527">
        <v>47</v>
      </c>
      <c r="K1527">
        <v>17</v>
      </c>
      <c r="L1527" t="s">
        <v>14</v>
      </c>
    </row>
    <row r="1528" spans="1:12" x14ac:dyDescent="0.25">
      <c r="A1528" t="s">
        <v>17</v>
      </c>
      <c r="B1528" t="s">
        <v>784</v>
      </c>
      <c r="C1528">
        <v>9869607581</v>
      </c>
      <c r="D1528" t="s">
        <v>294</v>
      </c>
      <c r="E1528" t="s">
        <v>375</v>
      </c>
      <c r="F1528">
        <v>5741</v>
      </c>
      <c r="G1528" t="s">
        <v>759</v>
      </c>
      <c r="H1528" t="s">
        <v>13</v>
      </c>
      <c r="I1528" t="s">
        <v>358</v>
      </c>
      <c r="J1528">
        <v>40</v>
      </c>
      <c r="K1528">
        <v>10</v>
      </c>
      <c r="L1528" t="s">
        <v>14</v>
      </c>
    </row>
    <row r="1529" spans="1:12" x14ac:dyDescent="0.25">
      <c r="A1529" t="s">
        <v>17</v>
      </c>
      <c r="B1529" t="s">
        <v>779</v>
      </c>
      <c r="C1529">
        <v>1482642317</v>
      </c>
      <c r="D1529" t="s">
        <v>256</v>
      </c>
      <c r="E1529" t="s">
        <v>231</v>
      </c>
      <c r="F1529">
        <v>7825</v>
      </c>
      <c r="G1529" t="s">
        <v>759</v>
      </c>
      <c r="H1529" t="s">
        <v>13</v>
      </c>
      <c r="I1529" t="s">
        <v>425</v>
      </c>
      <c r="J1529">
        <v>44</v>
      </c>
      <c r="K1529">
        <v>14</v>
      </c>
      <c r="L1529" t="s">
        <v>14</v>
      </c>
    </row>
    <row r="1530" spans="1:12" x14ac:dyDescent="0.25">
      <c r="A1530" t="s">
        <v>17</v>
      </c>
      <c r="B1530" t="s">
        <v>117</v>
      </c>
      <c r="C1530">
        <v>8035927112</v>
      </c>
      <c r="D1530" t="s">
        <v>256</v>
      </c>
      <c r="E1530" t="s">
        <v>231</v>
      </c>
      <c r="F1530">
        <v>4827</v>
      </c>
      <c r="G1530" t="s">
        <v>759</v>
      </c>
      <c r="H1530" t="s">
        <v>13</v>
      </c>
      <c r="I1530" t="s">
        <v>846</v>
      </c>
      <c r="J1530">
        <v>27</v>
      </c>
      <c r="K1530">
        <v>0</v>
      </c>
      <c r="L1530" t="s">
        <v>15</v>
      </c>
    </row>
    <row r="1531" spans="1:12" x14ac:dyDescent="0.25">
      <c r="A1531" t="s">
        <v>17</v>
      </c>
      <c r="B1531" t="s">
        <v>779</v>
      </c>
      <c r="C1531">
        <v>3562071227</v>
      </c>
      <c r="D1531" t="s">
        <v>256</v>
      </c>
      <c r="E1531" t="s">
        <v>231</v>
      </c>
      <c r="F1531">
        <v>6064</v>
      </c>
      <c r="G1531" t="s">
        <v>759</v>
      </c>
      <c r="H1531" t="s">
        <v>13</v>
      </c>
      <c r="I1531" t="s">
        <v>270</v>
      </c>
      <c r="J1531">
        <v>33</v>
      </c>
      <c r="K1531">
        <v>3</v>
      </c>
      <c r="L1531" t="s">
        <v>14</v>
      </c>
    </row>
    <row r="1532" spans="1:12" x14ac:dyDescent="0.25">
      <c r="A1532" t="s">
        <v>17</v>
      </c>
      <c r="B1532" t="s">
        <v>58</v>
      </c>
      <c r="C1532">
        <v>7706707710</v>
      </c>
      <c r="D1532" t="s">
        <v>256</v>
      </c>
      <c r="E1532" t="s">
        <v>231</v>
      </c>
      <c r="F1532">
        <v>6816</v>
      </c>
      <c r="G1532" t="s">
        <v>759</v>
      </c>
      <c r="H1532" t="s">
        <v>13</v>
      </c>
      <c r="I1532" t="s">
        <v>673</v>
      </c>
      <c r="J1532">
        <v>25</v>
      </c>
      <c r="K1532">
        <v>0</v>
      </c>
      <c r="L1532" t="s">
        <v>15</v>
      </c>
    </row>
    <row r="1533" spans="1:12" x14ac:dyDescent="0.25">
      <c r="A1533" t="s">
        <v>16</v>
      </c>
      <c r="B1533" t="s">
        <v>809</v>
      </c>
      <c r="C1533">
        <v>874394980</v>
      </c>
      <c r="D1533" t="s">
        <v>256</v>
      </c>
      <c r="E1533" t="s">
        <v>231</v>
      </c>
      <c r="F1533">
        <v>2392</v>
      </c>
      <c r="G1533" t="s">
        <v>759</v>
      </c>
      <c r="H1533" t="s">
        <v>13</v>
      </c>
      <c r="I1533" t="s">
        <v>270</v>
      </c>
      <c r="J1533">
        <v>33</v>
      </c>
      <c r="K1533">
        <v>3</v>
      </c>
      <c r="L1533" t="s">
        <v>14</v>
      </c>
    </row>
    <row r="1534" spans="1:12" x14ac:dyDescent="0.25">
      <c r="A1534" t="s">
        <v>23</v>
      </c>
      <c r="B1534" t="s">
        <v>24</v>
      </c>
      <c r="C1534">
        <v>2086131876</v>
      </c>
      <c r="D1534" t="s">
        <v>844</v>
      </c>
      <c r="E1534" t="s">
        <v>373</v>
      </c>
      <c r="F1534">
        <v>4782</v>
      </c>
      <c r="G1534" t="s">
        <v>759</v>
      </c>
      <c r="H1534" t="s">
        <v>13</v>
      </c>
      <c r="I1534" t="s">
        <v>726</v>
      </c>
      <c r="J1534">
        <v>21</v>
      </c>
      <c r="K1534">
        <v>0</v>
      </c>
      <c r="L1534" t="s">
        <v>15</v>
      </c>
    </row>
    <row r="1535" spans="1:12" x14ac:dyDescent="0.25">
      <c r="A1535" t="s">
        <v>11</v>
      </c>
      <c r="B1535" t="s">
        <v>71</v>
      </c>
      <c r="C1535">
        <v>3219214405</v>
      </c>
      <c r="D1535" t="s">
        <v>218</v>
      </c>
      <c r="E1535" t="s">
        <v>472</v>
      </c>
      <c r="F1535">
        <v>6267</v>
      </c>
      <c r="G1535" t="s">
        <v>761</v>
      </c>
      <c r="H1535" t="s">
        <v>13</v>
      </c>
      <c r="I1535" t="s">
        <v>537</v>
      </c>
      <c r="J1535">
        <v>34</v>
      </c>
      <c r="K1535">
        <v>4</v>
      </c>
      <c r="L1535" t="s">
        <v>14</v>
      </c>
    </row>
    <row r="1536" spans="1:12" x14ac:dyDescent="0.25">
      <c r="A1536" t="s">
        <v>17</v>
      </c>
      <c r="B1536" t="s">
        <v>128</v>
      </c>
      <c r="C1536">
        <v>8350497297</v>
      </c>
      <c r="D1536" t="s">
        <v>218</v>
      </c>
      <c r="E1536" t="s">
        <v>472</v>
      </c>
      <c r="F1536">
        <v>7327</v>
      </c>
      <c r="G1536" t="s">
        <v>761</v>
      </c>
      <c r="H1536" t="s">
        <v>13</v>
      </c>
      <c r="I1536" t="s">
        <v>710</v>
      </c>
      <c r="J1536">
        <v>19</v>
      </c>
      <c r="K1536">
        <v>0</v>
      </c>
      <c r="L1536" t="s">
        <v>15</v>
      </c>
    </row>
    <row r="1537" spans="1:12" x14ac:dyDescent="0.25">
      <c r="A1537" t="s">
        <v>23</v>
      </c>
      <c r="B1537" t="s">
        <v>26</v>
      </c>
      <c r="C1537">
        <v>3378881881</v>
      </c>
      <c r="D1537" t="s">
        <v>218</v>
      </c>
      <c r="E1537" t="s">
        <v>472</v>
      </c>
      <c r="F1537">
        <v>1388</v>
      </c>
      <c r="G1537" t="s">
        <v>759</v>
      </c>
      <c r="H1537" t="s">
        <v>13</v>
      </c>
      <c r="I1537" t="s">
        <v>462</v>
      </c>
      <c r="J1537">
        <v>5</v>
      </c>
      <c r="K1537">
        <v>0</v>
      </c>
      <c r="L1537" t="s">
        <v>15</v>
      </c>
    </row>
    <row r="1538" spans="1:12" x14ac:dyDescent="0.25">
      <c r="A1538" t="s">
        <v>11</v>
      </c>
      <c r="B1538" t="s">
        <v>72</v>
      </c>
      <c r="C1538">
        <v>5882624218</v>
      </c>
      <c r="D1538" t="s">
        <v>174</v>
      </c>
      <c r="E1538" t="s">
        <v>270</v>
      </c>
      <c r="F1538">
        <v>7685</v>
      </c>
      <c r="G1538" t="s">
        <v>761</v>
      </c>
      <c r="H1538" t="s">
        <v>13</v>
      </c>
      <c r="I1538" t="s">
        <v>670</v>
      </c>
      <c r="J1538">
        <v>47</v>
      </c>
      <c r="K1538">
        <v>17</v>
      </c>
      <c r="L1538" t="s">
        <v>14</v>
      </c>
    </row>
    <row r="1539" spans="1:12" x14ac:dyDescent="0.25">
      <c r="A1539" t="s">
        <v>18</v>
      </c>
      <c r="B1539" t="s">
        <v>94</v>
      </c>
      <c r="C1539">
        <v>6741751706</v>
      </c>
      <c r="D1539" t="s">
        <v>174</v>
      </c>
      <c r="E1539" t="s">
        <v>270</v>
      </c>
      <c r="F1539">
        <v>9622</v>
      </c>
      <c r="G1539" t="s">
        <v>759</v>
      </c>
      <c r="H1539" t="s">
        <v>13</v>
      </c>
      <c r="I1539" t="s">
        <v>522</v>
      </c>
      <c r="J1539">
        <v>13</v>
      </c>
      <c r="K1539">
        <v>0</v>
      </c>
      <c r="L1539" t="s">
        <v>15</v>
      </c>
    </row>
    <row r="1540" spans="1:12" x14ac:dyDescent="0.25">
      <c r="A1540" t="s">
        <v>18</v>
      </c>
      <c r="B1540" t="s">
        <v>64</v>
      </c>
      <c r="C1540">
        <v>2613739780</v>
      </c>
      <c r="D1540" t="s">
        <v>174</v>
      </c>
      <c r="E1540" t="s">
        <v>270</v>
      </c>
      <c r="F1540">
        <v>7805</v>
      </c>
      <c r="G1540" t="s">
        <v>761</v>
      </c>
      <c r="H1540" t="s">
        <v>13</v>
      </c>
      <c r="I1540" t="s">
        <v>728</v>
      </c>
      <c r="J1540">
        <v>48</v>
      </c>
      <c r="K1540">
        <v>18</v>
      </c>
      <c r="L1540" t="s">
        <v>14</v>
      </c>
    </row>
    <row r="1541" spans="1:12" x14ac:dyDescent="0.25">
      <c r="A1541" t="s">
        <v>16</v>
      </c>
      <c r="B1541" t="s">
        <v>38</v>
      </c>
      <c r="C1541">
        <v>7893242563</v>
      </c>
      <c r="D1541" t="s">
        <v>174</v>
      </c>
      <c r="E1541" t="s">
        <v>270</v>
      </c>
      <c r="F1541">
        <v>3766</v>
      </c>
      <c r="G1541" t="s">
        <v>759</v>
      </c>
      <c r="H1541" t="s">
        <v>13</v>
      </c>
      <c r="I1541" t="s">
        <v>389</v>
      </c>
      <c r="J1541">
        <v>12</v>
      </c>
      <c r="K1541">
        <v>0</v>
      </c>
      <c r="L1541" t="s">
        <v>15</v>
      </c>
    </row>
    <row r="1542" spans="1:12" x14ac:dyDescent="0.25">
      <c r="A1542" t="s">
        <v>11</v>
      </c>
      <c r="B1542" t="s">
        <v>55</v>
      </c>
      <c r="C1542">
        <v>6032999481</v>
      </c>
      <c r="D1542" t="s">
        <v>459</v>
      </c>
      <c r="E1542" t="s">
        <v>523</v>
      </c>
      <c r="F1542">
        <v>8121</v>
      </c>
      <c r="G1542" t="s">
        <v>761</v>
      </c>
      <c r="H1542" t="s">
        <v>13</v>
      </c>
      <c r="I1542" t="s">
        <v>311</v>
      </c>
      <c r="J1542">
        <v>54</v>
      </c>
      <c r="K1542">
        <v>24</v>
      </c>
      <c r="L1542" t="s">
        <v>14</v>
      </c>
    </row>
    <row r="1543" spans="1:12" x14ac:dyDescent="0.25">
      <c r="A1543" t="s">
        <v>16</v>
      </c>
      <c r="B1543" t="s">
        <v>21</v>
      </c>
      <c r="C1543">
        <v>8149632060</v>
      </c>
      <c r="D1543" t="s">
        <v>459</v>
      </c>
      <c r="E1543" t="s">
        <v>523</v>
      </c>
      <c r="F1543">
        <v>8833</v>
      </c>
      <c r="G1543" t="s">
        <v>759</v>
      </c>
      <c r="H1543" t="s">
        <v>13</v>
      </c>
      <c r="I1543" t="s">
        <v>375</v>
      </c>
      <c r="J1543">
        <v>25</v>
      </c>
      <c r="K1543">
        <v>0</v>
      </c>
      <c r="L1543" t="s">
        <v>15</v>
      </c>
    </row>
    <row r="1544" spans="1:12" x14ac:dyDescent="0.25">
      <c r="A1544" t="s">
        <v>16</v>
      </c>
      <c r="B1544" t="s">
        <v>806</v>
      </c>
      <c r="C1544">
        <v>8927871048</v>
      </c>
      <c r="D1544" t="s">
        <v>543</v>
      </c>
      <c r="E1544" t="s">
        <v>243</v>
      </c>
      <c r="F1544">
        <v>6660</v>
      </c>
      <c r="G1544" t="s">
        <v>759</v>
      </c>
      <c r="H1544" t="s">
        <v>13</v>
      </c>
      <c r="I1544" t="s">
        <v>278</v>
      </c>
      <c r="J1544">
        <v>23</v>
      </c>
      <c r="K1544">
        <v>0</v>
      </c>
      <c r="L1544" t="s">
        <v>15</v>
      </c>
    </row>
    <row r="1545" spans="1:12" x14ac:dyDescent="0.25">
      <c r="A1545" t="s">
        <v>17</v>
      </c>
      <c r="B1545" t="s">
        <v>88</v>
      </c>
      <c r="C1545">
        <v>5905976017</v>
      </c>
      <c r="D1545" t="s">
        <v>543</v>
      </c>
      <c r="E1545" t="s">
        <v>243</v>
      </c>
      <c r="F1545">
        <v>5746</v>
      </c>
      <c r="G1545" t="s">
        <v>759</v>
      </c>
      <c r="H1545" t="s">
        <v>13</v>
      </c>
      <c r="I1545" t="s">
        <v>708</v>
      </c>
      <c r="J1545">
        <v>18</v>
      </c>
      <c r="K1545">
        <v>0</v>
      </c>
      <c r="L1545" t="s">
        <v>15</v>
      </c>
    </row>
    <row r="1546" spans="1:12" x14ac:dyDescent="0.25">
      <c r="A1546" t="s">
        <v>16</v>
      </c>
      <c r="B1546" t="s">
        <v>129</v>
      </c>
      <c r="C1546">
        <v>2947584001</v>
      </c>
      <c r="D1546" t="s">
        <v>543</v>
      </c>
      <c r="E1546" t="s">
        <v>243</v>
      </c>
      <c r="F1546">
        <v>7250</v>
      </c>
      <c r="G1546" t="s">
        <v>761</v>
      </c>
      <c r="H1546" t="s">
        <v>13</v>
      </c>
      <c r="I1546" t="s">
        <v>311</v>
      </c>
      <c r="J1546">
        <v>53</v>
      </c>
      <c r="K1546">
        <v>23</v>
      </c>
      <c r="L1546" t="s">
        <v>14</v>
      </c>
    </row>
    <row r="1547" spans="1:12" x14ac:dyDescent="0.25">
      <c r="A1547" t="s">
        <v>16</v>
      </c>
      <c r="B1547" t="s">
        <v>800</v>
      </c>
      <c r="C1547">
        <v>9565133328</v>
      </c>
      <c r="D1547" t="s">
        <v>543</v>
      </c>
      <c r="E1547" t="s">
        <v>243</v>
      </c>
      <c r="F1547">
        <v>8110</v>
      </c>
      <c r="G1547" t="s">
        <v>759</v>
      </c>
      <c r="H1547" t="s">
        <v>13</v>
      </c>
      <c r="I1547" t="s">
        <v>278</v>
      </c>
      <c r="J1547">
        <v>23</v>
      </c>
      <c r="K1547">
        <v>0</v>
      </c>
      <c r="L1547" t="s">
        <v>15</v>
      </c>
    </row>
    <row r="1548" spans="1:12" x14ac:dyDescent="0.25">
      <c r="A1548" t="s">
        <v>17</v>
      </c>
      <c r="B1548" t="s">
        <v>760</v>
      </c>
      <c r="C1548">
        <v>9171870990</v>
      </c>
      <c r="D1548" t="s">
        <v>543</v>
      </c>
      <c r="E1548" t="s">
        <v>243</v>
      </c>
      <c r="F1548">
        <v>8799</v>
      </c>
      <c r="G1548" t="s">
        <v>759</v>
      </c>
      <c r="H1548" t="s">
        <v>13</v>
      </c>
      <c r="I1548" t="s">
        <v>390</v>
      </c>
      <c r="J1548">
        <v>40</v>
      </c>
      <c r="K1548">
        <v>10</v>
      </c>
      <c r="L1548" t="s">
        <v>14</v>
      </c>
    </row>
    <row r="1549" spans="1:12" x14ac:dyDescent="0.25">
      <c r="A1549" t="s">
        <v>17</v>
      </c>
      <c r="B1549" t="s">
        <v>760</v>
      </c>
      <c r="C1549">
        <v>5423618299</v>
      </c>
      <c r="D1549" t="s">
        <v>536</v>
      </c>
      <c r="E1549" t="s">
        <v>537</v>
      </c>
      <c r="F1549">
        <v>8159</v>
      </c>
      <c r="G1549" t="s">
        <v>759</v>
      </c>
      <c r="H1549" t="s">
        <v>13</v>
      </c>
      <c r="I1549" t="s">
        <v>390</v>
      </c>
      <c r="J1549">
        <v>39</v>
      </c>
      <c r="K1549">
        <v>9</v>
      </c>
      <c r="L1549" t="s">
        <v>14</v>
      </c>
    </row>
    <row r="1550" spans="1:12" x14ac:dyDescent="0.25">
      <c r="A1550" t="s">
        <v>16</v>
      </c>
      <c r="B1550" t="s">
        <v>122</v>
      </c>
      <c r="C1550">
        <v>6614325540</v>
      </c>
      <c r="D1550" t="s">
        <v>536</v>
      </c>
      <c r="E1550" t="s">
        <v>537</v>
      </c>
      <c r="F1550">
        <v>6332</v>
      </c>
      <c r="G1550" t="s">
        <v>761</v>
      </c>
      <c r="H1550" t="s">
        <v>13</v>
      </c>
      <c r="I1550" t="s">
        <v>472</v>
      </c>
      <c r="J1550">
        <v>26</v>
      </c>
      <c r="K1550">
        <v>0</v>
      </c>
      <c r="L1550" t="s">
        <v>15</v>
      </c>
    </row>
    <row r="1551" spans="1:12" x14ac:dyDescent="0.25">
      <c r="A1551" t="s">
        <v>11</v>
      </c>
      <c r="B1551" t="s">
        <v>124</v>
      </c>
      <c r="C1551">
        <v>2783374260</v>
      </c>
      <c r="D1551" t="s">
        <v>536</v>
      </c>
      <c r="E1551" t="s">
        <v>537</v>
      </c>
      <c r="F1551">
        <v>4990</v>
      </c>
      <c r="G1551" t="s">
        <v>759</v>
      </c>
      <c r="H1551" t="s">
        <v>13</v>
      </c>
      <c r="I1551" t="s">
        <v>255</v>
      </c>
      <c r="J1551">
        <v>4</v>
      </c>
      <c r="K1551">
        <v>0</v>
      </c>
      <c r="L1551" t="s">
        <v>15</v>
      </c>
    </row>
    <row r="1552" spans="1:12" x14ac:dyDescent="0.25">
      <c r="A1552" t="s">
        <v>18</v>
      </c>
      <c r="B1552" t="s">
        <v>106</v>
      </c>
      <c r="C1552">
        <v>8517033976</v>
      </c>
      <c r="D1552" t="s">
        <v>462</v>
      </c>
      <c r="E1552" t="s">
        <v>510</v>
      </c>
      <c r="F1552">
        <v>7099</v>
      </c>
      <c r="G1552" t="s">
        <v>759</v>
      </c>
      <c r="H1552" t="s">
        <v>13</v>
      </c>
      <c r="I1552" t="s">
        <v>433</v>
      </c>
      <c r="J1552">
        <v>33</v>
      </c>
      <c r="K1552">
        <v>3</v>
      </c>
      <c r="L1552" t="s">
        <v>14</v>
      </c>
    </row>
    <row r="1553" spans="1:12" x14ac:dyDescent="0.25">
      <c r="A1553" t="s">
        <v>11</v>
      </c>
      <c r="B1553" t="s">
        <v>71</v>
      </c>
      <c r="C1553">
        <v>2094625650</v>
      </c>
      <c r="D1553" t="s">
        <v>462</v>
      </c>
      <c r="E1553" t="s">
        <v>510</v>
      </c>
      <c r="F1553">
        <v>8302</v>
      </c>
      <c r="G1553" t="s">
        <v>759</v>
      </c>
      <c r="H1553" t="s">
        <v>13</v>
      </c>
      <c r="I1553" t="s">
        <v>231</v>
      </c>
      <c r="J1553">
        <v>23</v>
      </c>
      <c r="K1553">
        <v>0</v>
      </c>
      <c r="L1553" t="s">
        <v>15</v>
      </c>
    </row>
    <row r="1554" spans="1:12" x14ac:dyDescent="0.25">
      <c r="A1554" t="s">
        <v>11</v>
      </c>
      <c r="B1554" t="s">
        <v>801</v>
      </c>
      <c r="C1554">
        <v>6578598443</v>
      </c>
      <c r="D1554" t="s">
        <v>462</v>
      </c>
      <c r="E1554" t="s">
        <v>510</v>
      </c>
      <c r="F1554">
        <v>5433</v>
      </c>
      <c r="G1554" t="s">
        <v>759</v>
      </c>
      <c r="H1554" t="s">
        <v>13</v>
      </c>
      <c r="I1554" t="s">
        <v>727</v>
      </c>
      <c r="J1554">
        <v>19</v>
      </c>
      <c r="K1554">
        <v>0</v>
      </c>
      <c r="L1554" t="s">
        <v>15</v>
      </c>
    </row>
    <row r="1555" spans="1:12" x14ac:dyDescent="0.25">
      <c r="A1555" t="s">
        <v>23</v>
      </c>
      <c r="B1555" t="s">
        <v>84</v>
      </c>
      <c r="C1555">
        <v>4318635686</v>
      </c>
      <c r="D1555" t="s">
        <v>462</v>
      </c>
      <c r="E1555" t="s">
        <v>510</v>
      </c>
      <c r="F1555">
        <v>9250</v>
      </c>
      <c r="G1555" t="s">
        <v>759</v>
      </c>
      <c r="H1555" t="s">
        <v>13</v>
      </c>
      <c r="I1555" t="s">
        <v>343</v>
      </c>
      <c r="J1555">
        <v>36</v>
      </c>
      <c r="K1555">
        <v>6</v>
      </c>
      <c r="L1555" t="s">
        <v>14</v>
      </c>
    </row>
    <row r="1556" spans="1:12" x14ac:dyDescent="0.25">
      <c r="A1556" t="s">
        <v>16</v>
      </c>
      <c r="B1556" t="s">
        <v>36</v>
      </c>
      <c r="C1556">
        <v>6984488539</v>
      </c>
      <c r="D1556" t="s">
        <v>462</v>
      </c>
      <c r="E1556" t="s">
        <v>510</v>
      </c>
      <c r="F1556">
        <v>8443</v>
      </c>
      <c r="G1556" t="s">
        <v>761</v>
      </c>
      <c r="H1556" t="s">
        <v>13</v>
      </c>
      <c r="I1556" t="s">
        <v>391</v>
      </c>
      <c r="J1556">
        <v>60</v>
      </c>
      <c r="K1556">
        <v>30</v>
      </c>
      <c r="L1556" t="s">
        <v>14</v>
      </c>
    </row>
    <row r="1557" spans="1:12" x14ac:dyDescent="0.25">
      <c r="A1557" t="s">
        <v>11</v>
      </c>
      <c r="B1557" t="s">
        <v>54</v>
      </c>
      <c r="C1557">
        <v>7555055375</v>
      </c>
      <c r="D1557" t="s">
        <v>157</v>
      </c>
      <c r="E1557" t="s">
        <v>158</v>
      </c>
      <c r="F1557">
        <v>2419</v>
      </c>
      <c r="G1557" t="s">
        <v>761</v>
      </c>
      <c r="H1557" t="s">
        <v>13</v>
      </c>
      <c r="I1557" t="s">
        <v>203</v>
      </c>
      <c r="J1557">
        <v>34</v>
      </c>
      <c r="K1557">
        <v>4</v>
      </c>
      <c r="L1557" t="s">
        <v>14</v>
      </c>
    </row>
    <row r="1558" spans="1:12" x14ac:dyDescent="0.25">
      <c r="A1558" t="s">
        <v>23</v>
      </c>
      <c r="B1558" t="s">
        <v>40</v>
      </c>
      <c r="C1558">
        <v>4795466537</v>
      </c>
      <c r="D1558" t="s">
        <v>157</v>
      </c>
      <c r="E1558" t="s">
        <v>158</v>
      </c>
      <c r="F1558">
        <v>2293</v>
      </c>
      <c r="G1558" t="s">
        <v>759</v>
      </c>
      <c r="H1558" t="s">
        <v>13</v>
      </c>
      <c r="I1558" t="s">
        <v>159</v>
      </c>
      <c r="J1558">
        <v>3</v>
      </c>
      <c r="K1558">
        <v>0</v>
      </c>
      <c r="L1558" t="s">
        <v>15</v>
      </c>
    </row>
    <row r="1559" spans="1:12" x14ac:dyDescent="0.25">
      <c r="A1559" t="s">
        <v>17</v>
      </c>
      <c r="B1559" t="s">
        <v>128</v>
      </c>
      <c r="C1559">
        <v>4814212537</v>
      </c>
      <c r="D1559" t="s">
        <v>157</v>
      </c>
      <c r="E1559" t="s">
        <v>158</v>
      </c>
      <c r="F1559">
        <v>8692</v>
      </c>
      <c r="G1559" t="s">
        <v>759</v>
      </c>
      <c r="H1559" t="s">
        <v>13</v>
      </c>
      <c r="I1559" t="s">
        <v>170</v>
      </c>
      <c r="J1559">
        <v>5</v>
      </c>
      <c r="K1559">
        <v>0</v>
      </c>
      <c r="L1559" t="s">
        <v>15</v>
      </c>
    </row>
    <row r="1560" spans="1:12" x14ac:dyDescent="0.25">
      <c r="A1560" t="s">
        <v>18</v>
      </c>
      <c r="B1560" t="s">
        <v>49</v>
      </c>
      <c r="C1560">
        <v>4560936162</v>
      </c>
      <c r="D1560" t="s">
        <v>157</v>
      </c>
      <c r="E1560" t="s">
        <v>158</v>
      </c>
      <c r="F1560">
        <v>7200</v>
      </c>
      <c r="G1560" t="s">
        <v>759</v>
      </c>
      <c r="H1560" t="s">
        <v>13</v>
      </c>
      <c r="I1560" t="s">
        <v>472</v>
      </c>
      <c r="J1560">
        <v>24</v>
      </c>
      <c r="K1560">
        <v>0</v>
      </c>
      <c r="L1560" t="s">
        <v>15</v>
      </c>
    </row>
    <row r="1561" spans="1:12" x14ac:dyDescent="0.25">
      <c r="A1561" t="s">
        <v>18</v>
      </c>
      <c r="B1561" t="s">
        <v>32</v>
      </c>
      <c r="C1561">
        <v>9791750285</v>
      </c>
      <c r="D1561" t="s">
        <v>845</v>
      </c>
      <c r="E1561" t="s">
        <v>358</v>
      </c>
      <c r="F1561">
        <v>4767</v>
      </c>
      <c r="G1561" t="s">
        <v>759</v>
      </c>
      <c r="H1561" t="s">
        <v>13</v>
      </c>
      <c r="I1561" t="s">
        <v>530</v>
      </c>
      <c r="J1561">
        <v>5</v>
      </c>
      <c r="K1561">
        <v>0</v>
      </c>
      <c r="L1561" t="s">
        <v>15</v>
      </c>
    </row>
    <row r="1562" spans="1:12" x14ac:dyDescent="0.25">
      <c r="A1562" t="s">
        <v>18</v>
      </c>
      <c r="B1562" t="s">
        <v>32</v>
      </c>
      <c r="C1562">
        <v>320318018</v>
      </c>
      <c r="D1562" t="s">
        <v>845</v>
      </c>
      <c r="E1562" t="s">
        <v>358</v>
      </c>
      <c r="F1562">
        <v>8071</v>
      </c>
      <c r="G1562" t="s">
        <v>759</v>
      </c>
      <c r="H1562" t="s">
        <v>13</v>
      </c>
      <c r="I1562" t="s">
        <v>255</v>
      </c>
      <c r="J1562">
        <v>1</v>
      </c>
      <c r="K1562">
        <v>0</v>
      </c>
      <c r="L1562" t="s">
        <v>15</v>
      </c>
    </row>
    <row r="1563" spans="1:12" x14ac:dyDescent="0.25">
      <c r="A1563" t="s">
        <v>18</v>
      </c>
      <c r="B1563" t="s">
        <v>49</v>
      </c>
      <c r="C1563">
        <v>6590705536</v>
      </c>
      <c r="D1563" t="s">
        <v>845</v>
      </c>
      <c r="E1563" t="s">
        <v>358</v>
      </c>
      <c r="F1563">
        <v>5954</v>
      </c>
      <c r="G1563" t="s">
        <v>759</v>
      </c>
      <c r="H1563" t="s">
        <v>13</v>
      </c>
      <c r="I1563" t="s">
        <v>278</v>
      </c>
      <c r="J1563">
        <v>19</v>
      </c>
      <c r="K1563">
        <v>0</v>
      </c>
      <c r="L1563" t="s">
        <v>15</v>
      </c>
    </row>
    <row r="1564" spans="1:12" x14ac:dyDescent="0.25">
      <c r="A1564" t="s">
        <v>17</v>
      </c>
      <c r="B1564" t="s">
        <v>777</v>
      </c>
      <c r="C1564">
        <v>3357258713</v>
      </c>
      <c r="D1564" t="s">
        <v>255</v>
      </c>
      <c r="E1564" t="s">
        <v>433</v>
      </c>
      <c r="F1564">
        <v>6537</v>
      </c>
      <c r="G1564" t="s">
        <v>759</v>
      </c>
      <c r="H1564" t="s">
        <v>13</v>
      </c>
      <c r="I1564" t="s">
        <v>671</v>
      </c>
      <c r="J1564">
        <v>14</v>
      </c>
      <c r="K1564">
        <v>0</v>
      </c>
      <c r="L1564" t="s">
        <v>15</v>
      </c>
    </row>
    <row r="1565" spans="1:12" x14ac:dyDescent="0.25">
      <c r="A1565" t="s">
        <v>18</v>
      </c>
      <c r="B1565" t="s">
        <v>49</v>
      </c>
      <c r="C1565">
        <v>4657747158</v>
      </c>
      <c r="D1565" t="s">
        <v>255</v>
      </c>
      <c r="E1565" t="s">
        <v>433</v>
      </c>
      <c r="F1565">
        <v>8264</v>
      </c>
      <c r="G1565" t="s">
        <v>759</v>
      </c>
      <c r="H1565" t="s">
        <v>13</v>
      </c>
      <c r="I1565" t="s">
        <v>537</v>
      </c>
      <c r="J1565">
        <v>26</v>
      </c>
      <c r="K1565">
        <v>0</v>
      </c>
      <c r="L1565" t="s">
        <v>15</v>
      </c>
    </row>
    <row r="1566" spans="1:12" x14ac:dyDescent="0.25">
      <c r="A1566" t="s">
        <v>16</v>
      </c>
      <c r="B1566" t="s">
        <v>27</v>
      </c>
      <c r="C1566">
        <v>9506308848</v>
      </c>
      <c r="D1566" t="s">
        <v>255</v>
      </c>
      <c r="E1566" t="s">
        <v>433</v>
      </c>
      <c r="F1566">
        <v>3337</v>
      </c>
      <c r="G1566" t="s">
        <v>759</v>
      </c>
      <c r="H1566" t="s">
        <v>13</v>
      </c>
      <c r="I1566" t="s">
        <v>673</v>
      </c>
      <c r="J1566">
        <v>15</v>
      </c>
      <c r="K1566">
        <v>0</v>
      </c>
      <c r="L1566" t="s">
        <v>15</v>
      </c>
    </row>
    <row r="1567" spans="1:12" x14ac:dyDescent="0.25">
      <c r="A1567" t="s">
        <v>18</v>
      </c>
      <c r="B1567" t="s">
        <v>56</v>
      </c>
      <c r="C1567">
        <v>7369923093</v>
      </c>
      <c r="D1567" t="s">
        <v>255</v>
      </c>
      <c r="E1567" t="s">
        <v>433</v>
      </c>
      <c r="F1567">
        <v>9733</v>
      </c>
      <c r="G1567" t="s">
        <v>761</v>
      </c>
      <c r="H1567" t="s">
        <v>20</v>
      </c>
      <c r="I1567" t="s">
        <v>209</v>
      </c>
      <c r="J1567">
        <v>47</v>
      </c>
      <c r="K1567">
        <v>17</v>
      </c>
      <c r="L1567" t="s">
        <v>14</v>
      </c>
    </row>
    <row r="1568" spans="1:12" x14ac:dyDescent="0.25">
      <c r="A1568" t="s">
        <v>11</v>
      </c>
      <c r="B1568" t="s">
        <v>55</v>
      </c>
      <c r="C1568">
        <v>2746735879</v>
      </c>
      <c r="D1568" t="s">
        <v>159</v>
      </c>
      <c r="E1568" t="s">
        <v>163</v>
      </c>
      <c r="F1568">
        <v>5079</v>
      </c>
      <c r="G1568" t="s">
        <v>761</v>
      </c>
      <c r="H1568" t="s">
        <v>13</v>
      </c>
      <c r="I1568" t="s">
        <v>676</v>
      </c>
      <c r="J1568">
        <v>42</v>
      </c>
      <c r="K1568">
        <v>12</v>
      </c>
      <c r="L1568" t="s">
        <v>14</v>
      </c>
    </row>
    <row r="1569" spans="1:12" x14ac:dyDescent="0.25">
      <c r="A1569" t="s">
        <v>16</v>
      </c>
      <c r="B1569" t="s">
        <v>100</v>
      </c>
      <c r="C1569">
        <v>5908935254</v>
      </c>
      <c r="D1569" t="s">
        <v>159</v>
      </c>
      <c r="E1569" t="s">
        <v>163</v>
      </c>
      <c r="F1569">
        <v>8586</v>
      </c>
      <c r="G1569" t="s">
        <v>759</v>
      </c>
      <c r="H1569" t="s">
        <v>13</v>
      </c>
      <c r="I1569" t="s">
        <v>425</v>
      </c>
      <c r="J1569">
        <v>33</v>
      </c>
      <c r="K1569">
        <v>3</v>
      </c>
      <c r="L1569" t="s">
        <v>14</v>
      </c>
    </row>
    <row r="1570" spans="1:12" x14ac:dyDescent="0.25">
      <c r="A1570" t="s">
        <v>18</v>
      </c>
      <c r="B1570" t="s">
        <v>19</v>
      </c>
      <c r="C1570">
        <v>2748256708</v>
      </c>
      <c r="D1570" t="s">
        <v>159</v>
      </c>
      <c r="E1570" t="s">
        <v>163</v>
      </c>
      <c r="F1570">
        <v>6432</v>
      </c>
      <c r="G1570" t="s">
        <v>761</v>
      </c>
      <c r="H1570" t="s">
        <v>20</v>
      </c>
      <c r="I1570" t="s">
        <v>203</v>
      </c>
      <c r="J1570">
        <v>31</v>
      </c>
      <c r="K1570">
        <v>1</v>
      </c>
      <c r="L1570" t="s">
        <v>14</v>
      </c>
    </row>
    <row r="1571" spans="1:12" x14ac:dyDescent="0.25">
      <c r="A1571" t="s">
        <v>16</v>
      </c>
      <c r="B1571" t="s">
        <v>122</v>
      </c>
      <c r="C1571">
        <v>4527375934</v>
      </c>
      <c r="D1571" t="s">
        <v>159</v>
      </c>
      <c r="E1571" t="s">
        <v>163</v>
      </c>
      <c r="F1571">
        <v>4733</v>
      </c>
      <c r="G1571" t="s">
        <v>759</v>
      </c>
      <c r="H1571" t="s">
        <v>13</v>
      </c>
      <c r="I1571" t="s">
        <v>673</v>
      </c>
      <c r="J1571">
        <v>14</v>
      </c>
      <c r="K1571">
        <v>0</v>
      </c>
      <c r="L1571" t="s">
        <v>15</v>
      </c>
    </row>
    <row r="1572" spans="1:12" x14ac:dyDescent="0.25">
      <c r="A1572" t="s">
        <v>11</v>
      </c>
      <c r="B1572" t="s">
        <v>63</v>
      </c>
      <c r="C1572">
        <v>4380014151</v>
      </c>
      <c r="D1572" t="s">
        <v>533</v>
      </c>
      <c r="E1572" t="s">
        <v>203</v>
      </c>
      <c r="F1572">
        <v>9265</v>
      </c>
      <c r="G1572" t="s">
        <v>761</v>
      </c>
      <c r="H1572" t="s">
        <v>13</v>
      </c>
      <c r="I1572" t="s">
        <v>343</v>
      </c>
      <c r="J1572">
        <v>31</v>
      </c>
      <c r="K1572">
        <v>1</v>
      </c>
      <c r="L1572" t="s">
        <v>14</v>
      </c>
    </row>
    <row r="1573" spans="1:12" x14ac:dyDescent="0.25">
      <c r="A1573" t="s">
        <v>23</v>
      </c>
      <c r="B1573" t="s">
        <v>57</v>
      </c>
      <c r="C1573">
        <v>2698045799</v>
      </c>
      <c r="D1573" t="s">
        <v>533</v>
      </c>
      <c r="E1573" t="s">
        <v>203</v>
      </c>
      <c r="F1573">
        <v>5516</v>
      </c>
      <c r="G1573" t="s">
        <v>761</v>
      </c>
      <c r="H1573" t="s">
        <v>13</v>
      </c>
      <c r="I1573" t="s">
        <v>399</v>
      </c>
      <c r="J1573">
        <v>62</v>
      </c>
      <c r="K1573">
        <v>32</v>
      </c>
      <c r="L1573" t="s">
        <v>14</v>
      </c>
    </row>
    <row r="1574" spans="1:12" x14ac:dyDescent="0.25">
      <c r="A1574" t="s">
        <v>16</v>
      </c>
      <c r="B1574" t="s">
        <v>86</v>
      </c>
      <c r="C1574">
        <v>7197991217</v>
      </c>
      <c r="D1574" t="s">
        <v>533</v>
      </c>
      <c r="E1574" t="s">
        <v>203</v>
      </c>
      <c r="F1574">
        <v>4898</v>
      </c>
      <c r="G1574" t="s">
        <v>759</v>
      </c>
      <c r="H1574" t="s">
        <v>13</v>
      </c>
      <c r="I1574" t="s">
        <v>158</v>
      </c>
      <c r="J1574">
        <v>26</v>
      </c>
      <c r="K1574">
        <v>0</v>
      </c>
      <c r="L1574" t="s">
        <v>15</v>
      </c>
    </row>
    <row r="1575" spans="1:12" x14ac:dyDescent="0.25">
      <c r="A1575" t="s">
        <v>23</v>
      </c>
      <c r="B1575" t="s">
        <v>84</v>
      </c>
      <c r="C1575">
        <v>7421024088</v>
      </c>
      <c r="D1575" t="s">
        <v>533</v>
      </c>
      <c r="E1575" t="s">
        <v>203</v>
      </c>
      <c r="F1575">
        <v>5797</v>
      </c>
      <c r="G1575" t="s">
        <v>761</v>
      </c>
      <c r="H1575" t="s">
        <v>13</v>
      </c>
      <c r="I1575" t="s">
        <v>312</v>
      </c>
      <c r="J1575">
        <v>57</v>
      </c>
      <c r="K1575">
        <v>27</v>
      </c>
      <c r="L1575" t="s">
        <v>14</v>
      </c>
    </row>
    <row r="1576" spans="1:12" x14ac:dyDescent="0.25">
      <c r="A1576" t="s">
        <v>17</v>
      </c>
      <c r="B1576" t="s">
        <v>781</v>
      </c>
      <c r="C1576">
        <v>7459726574</v>
      </c>
      <c r="D1576" t="s">
        <v>170</v>
      </c>
      <c r="E1576" t="s">
        <v>343</v>
      </c>
      <c r="F1576">
        <v>7457</v>
      </c>
      <c r="G1576" t="s">
        <v>759</v>
      </c>
      <c r="H1576" t="s">
        <v>13</v>
      </c>
      <c r="I1576" t="s">
        <v>390</v>
      </c>
      <c r="J1576">
        <v>32</v>
      </c>
      <c r="K1576">
        <v>2</v>
      </c>
      <c r="L1576" t="s">
        <v>14</v>
      </c>
    </row>
    <row r="1577" spans="1:12" x14ac:dyDescent="0.25">
      <c r="A1577" t="s">
        <v>11</v>
      </c>
      <c r="B1577" t="s">
        <v>63</v>
      </c>
      <c r="C1577">
        <v>876573329</v>
      </c>
      <c r="D1577" t="s">
        <v>170</v>
      </c>
      <c r="E1577" t="s">
        <v>343</v>
      </c>
      <c r="F1577">
        <v>7139</v>
      </c>
      <c r="G1577" t="s">
        <v>761</v>
      </c>
      <c r="H1577" t="s">
        <v>13</v>
      </c>
      <c r="I1577" t="s">
        <v>728</v>
      </c>
      <c r="J1577">
        <v>38</v>
      </c>
      <c r="K1577">
        <v>8</v>
      </c>
      <c r="L1577" t="s">
        <v>14</v>
      </c>
    </row>
    <row r="1578" spans="1:12" x14ac:dyDescent="0.25">
      <c r="A1578" t="s">
        <v>18</v>
      </c>
      <c r="B1578" t="s">
        <v>49</v>
      </c>
      <c r="C1578">
        <v>9858844250</v>
      </c>
      <c r="D1578" t="s">
        <v>170</v>
      </c>
      <c r="E1578" t="s">
        <v>343</v>
      </c>
      <c r="F1578">
        <v>12631</v>
      </c>
      <c r="G1578" t="s">
        <v>761</v>
      </c>
      <c r="H1578" t="s">
        <v>20</v>
      </c>
      <c r="I1578" t="s">
        <v>676</v>
      </c>
      <c r="J1578">
        <v>40</v>
      </c>
      <c r="K1578">
        <v>10</v>
      </c>
      <c r="L1578" t="s">
        <v>14</v>
      </c>
    </row>
    <row r="1579" spans="1:12" x14ac:dyDescent="0.25">
      <c r="A1579" t="s">
        <v>23</v>
      </c>
      <c r="B1579" t="s">
        <v>83</v>
      </c>
      <c r="C1579">
        <v>4738467082</v>
      </c>
      <c r="D1579" t="s">
        <v>530</v>
      </c>
      <c r="E1579" t="s">
        <v>425</v>
      </c>
      <c r="F1579">
        <v>4138</v>
      </c>
      <c r="G1579" t="s">
        <v>759</v>
      </c>
      <c r="H1579" t="s">
        <v>13</v>
      </c>
      <c r="I1579" t="s">
        <v>158</v>
      </c>
      <c r="J1579">
        <v>24</v>
      </c>
      <c r="K1579">
        <v>0</v>
      </c>
      <c r="L1579" t="s">
        <v>15</v>
      </c>
    </row>
    <row r="1580" spans="1:12" x14ac:dyDescent="0.25">
      <c r="A1580" t="s">
        <v>23</v>
      </c>
      <c r="B1580" t="s">
        <v>766</v>
      </c>
      <c r="C1580">
        <v>7186710473</v>
      </c>
      <c r="D1580" t="s">
        <v>530</v>
      </c>
      <c r="E1580" t="s">
        <v>425</v>
      </c>
      <c r="F1580">
        <v>5557</v>
      </c>
      <c r="G1580" t="s">
        <v>759</v>
      </c>
      <c r="H1580" t="s">
        <v>13</v>
      </c>
      <c r="I1580" t="s">
        <v>537</v>
      </c>
      <c r="J1580">
        <v>22</v>
      </c>
      <c r="K1580">
        <v>0</v>
      </c>
      <c r="L1580" t="s">
        <v>15</v>
      </c>
    </row>
    <row r="1581" spans="1:12" x14ac:dyDescent="0.25">
      <c r="A1581" t="s">
        <v>18</v>
      </c>
      <c r="B1581" t="s">
        <v>49</v>
      </c>
      <c r="C1581">
        <v>7545656006</v>
      </c>
      <c r="D1581" t="s">
        <v>530</v>
      </c>
      <c r="E1581" t="s">
        <v>425</v>
      </c>
      <c r="F1581">
        <v>8373</v>
      </c>
      <c r="G1581" t="s">
        <v>761</v>
      </c>
      <c r="H1581" t="s">
        <v>13</v>
      </c>
      <c r="I1581" t="s">
        <v>676</v>
      </c>
      <c r="J1581">
        <v>39</v>
      </c>
      <c r="K1581">
        <v>9</v>
      </c>
      <c r="L1581" t="s">
        <v>14</v>
      </c>
    </row>
    <row r="1582" spans="1:12" x14ac:dyDescent="0.25">
      <c r="A1582" t="s">
        <v>16</v>
      </c>
      <c r="B1582" t="s">
        <v>806</v>
      </c>
      <c r="C1582">
        <v>3990073198</v>
      </c>
      <c r="D1582" t="s">
        <v>530</v>
      </c>
      <c r="E1582" t="s">
        <v>425</v>
      </c>
      <c r="F1582">
        <v>1136</v>
      </c>
      <c r="G1582" t="s">
        <v>759</v>
      </c>
      <c r="H1582" t="s">
        <v>13</v>
      </c>
      <c r="I1582" t="s">
        <v>158</v>
      </c>
      <c r="J1582">
        <v>24</v>
      </c>
      <c r="K1582">
        <v>0</v>
      </c>
      <c r="L1582" t="s">
        <v>15</v>
      </c>
    </row>
    <row r="1583" spans="1:12" x14ac:dyDescent="0.25">
      <c r="A1583" t="s">
        <v>23</v>
      </c>
      <c r="B1583" t="s">
        <v>102</v>
      </c>
      <c r="C1583">
        <v>5663633073</v>
      </c>
      <c r="D1583" t="s">
        <v>530</v>
      </c>
      <c r="E1583" t="s">
        <v>425</v>
      </c>
      <c r="F1583">
        <v>733</v>
      </c>
      <c r="G1583" t="s">
        <v>759</v>
      </c>
      <c r="H1583" t="s">
        <v>13</v>
      </c>
      <c r="I1583" t="s">
        <v>158</v>
      </c>
      <c r="J1583">
        <v>24</v>
      </c>
      <c r="K1583">
        <v>0</v>
      </c>
      <c r="L1583" t="s">
        <v>15</v>
      </c>
    </row>
    <row r="1584" spans="1:12" x14ac:dyDescent="0.25">
      <c r="A1584" t="s">
        <v>18</v>
      </c>
      <c r="B1584" t="s">
        <v>103</v>
      </c>
      <c r="C1584">
        <v>5190923189</v>
      </c>
      <c r="D1584" t="s">
        <v>530</v>
      </c>
      <c r="E1584" t="s">
        <v>425</v>
      </c>
      <c r="F1584">
        <v>6025</v>
      </c>
      <c r="G1584" t="s">
        <v>759</v>
      </c>
      <c r="H1584" t="s">
        <v>13</v>
      </c>
      <c r="I1584" t="s">
        <v>472</v>
      </c>
      <c r="J1584">
        <v>18</v>
      </c>
      <c r="K1584">
        <v>0</v>
      </c>
      <c r="L1584" t="s">
        <v>15</v>
      </c>
    </row>
    <row r="1585" spans="1:12" x14ac:dyDescent="0.25">
      <c r="A1585" t="s">
        <v>16</v>
      </c>
      <c r="B1585" t="s">
        <v>22</v>
      </c>
      <c r="C1585">
        <v>3261039339</v>
      </c>
      <c r="D1585" t="s">
        <v>389</v>
      </c>
      <c r="E1585" t="s">
        <v>390</v>
      </c>
      <c r="F1585">
        <v>1463</v>
      </c>
      <c r="G1585" t="s">
        <v>759</v>
      </c>
      <c r="H1585" t="s">
        <v>13</v>
      </c>
      <c r="I1585" t="s">
        <v>163</v>
      </c>
      <c r="J1585">
        <v>26</v>
      </c>
      <c r="K1585">
        <v>0</v>
      </c>
      <c r="L1585" t="s">
        <v>15</v>
      </c>
    </row>
    <row r="1586" spans="1:12" x14ac:dyDescent="0.25">
      <c r="A1586" t="s">
        <v>17</v>
      </c>
      <c r="B1586" t="s">
        <v>789</v>
      </c>
      <c r="C1586">
        <v>1089324685</v>
      </c>
      <c r="D1586" t="s">
        <v>389</v>
      </c>
      <c r="E1586" t="s">
        <v>390</v>
      </c>
      <c r="F1586">
        <v>8533</v>
      </c>
      <c r="G1586" t="s">
        <v>759</v>
      </c>
      <c r="H1586" t="s">
        <v>13</v>
      </c>
      <c r="I1586" t="s">
        <v>671</v>
      </c>
      <c r="J1586">
        <v>9</v>
      </c>
      <c r="K1586">
        <v>0</v>
      </c>
      <c r="L1586" t="s">
        <v>15</v>
      </c>
    </row>
    <row r="1587" spans="1:12" x14ac:dyDescent="0.25">
      <c r="A1587" t="s">
        <v>11</v>
      </c>
      <c r="B1587" t="s">
        <v>30</v>
      </c>
      <c r="C1587">
        <v>4146703959</v>
      </c>
      <c r="D1587" t="s">
        <v>389</v>
      </c>
      <c r="E1587" t="s">
        <v>390</v>
      </c>
      <c r="F1587">
        <v>8121</v>
      </c>
      <c r="G1587" t="s">
        <v>761</v>
      </c>
      <c r="H1587" t="s">
        <v>13</v>
      </c>
      <c r="I1587" t="s">
        <v>523</v>
      </c>
      <c r="J1587">
        <v>19</v>
      </c>
      <c r="K1587">
        <v>0</v>
      </c>
      <c r="L1587" t="s">
        <v>15</v>
      </c>
    </row>
    <row r="1588" spans="1:12" x14ac:dyDescent="0.25">
      <c r="A1588" t="s">
        <v>16</v>
      </c>
      <c r="B1588" t="s">
        <v>27</v>
      </c>
      <c r="C1588">
        <v>2246279597</v>
      </c>
      <c r="D1588" t="s">
        <v>522</v>
      </c>
      <c r="E1588" t="s">
        <v>419</v>
      </c>
      <c r="F1588">
        <v>2140</v>
      </c>
      <c r="G1588" t="s">
        <v>759</v>
      </c>
      <c r="H1588" t="s">
        <v>13</v>
      </c>
      <c r="I1588" t="s">
        <v>673</v>
      </c>
      <c r="J1588">
        <v>9</v>
      </c>
      <c r="K1588">
        <v>0</v>
      </c>
      <c r="L1588" t="s">
        <v>15</v>
      </c>
    </row>
    <row r="1589" spans="1:12" x14ac:dyDescent="0.25">
      <c r="A1589" t="s">
        <v>17</v>
      </c>
      <c r="B1589" t="s">
        <v>779</v>
      </c>
      <c r="C1589">
        <v>2458578956</v>
      </c>
      <c r="D1589" t="s">
        <v>522</v>
      </c>
      <c r="E1589" t="s">
        <v>419</v>
      </c>
      <c r="F1589">
        <v>6466</v>
      </c>
      <c r="G1589" t="s">
        <v>759</v>
      </c>
      <c r="H1589" t="s">
        <v>13</v>
      </c>
      <c r="I1589" t="s">
        <v>390</v>
      </c>
      <c r="J1589">
        <v>29</v>
      </c>
      <c r="K1589">
        <v>0</v>
      </c>
      <c r="L1589" t="s">
        <v>15</v>
      </c>
    </row>
    <row r="1590" spans="1:12" x14ac:dyDescent="0.25">
      <c r="A1590" t="s">
        <v>23</v>
      </c>
      <c r="B1590" t="s">
        <v>43</v>
      </c>
      <c r="C1590">
        <v>2474022495</v>
      </c>
      <c r="D1590" t="s">
        <v>522</v>
      </c>
      <c r="E1590" t="s">
        <v>419</v>
      </c>
      <c r="F1590">
        <v>2570</v>
      </c>
      <c r="G1590" t="s">
        <v>759</v>
      </c>
      <c r="H1590" t="s">
        <v>13</v>
      </c>
      <c r="I1590" t="s">
        <v>673</v>
      </c>
      <c r="J1590">
        <v>9</v>
      </c>
      <c r="K1590">
        <v>0</v>
      </c>
      <c r="L1590" t="s">
        <v>15</v>
      </c>
    </row>
    <row r="1591" spans="1:12" x14ac:dyDescent="0.25">
      <c r="A1591" t="s">
        <v>18</v>
      </c>
      <c r="B1591" t="s">
        <v>52</v>
      </c>
      <c r="C1591">
        <v>97717897</v>
      </c>
      <c r="D1591" t="s">
        <v>306</v>
      </c>
      <c r="E1591" t="s">
        <v>307</v>
      </c>
      <c r="F1591">
        <v>7093</v>
      </c>
      <c r="G1591" t="s">
        <v>761</v>
      </c>
      <c r="H1591" t="s">
        <v>13</v>
      </c>
      <c r="I1591" t="s">
        <v>284</v>
      </c>
      <c r="J1591">
        <v>55</v>
      </c>
      <c r="K1591">
        <v>25</v>
      </c>
      <c r="L1591" t="s">
        <v>14</v>
      </c>
    </row>
    <row r="1592" spans="1:12" x14ac:dyDescent="0.25">
      <c r="A1592" t="s">
        <v>17</v>
      </c>
      <c r="B1592" t="s">
        <v>768</v>
      </c>
      <c r="C1592">
        <v>703104577</v>
      </c>
      <c r="D1592" t="s">
        <v>306</v>
      </c>
      <c r="E1592" t="s">
        <v>307</v>
      </c>
      <c r="F1592">
        <v>7349</v>
      </c>
      <c r="G1592" t="s">
        <v>759</v>
      </c>
      <c r="H1592" t="s">
        <v>13</v>
      </c>
      <c r="I1592" t="s">
        <v>847</v>
      </c>
      <c r="J1592">
        <v>2</v>
      </c>
      <c r="K1592">
        <v>0</v>
      </c>
      <c r="L1592" t="s">
        <v>15</v>
      </c>
    </row>
    <row r="1593" spans="1:12" x14ac:dyDescent="0.25">
      <c r="A1593" t="s">
        <v>18</v>
      </c>
      <c r="B1593" t="s">
        <v>48</v>
      </c>
      <c r="C1593">
        <v>1250631704</v>
      </c>
      <c r="D1593" t="s">
        <v>306</v>
      </c>
      <c r="E1593" t="s">
        <v>307</v>
      </c>
      <c r="F1593">
        <v>5712</v>
      </c>
      <c r="G1593" t="s">
        <v>759</v>
      </c>
      <c r="H1593" t="s">
        <v>13</v>
      </c>
      <c r="I1593" t="s">
        <v>848</v>
      </c>
      <c r="J1593">
        <v>32</v>
      </c>
      <c r="K1593">
        <v>2</v>
      </c>
      <c r="L1593" t="s">
        <v>14</v>
      </c>
    </row>
    <row r="1594" spans="1:12" x14ac:dyDescent="0.25">
      <c r="A1594" t="s">
        <v>17</v>
      </c>
      <c r="B1594" t="s">
        <v>784</v>
      </c>
      <c r="C1594">
        <v>4365495636</v>
      </c>
      <c r="D1594" t="s">
        <v>306</v>
      </c>
      <c r="E1594" t="s">
        <v>307</v>
      </c>
      <c r="F1594">
        <v>7544</v>
      </c>
      <c r="G1594" t="s">
        <v>759</v>
      </c>
      <c r="H1594" t="s">
        <v>13</v>
      </c>
      <c r="I1594" t="s">
        <v>390</v>
      </c>
      <c r="J1594">
        <v>28</v>
      </c>
      <c r="K1594">
        <v>0</v>
      </c>
      <c r="L1594" t="s">
        <v>15</v>
      </c>
    </row>
    <row r="1595" spans="1:12" x14ac:dyDescent="0.25">
      <c r="A1595" t="s">
        <v>11</v>
      </c>
      <c r="B1595" t="s">
        <v>107</v>
      </c>
      <c r="C1595">
        <v>8908680989</v>
      </c>
      <c r="D1595" t="s">
        <v>306</v>
      </c>
      <c r="E1595" t="s">
        <v>307</v>
      </c>
      <c r="F1595">
        <v>4807</v>
      </c>
      <c r="G1595" t="s">
        <v>759</v>
      </c>
      <c r="H1595" t="s">
        <v>13</v>
      </c>
      <c r="I1595" t="s">
        <v>343</v>
      </c>
      <c r="J1595">
        <v>26</v>
      </c>
      <c r="K1595">
        <v>0</v>
      </c>
      <c r="L1595" t="s">
        <v>15</v>
      </c>
    </row>
    <row r="1596" spans="1:12" x14ac:dyDescent="0.25">
      <c r="A1596" t="s">
        <v>17</v>
      </c>
      <c r="B1596" t="s">
        <v>117</v>
      </c>
      <c r="C1596">
        <v>4507038116</v>
      </c>
      <c r="D1596" t="s">
        <v>706</v>
      </c>
      <c r="E1596" t="s">
        <v>729</v>
      </c>
      <c r="F1596">
        <v>9182</v>
      </c>
      <c r="G1596" t="s">
        <v>759</v>
      </c>
      <c r="H1596" t="s">
        <v>13</v>
      </c>
      <c r="I1596" t="s">
        <v>729</v>
      </c>
      <c r="J1596">
        <v>30</v>
      </c>
      <c r="K1596">
        <v>0</v>
      </c>
      <c r="L1596" t="s">
        <v>15</v>
      </c>
    </row>
    <row r="1597" spans="1:12" x14ac:dyDescent="0.25">
      <c r="A1597" t="s">
        <v>11</v>
      </c>
      <c r="B1597" t="s">
        <v>120</v>
      </c>
      <c r="C1597">
        <v>8462827944</v>
      </c>
      <c r="D1597" t="s">
        <v>706</v>
      </c>
      <c r="E1597" t="s">
        <v>729</v>
      </c>
      <c r="F1597">
        <v>5240</v>
      </c>
      <c r="G1597" t="s">
        <v>759</v>
      </c>
      <c r="H1597" t="s">
        <v>13</v>
      </c>
      <c r="I1597" t="s">
        <v>243</v>
      </c>
      <c r="J1597">
        <v>17</v>
      </c>
      <c r="K1597">
        <v>0</v>
      </c>
      <c r="L1597" t="s">
        <v>15</v>
      </c>
    </row>
    <row r="1598" spans="1:12" x14ac:dyDescent="0.25">
      <c r="A1598" t="s">
        <v>16</v>
      </c>
      <c r="B1598" t="s">
        <v>809</v>
      </c>
      <c r="C1598">
        <v>633253847</v>
      </c>
      <c r="D1598" t="s">
        <v>706</v>
      </c>
      <c r="E1598" t="s">
        <v>729</v>
      </c>
      <c r="F1598">
        <v>5095</v>
      </c>
      <c r="G1598" t="s">
        <v>759</v>
      </c>
      <c r="H1598" t="s">
        <v>13</v>
      </c>
      <c r="I1598" t="s">
        <v>203</v>
      </c>
      <c r="J1598">
        <v>24</v>
      </c>
      <c r="K1598">
        <v>0</v>
      </c>
      <c r="L1598" t="s">
        <v>15</v>
      </c>
    </row>
    <row r="1599" spans="1:12" x14ac:dyDescent="0.25">
      <c r="A1599" t="s">
        <v>18</v>
      </c>
      <c r="B1599" t="s">
        <v>56</v>
      </c>
      <c r="C1599">
        <v>3078815567</v>
      </c>
      <c r="D1599" t="s">
        <v>847</v>
      </c>
      <c r="E1599" t="s">
        <v>848</v>
      </c>
      <c r="F1599">
        <v>9462</v>
      </c>
      <c r="G1599" t="s">
        <v>759</v>
      </c>
      <c r="H1599" t="s">
        <v>13</v>
      </c>
      <c r="I1599" t="s">
        <v>158</v>
      </c>
      <c r="J1599">
        <v>19</v>
      </c>
      <c r="K1599">
        <v>0</v>
      </c>
      <c r="L1599" t="s">
        <v>15</v>
      </c>
    </row>
    <row r="1600" spans="1:12" x14ac:dyDescent="0.25">
      <c r="A1600" t="s">
        <v>16</v>
      </c>
      <c r="B1600" t="s">
        <v>44</v>
      </c>
      <c r="C1600">
        <v>2528705556</v>
      </c>
      <c r="D1600" t="s">
        <v>847</v>
      </c>
      <c r="E1600" t="s">
        <v>848</v>
      </c>
      <c r="F1600">
        <v>6300</v>
      </c>
      <c r="G1600" t="s">
        <v>759</v>
      </c>
      <c r="H1600" t="s">
        <v>13</v>
      </c>
      <c r="I1600" t="s">
        <v>390</v>
      </c>
      <c r="J1600">
        <v>26</v>
      </c>
      <c r="K1600">
        <v>0</v>
      </c>
      <c r="L1600" t="s">
        <v>15</v>
      </c>
    </row>
    <row r="1601" spans="1:12" x14ac:dyDescent="0.25">
      <c r="A1601" t="s">
        <v>17</v>
      </c>
      <c r="B1601" t="s">
        <v>773</v>
      </c>
      <c r="C1601">
        <v>4396260953</v>
      </c>
      <c r="D1601" t="s">
        <v>847</v>
      </c>
      <c r="E1601" t="s">
        <v>848</v>
      </c>
      <c r="F1601">
        <v>5667</v>
      </c>
      <c r="G1601" t="s">
        <v>759</v>
      </c>
      <c r="H1601" t="s">
        <v>13</v>
      </c>
      <c r="I1601" t="s">
        <v>270</v>
      </c>
      <c r="J1601">
        <v>14</v>
      </c>
      <c r="K1601">
        <v>0</v>
      </c>
      <c r="L1601" t="s">
        <v>15</v>
      </c>
    </row>
    <row r="1602" spans="1:12" x14ac:dyDescent="0.25">
      <c r="A1602" t="s">
        <v>16</v>
      </c>
      <c r="B1602" t="s">
        <v>22</v>
      </c>
      <c r="C1602">
        <v>374625254</v>
      </c>
      <c r="D1602" t="s">
        <v>669</v>
      </c>
      <c r="E1602" t="s">
        <v>670</v>
      </c>
      <c r="F1602">
        <v>3782</v>
      </c>
      <c r="G1602" t="s">
        <v>759</v>
      </c>
      <c r="H1602" t="s">
        <v>13</v>
      </c>
      <c r="I1602" t="s">
        <v>203</v>
      </c>
      <c r="J1602">
        <v>22</v>
      </c>
      <c r="K1602">
        <v>0</v>
      </c>
      <c r="L1602" t="s">
        <v>15</v>
      </c>
    </row>
    <row r="1603" spans="1:12" x14ac:dyDescent="0.25">
      <c r="A1603" t="s">
        <v>16</v>
      </c>
      <c r="B1603" t="s">
        <v>59</v>
      </c>
      <c r="C1603">
        <v>3053271258</v>
      </c>
      <c r="D1603" t="s">
        <v>669</v>
      </c>
      <c r="E1603" t="s">
        <v>670</v>
      </c>
      <c r="F1603">
        <v>8395</v>
      </c>
      <c r="G1603" t="s">
        <v>759</v>
      </c>
      <c r="H1603" t="s">
        <v>13</v>
      </c>
      <c r="I1603" t="s">
        <v>732</v>
      </c>
      <c r="J1603">
        <v>36</v>
      </c>
      <c r="K1603">
        <v>6</v>
      </c>
      <c r="L1603" t="s">
        <v>14</v>
      </c>
    </row>
    <row r="1604" spans="1:12" x14ac:dyDescent="0.25">
      <c r="A1604" t="s">
        <v>18</v>
      </c>
      <c r="B1604" t="s">
        <v>106</v>
      </c>
      <c r="C1604">
        <v>3865457806</v>
      </c>
      <c r="D1604" t="s">
        <v>669</v>
      </c>
      <c r="E1604" t="s">
        <v>670</v>
      </c>
      <c r="F1604">
        <v>9034</v>
      </c>
      <c r="G1604" t="s">
        <v>761</v>
      </c>
      <c r="H1604" t="s">
        <v>13</v>
      </c>
      <c r="I1604" t="s">
        <v>377</v>
      </c>
      <c r="J1604">
        <v>46</v>
      </c>
      <c r="K1604">
        <v>16</v>
      </c>
      <c r="L1604" t="s">
        <v>14</v>
      </c>
    </row>
    <row r="1605" spans="1:12" x14ac:dyDescent="0.25">
      <c r="A1605" t="s">
        <v>17</v>
      </c>
      <c r="B1605" t="s">
        <v>35</v>
      </c>
      <c r="C1605">
        <v>8033892101</v>
      </c>
      <c r="D1605" t="s">
        <v>669</v>
      </c>
      <c r="E1605" t="s">
        <v>670</v>
      </c>
      <c r="F1605">
        <v>7434</v>
      </c>
      <c r="G1605" t="s">
        <v>759</v>
      </c>
      <c r="H1605" t="s">
        <v>13</v>
      </c>
      <c r="I1605" t="s">
        <v>537</v>
      </c>
      <c r="J1605">
        <v>16</v>
      </c>
      <c r="K1605">
        <v>0</v>
      </c>
      <c r="L1605" t="s">
        <v>15</v>
      </c>
    </row>
    <row r="1606" spans="1:12" x14ac:dyDescent="0.25">
      <c r="A1606" t="s">
        <v>11</v>
      </c>
      <c r="B1606" t="s">
        <v>30</v>
      </c>
      <c r="C1606">
        <v>617172736</v>
      </c>
      <c r="D1606" t="s">
        <v>669</v>
      </c>
      <c r="E1606" t="s">
        <v>670</v>
      </c>
      <c r="F1606">
        <v>7779</v>
      </c>
      <c r="G1606" t="s">
        <v>761</v>
      </c>
      <c r="H1606" t="s">
        <v>13</v>
      </c>
      <c r="I1606" t="s">
        <v>670</v>
      </c>
      <c r="J1606">
        <v>30</v>
      </c>
      <c r="K1606">
        <v>0</v>
      </c>
      <c r="L1606" t="s">
        <v>15</v>
      </c>
    </row>
    <row r="1607" spans="1:12" x14ac:dyDescent="0.25">
      <c r="A1607" t="s">
        <v>23</v>
      </c>
      <c r="B1607" t="s">
        <v>108</v>
      </c>
      <c r="C1607">
        <v>4719815783</v>
      </c>
      <c r="D1607" t="s">
        <v>710</v>
      </c>
      <c r="E1607" t="s">
        <v>728</v>
      </c>
      <c r="F1607">
        <v>4048</v>
      </c>
      <c r="G1607" t="s">
        <v>759</v>
      </c>
      <c r="H1607" t="s">
        <v>13</v>
      </c>
      <c r="I1607" t="s">
        <v>425</v>
      </c>
      <c r="J1607">
        <v>23</v>
      </c>
      <c r="K1607">
        <v>0</v>
      </c>
      <c r="L1607" t="s">
        <v>15</v>
      </c>
    </row>
    <row r="1608" spans="1:12" x14ac:dyDescent="0.25">
      <c r="A1608" t="s">
        <v>23</v>
      </c>
      <c r="B1608" t="s">
        <v>83</v>
      </c>
      <c r="C1608">
        <v>3938548126</v>
      </c>
      <c r="D1608" t="s">
        <v>726</v>
      </c>
      <c r="E1608" t="s">
        <v>849</v>
      </c>
      <c r="F1608">
        <v>5086</v>
      </c>
      <c r="G1608" t="s">
        <v>759</v>
      </c>
      <c r="H1608" t="s">
        <v>13</v>
      </c>
      <c r="I1608" t="s">
        <v>343</v>
      </c>
      <c r="J1608">
        <v>21</v>
      </c>
      <c r="K1608">
        <v>0</v>
      </c>
      <c r="L1608" t="s">
        <v>15</v>
      </c>
    </row>
    <row r="1609" spans="1:12" x14ac:dyDescent="0.25">
      <c r="A1609" t="s">
        <v>17</v>
      </c>
      <c r="B1609" t="s">
        <v>25</v>
      </c>
      <c r="C1609">
        <v>6474542050</v>
      </c>
      <c r="D1609" t="s">
        <v>726</v>
      </c>
      <c r="E1609" t="s">
        <v>849</v>
      </c>
      <c r="F1609">
        <v>4506</v>
      </c>
      <c r="G1609" t="s">
        <v>759</v>
      </c>
      <c r="H1609" t="s">
        <v>13</v>
      </c>
      <c r="I1609" t="s">
        <v>849</v>
      </c>
      <c r="J1609">
        <v>30</v>
      </c>
      <c r="K1609">
        <v>0</v>
      </c>
      <c r="L1609" t="s">
        <v>15</v>
      </c>
    </row>
    <row r="1610" spans="1:12" x14ac:dyDescent="0.25">
      <c r="A1610" t="s">
        <v>16</v>
      </c>
      <c r="B1610" t="s">
        <v>806</v>
      </c>
      <c r="C1610">
        <v>4003648294</v>
      </c>
      <c r="D1610" t="s">
        <v>726</v>
      </c>
      <c r="E1610" t="s">
        <v>849</v>
      </c>
      <c r="F1610">
        <v>3924</v>
      </c>
      <c r="G1610" t="s">
        <v>759</v>
      </c>
      <c r="H1610" t="s">
        <v>13</v>
      </c>
      <c r="I1610" t="s">
        <v>390</v>
      </c>
      <c r="J1610">
        <v>23</v>
      </c>
      <c r="K1610">
        <v>0</v>
      </c>
      <c r="L1610" t="s">
        <v>15</v>
      </c>
    </row>
    <row r="1611" spans="1:12" x14ac:dyDescent="0.25">
      <c r="A1611" t="s">
        <v>23</v>
      </c>
      <c r="B1611" t="s">
        <v>83</v>
      </c>
      <c r="C1611">
        <v>7795526633</v>
      </c>
      <c r="D1611" t="s">
        <v>708</v>
      </c>
      <c r="E1611" t="s">
        <v>676</v>
      </c>
      <c r="F1611">
        <v>2795</v>
      </c>
      <c r="G1611" t="s">
        <v>759</v>
      </c>
      <c r="H1611" t="s">
        <v>13</v>
      </c>
      <c r="I1611" t="s">
        <v>390</v>
      </c>
      <c r="J1611">
        <v>22</v>
      </c>
      <c r="K1611">
        <v>0</v>
      </c>
      <c r="L1611" t="s">
        <v>15</v>
      </c>
    </row>
    <row r="1612" spans="1:12" x14ac:dyDescent="0.25">
      <c r="A1612" t="s">
        <v>17</v>
      </c>
      <c r="B1612" t="s">
        <v>117</v>
      </c>
      <c r="C1612">
        <v>7751899037</v>
      </c>
      <c r="D1612" t="s">
        <v>708</v>
      </c>
      <c r="E1612" t="s">
        <v>676</v>
      </c>
      <c r="F1612">
        <v>4777</v>
      </c>
      <c r="G1612" t="s">
        <v>759</v>
      </c>
      <c r="H1612" t="s">
        <v>13</v>
      </c>
      <c r="I1612" t="s">
        <v>674</v>
      </c>
      <c r="J1612">
        <v>32</v>
      </c>
      <c r="K1612">
        <v>2</v>
      </c>
      <c r="L1612" t="s">
        <v>14</v>
      </c>
    </row>
    <row r="1613" spans="1:12" x14ac:dyDescent="0.25">
      <c r="A1613" t="s">
        <v>11</v>
      </c>
      <c r="B1613" t="s">
        <v>792</v>
      </c>
      <c r="C1613">
        <v>7074598959</v>
      </c>
      <c r="D1613" t="s">
        <v>708</v>
      </c>
      <c r="E1613" t="s">
        <v>676</v>
      </c>
      <c r="F1613">
        <v>4225</v>
      </c>
      <c r="G1613" t="s">
        <v>759</v>
      </c>
      <c r="H1613" t="s">
        <v>13</v>
      </c>
      <c r="I1613" t="s">
        <v>278</v>
      </c>
      <c r="J1613">
        <v>5</v>
      </c>
      <c r="K1613">
        <v>0</v>
      </c>
      <c r="L1613" t="s">
        <v>15</v>
      </c>
    </row>
    <row r="1614" spans="1:12" x14ac:dyDescent="0.25">
      <c r="A1614" t="s">
        <v>16</v>
      </c>
      <c r="B1614" t="s">
        <v>122</v>
      </c>
      <c r="C1614">
        <v>3244991557</v>
      </c>
      <c r="D1614" t="s">
        <v>708</v>
      </c>
      <c r="E1614" t="s">
        <v>676</v>
      </c>
      <c r="F1614">
        <v>7644</v>
      </c>
      <c r="G1614" t="s">
        <v>759</v>
      </c>
      <c r="H1614" t="s">
        <v>13</v>
      </c>
      <c r="I1614" t="s">
        <v>523</v>
      </c>
      <c r="J1614">
        <v>11</v>
      </c>
      <c r="K1614">
        <v>0</v>
      </c>
      <c r="L1614" t="s">
        <v>15</v>
      </c>
    </row>
    <row r="1615" spans="1:12" x14ac:dyDescent="0.25">
      <c r="A1615" t="s">
        <v>16</v>
      </c>
      <c r="B1615" t="s">
        <v>22</v>
      </c>
      <c r="C1615">
        <v>8184291649</v>
      </c>
      <c r="D1615" t="s">
        <v>671</v>
      </c>
      <c r="E1615" t="s">
        <v>672</v>
      </c>
      <c r="F1615">
        <v>947</v>
      </c>
      <c r="G1615" t="s">
        <v>759</v>
      </c>
      <c r="H1615" t="s">
        <v>13</v>
      </c>
      <c r="I1615" t="s">
        <v>425</v>
      </c>
      <c r="J1615">
        <v>20</v>
      </c>
      <c r="K1615">
        <v>0</v>
      </c>
      <c r="L1615" t="s">
        <v>15</v>
      </c>
    </row>
    <row r="1616" spans="1:12" x14ac:dyDescent="0.25">
      <c r="A1616" t="s">
        <v>17</v>
      </c>
      <c r="B1616" t="s">
        <v>88</v>
      </c>
      <c r="C1616">
        <v>8428274862</v>
      </c>
      <c r="D1616" t="s">
        <v>671</v>
      </c>
      <c r="E1616" t="s">
        <v>672</v>
      </c>
      <c r="F1616">
        <v>7701</v>
      </c>
      <c r="G1616" t="s">
        <v>759</v>
      </c>
      <c r="H1616" t="s">
        <v>13</v>
      </c>
      <c r="I1616" t="s">
        <v>419</v>
      </c>
      <c r="J1616">
        <v>22</v>
      </c>
      <c r="K1616">
        <v>0</v>
      </c>
      <c r="L1616" t="s">
        <v>15</v>
      </c>
    </row>
    <row r="1617" spans="1:12" x14ac:dyDescent="0.25">
      <c r="A1617" t="s">
        <v>16</v>
      </c>
      <c r="B1617" t="s">
        <v>21</v>
      </c>
      <c r="C1617">
        <v>5636946317</v>
      </c>
      <c r="D1617" t="s">
        <v>671</v>
      </c>
      <c r="E1617" t="s">
        <v>672</v>
      </c>
      <c r="F1617">
        <v>5724</v>
      </c>
      <c r="G1617" t="s">
        <v>759</v>
      </c>
      <c r="H1617" t="s">
        <v>13</v>
      </c>
      <c r="I1617" t="s">
        <v>307</v>
      </c>
      <c r="J1617">
        <v>23</v>
      </c>
      <c r="K1617">
        <v>0</v>
      </c>
      <c r="L1617" t="s">
        <v>15</v>
      </c>
    </row>
    <row r="1618" spans="1:12" x14ac:dyDescent="0.25">
      <c r="A1618" t="s">
        <v>18</v>
      </c>
      <c r="B1618" t="s">
        <v>33</v>
      </c>
      <c r="C1618">
        <v>3901727084</v>
      </c>
      <c r="D1618" t="s">
        <v>671</v>
      </c>
      <c r="E1618" t="s">
        <v>672</v>
      </c>
      <c r="F1618">
        <v>8906</v>
      </c>
      <c r="G1618" t="s">
        <v>759</v>
      </c>
      <c r="H1618" t="s">
        <v>13</v>
      </c>
      <c r="I1618" t="s">
        <v>390</v>
      </c>
      <c r="J1618">
        <v>21</v>
      </c>
      <c r="K1618">
        <v>0</v>
      </c>
      <c r="L1618" t="s">
        <v>15</v>
      </c>
    </row>
    <row r="1619" spans="1:12" x14ac:dyDescent="0.25">
      <c r="A1619" t="s">
        <v>16</v>
      </c>
      <c r="B1619" t="s">
        <v>22</v>
      </c>
      <c r="C1619">
        <v>8898728543</v>
      </c>
      <c r="D1619" t="s">
        <v>671</v>
      </c>
      <c r="E1619" t="s">
        <v>672</v>
      </c>
      <c r="F1619">
        <v>8415</v>
      </c>
      <c r="G1619" t="s">
        <v>761</v>
      </c>
      <c r="H1619" t="s">
        <v>13</v>
      </c>
      <c r="I1619" t="s">
        <v>672</v>
      </c>
      <c r="J1619">
        <v>30</v>
      </c>
      <c r="K1619">
        <v>0</v>
      </c>
      <c r="L1619" t="s">
        <v>15</v>
      </c>
    </row>
    <row r="1620" spans="1:12" x14ac:dyDescent="0.25">
      <c r="A1620" t="s">
        <v>11</v>
      </c>
      <c r="B1620" t="s">
        <v>72</v>
      </c>
      <c r="C1620">
        <v>3097229122</v>
      </c>
      <c r="D1620" t="s">
        <v>673</v>
      </c>
      <c r="E1620" t="s">
        <v>674</v>
      </c>
      <c r="F1620">
        <v>5601</v>
      </c>
      <c r="G1620" t="s">
        <v>761</v>
      </c>
      <c r="H1620" t="s">
        <v>13</v>
      </c>
      <c r="I1620" t="s">
        <v>674</v>
      </c>
      <c r="J1620">
        <v>30</v>
      </c>
      <c r="K1620">
        <v>0</v>
      </c>
      <c r="L1620" t="s">
        <v>15</v>
      </c>
    </row>
    <row r="1621" spans="1:12" x14ac:dyDescent="0.25">
      <c r="A1621" t="s">
        <v>18</v>
      </c>
      <c r="B1621" t="s">
        <v>60</v>
      </c>
      <c r="C1621">
        <v>2529818478</v>
      </c>
      <c r="D1621" t="s">
        <v>673</v>
      </c>
      <c r="E1621" t="s">
        <v>674</v>
      </c>
      <c r="F1621">
        <v>7741</v>
      </c>
      <c r="G1621" t="s">
        <v>759</v>
      </c>
      <c r="H1621" t="s">
        <v>13</v>
      </c>
      <c r="I1621" t="s">
        <v>373</v>
      </c>
      <c r="J1621">
        <v>6</v>
      </c>
      <c r="K1621">
        <v>0</v>
      </c>
      <c r="L1621" t="s">
        <v>15</v>
      </c>
    </row>
    <row r="1622" spans="1:12" x14ac:dyDescent="0.25">
      <c r="A1622" t="s">
        <v>17</v>
      </c>
      <c r="B1622" t="s">
        <v>39</v>
      </c>
      <c r="C1622">
        <v>1087780845</v>
      </c>
      <c r="D1622" t="s">
        <v>673</v>
      </c>
      <c r="E1622" t="s">
        <v>674</v>
      </c>
      <c r="F1622">
        <v>6481</v>
      </c>
      <c r="G1622" t="s">
        <v>759</v>
      </c>
      <c r="H1622" t="s">
        <v>13</v>
      </c>
      <c r="I1622" t="s">
        <v>203</v>
      </c>
      <c r="J1622">
        <v>17</v>
      </c>
      <c r="K1622">
        <v>0</v>
      </c>
      <c r="L1622" t="s">
        <v>15</v>
      </c>
    </row>
    <row r="1623" spans="1:12" x14ac:dyDescent="0.25">
      <c r="A1623" t="s">
        <v>18</v>
      </c>
      <c r="B1623" t="s">
        <v>80</v>
      </c>
      <c r="C1623">
        <v>2536946008</v>
      </c>
      <c r="D1623" t="s">
        <v>673</v>
      </c>
      <c r="E1623" t="s">
        <v>674</v>
      </c>
      <c r="F1623">
        <v>8256</v>
      </c>
      <c r="G1623" t="s">
        <v>759</v>
      </c>
      <c r="H1623" t="s">
        <v>13</v>
      </c>
      <c r="I1623" t="s">
        <v>375</v>
      </c>
      <c r="J1623">
        <v>4</v>
      </c>
      <c r="K1623">
        <v>0</v>
      </c>
      <c r="L1623" t="s">
        <v>15</v>
      </c>
    </row>
    <row r="1624" spans="1:12" x14ac:dyDescent="0.25">
      <c r="A1624" t="s">
        <v>23</v>
      </c>
      <c r="B1624" t="s">
        <v>84</v>
      </c>
      <c r="C1624">
        <v>7854660723</v>
      </c>
      <c r="D1624" t="s">
        <v>727</v>
      </c>
      <c r="E1624" t="s">
        <v>732</v>
      </c>
      <c r="F1624">
        <v>8460</v>
      </c>
      <c r="G1624" t="s">
        <v>759</v>
      </c>
      <c r="H1624" t="s">
        <v>13</v>
      </c>
      <c r="I1624" t="s">
        <v>271</v>
      </c>
      <c r="J1624">
        <v>37</v>
      </c>
      <c r="K1624">
        <v>7</v>
      </c>
      <c r="L1624" t="s">
        <v>14</v>
      </c>
    </row>
    <row r="1625" spans="1:12" x14ac:dyDescent="0.25">
      <c r="A1625" t="s">
        <v>18</v>
      </c>
      <c r="B1625" t="s">
        <v>33</v>
      </c>
      <c r="C1625">
        <v>6511784638</v>
      </c>
      <c r="D1625" t="s">
        <v>727</v>
      </c>
      <c r="E1625" t="s">
        <v>732</v>
      </c>
      <c r="F1625">
        <v>8153</v>
      </c>
      <c r="G1625" t="s">
        <v>759</v>
      </c>
      <c r="H1625" t="s">
        <v>13</v>
      </c>
      <c r="I1625" t="s">
        <v>203</v>
      </c>
      <c r="J1625">
        <v>16</v>
      </c>
      <c r="K1625">
        <v>0</v>
      </c>
      <c r="L1625" t="s">
        <v>15</v>
      </c>
    </row>
    <row r="1626" spans="1:12" x14ac:dyDescent="0.25">
      <c r="A1626" t="s">
        <v>18</v>
      </c>
      <c r="B1626" t="s">
        <v>788</v>
      </c>
      <c r="C1626">
        <v>4509742801</v>
      </c>
      <c r="D1626" t="s">
        <v>846</v>
      </c>
      <c r="E1626" t="s">
        <v>209</v>
      </c>
      <c r="F1626">
        <v>8498</v>
      </c>
      <c r="G1626" t="s">
        <v>759</v>
      </c>
      <c r="H1626" t="s">
        <v>13</v>
      </c>
      <c r="I1626" t="s">
        <v>271</v>
      </c>
      <c r="J1626">
        <v>36</v>
      </c>
      <c r="K1626">
        <v>6</v>
      </c>
      <c r="L1626" t="s">
        <v>14</v>
      </c>
    </row>
    <row r="1627" spans="1:12" x14ac:dyDescent="0.25">
      <c r="A1627" t="s">
        <v>16</v>
      </c>
      <c r="B1627" t="s">
        <v>37</v>
      </c>
      <c r="C1627">
        <v>4056509011</v>
      </c>
      <c r="D1627" t="s">
        <v>278</v>
      </c>
      <c r="E1627" t="s">
        <v>311</v>
      </c>
      <c r="F1627">
        <v>7441</v>
      </c>
      <c r="G1627" t="s">
        <v>759</v>
      </c>
      <c r="H1627" t="s">
        <v>13</v>
      </c>
      <c r="I1627" t="s">
        <v>674</v>
      </c>
      <c r="J1627">
        <v>27</v>
      </c>
      <c r="K1627">
        <v>0</v>
      </c>
      <c r="L1627" t="s">
        <v>15</v>
      </c>
    </row>
    <row r="1628" spans="1:12" x14ac:dyDescent="0.25">
      <c r="A1628" t="s">
        <v>18</v>
      </c>
      <c r="B1628" t="s">
        <v>118</v>
      </c>
      <c r="C1628">
        <v>6969986224</v>
      </c>
      <c r="D1628" t="s">
        <v>278</v>
      </c>
      <c r="E1628" t="s">
        <v>311</v>
      </c>
      <c r="F1628">
        <v>5908</v>
      </c>
      <c r="G1628" t="s">
        <v>761</v>
      </c>
      <c r="H1628" t="s">
        <v>20</v>
      </c>
      <c r="I1628" t="s">
        <v>377</v>
      </c>
      <c r="J1628">
        <v>38</v>
      </c>
      <c r="K1628">
        <v>8</v>
      </c>
      <c r="L1628" t="s">
        <v>14</v>
      </c>
    </row>
    <row r="1629" spans="1:12" x14ac:dyDescent="0.25">
      <c r="A1629" t="s">
        <v>23</v>
      </c>
      <c r="B1629" t="s">
        <v>42</v>
      </c>
      <c r="C1629">
        <v>8389404239</v>
      </c>
      <c r="D1629" t="s">
        <v>278</v>
      </c>
      <c r="E1629" t="s">
        <v>311</v>
      </c>
      <c r="F1629">
        <v>4406</v>
      </c>
      <c r="G1629" t="s">
        <v>759</v>
      </c>
      <c r="H1629" t="s">
        <v>13</v>
      </c>
      <c r="I1629" t="s">
        <v>311</v>
      </c>
      <c r="J1629">
        <v>30</v>
      </c>
      <c r="K1629">
        <v>0</v>
      </c>
      <c r="L1629" t="s">
        <v>15</v>
      </c>
    </row>
    <row r="1630" spans="1:12" x14ac:dyDescent="0.25">
      <c r="A1630" t="s">
        <v>16</v>
      </c>
      <c r="B1630" t="s">
        <v>46</v>
      </c>
      <c r="C1630">
        <v>1900323621</v>
      </c>
      <c r="D1630" t="s">
        <v>278</v>
      </c>
      <c r="E1630" t="s">
        <v>311</v>
      </c>
      <c r="F1630">
        <v>4306</v>
      </c>
      <c r="G1630" t="s">
        <v>759</v>
      </c>
      <c r="H1630" t="s">
        <v>13</v>
      </c>
      <c r="I1630" t="s">
        <v>232</v>
      </c>
      <c r="J1630">
        <v>32</v>
      </c>
      <c r="K1630">
        <v>2</v>
      </c>
      <c r="L1630" t="s">
        <v>14</v>
      </c>
    </row>
    <row r="1631" spans="1:12" x14ac:dyDescent="0.25">
      <c r="A1631" t="s">
        <v>16</v>
      </c>
      <c r="B1631" t="s">
        <v>37</v>
      </c>
      <c r="C1631">
        <v>726197794</v>
      </c>
      <c r="D1631" t="s">
        <v>278</v>
      </c>
      <c r="E1631" t="s">
        <v>311</v>
      </c>
      <c r="F1631">
        <v>4194</v>
      </c>
      <c r="G1631" t="s">
        <v>761</v>
      </c>
      <c r="H1631" t="s">
        <v>13</v>
      </c>
      <c r="I1631" t="s">
        <v>312</v>
      </c>
      <c r="J1631">
        <v>41</v>
      </c>
      <c r="K1631">
        <v>11</v>
      </c>
      <c r="L1631" t="s">
        <v>14</v>
      </c>
    </row>
    <row r="1632" spans="1:12" x14ac:dyDescent="0.25">
      <c r="A1632" t="s">
        <v>23</v>
      </c>
      <c r="B1632" t="s">
        <v>40</v>
      </c>
      <c r="C1632">
        <v>2267825101</v>
      </c>
      <c r="D1632" t="s">
        <v>375</v>
      </c>
      <c r="E1632" t="s">
        <v>376</v>
      </c>
      <c r="F1632">
        <v>2729</v>
      </c>
      <c r="G1632" t="s">
        <v>759</v>
      </c>
      <c r="H1632" t="s">
        <v>13</v>
      </c>
      <c r="I1632" t="s">
        <v>373</v>
      </c>
      <c r="J1632">
        <v>2</v>
      </c>
      <c r="K1632">
        <v>0</v>
      </c>
      <c r="L1632" t="s">
        <v>15</v>
      </c>
    </row>
    <row r="1633" spans="1:12" x14ac:dyDescent="0.25">
      <c r="A1633" t="s">
        <v>17</v>
      </c>
      <c r="B1633" t="s">
        <v>796</v>
      </c>
      <c r="C1633">
        <v>4465814850</v>
      </c>
      <c r="D1633" t="s">
        <v>375</v>
      </c>
      <c r="E1633" t="s">
        <v>376</v>
      </c>
      <c r="F1633">
        <v>6333</v>
      </c>
      <c r="G1633" t="s">
        <v>759</v>
      </c>
      <c r="H1633" t="s">
        <v>13</v>
      </c>
      <c r="I1633" t="s">
        <v>163</v>
      </c>
      <c r="J1633">
        <v>12</v>
      </c>
      <c r="K1633">
        <v>0</v>
      </c>
      <c r="L1633" t="s">
        <v>15</v>
      </c>
    </row>
    <row r="1634" spans="1:12" x14ac:dyDescent="0.25">
      <c r="A1634" t="s">
        <v>11</v>
      </c>
      <c r="B1634" t="s">
        <v>792</v>
      </c>
      <c r="C1634">
        <v>354407690</v>
      </c>
      <c r="D1634" t="s">
        <v>375</v>
      </c>
      <c r="E1634" t="s">
        <v>376</v>
      </c>
      <c r="F1634">
        <v>4556</v>
      </c>
      <c r="G1634" t="s">
        <v>759</v>
      </c>
      <c r="H1634" t="s">
        <v>13</v>
      </c>
      <c r="I1634" t="s">
        <v>523</v>
      </c>
      <c r="J1634">
        <v>5</v>
      </c>
      <c r="K1634">
        <v>0</v>
      </c>
      <c r="L1634" t="s">
        <v>15</v>
      </c>
    </row>
    <row r="1635" spans="1:12" x14ac:dyDescent="0.25">
      <c r="A1635" t="s">
        <v>23</v>
      </c>
      <c r="B1635" t="s">
        <v>57</v>
      </c>
      <c r="C1635">
        <v>5633925313</v>
      </c>
      <c r="D1635" t="s">
        <v>375</v>
      </c>
      <c r="E1635" t="s">
        <v>376</v>
      </c>
      <c r="F1635">
        <v>3475</v>
      </c>
      <c r="G1635" t="s">
        <v>759</v>
      </c>
      <c r="H1635" t="s">
        <v>13</v>
      </c>
      <c r="I1635" t="s">
        <v>730</v>
      </c>
      <c r="J1635">
        <v>53</v>
      </c>
      <c r="K1635">
        <v>23</v>
      </c>
      <c r="L1635" t="s">
        <v>14</v>
      </c>
    </row>
    <row r="1636" spans="1:12" x14ac:dyDescent="0.25">
      <c r="A1636" t="s">
        <v>23</v>
      </c>
      <c r="B1636" t="s">
        <v>790</v>
      </c>
      <c r="C1636">
        <v>8482497127</v>
      </c>
      <c r="D1636" t="s">
        <v>375</v>
      </c>
      <c r="E1636" t="s">
        <v>376</v>
      </c>
      <c r="F1636">
        <v>1606</v>
      </c>
      <c r="G1636" t="s">
        <v>759</v>
      </c>
      <c r="H1636" t="s">
        <v>13</v>
      </c>
      <c r="I1636" t="s">
        <v>672</v>
      </c>
      <c r="J1636">
        <v>25</v>
      </c>
      <c r="K1636">
        <v>0</v>
      </c>
      <c r="L1636" t="s">
        <v>15</v>
      </c>
    </row>
    <row r="1637" spans="1:12" x14ac:dyDescent="0.25">
      <c r="A1637" t="s">
        <v>16</v>
      </c>
      <c r="B1637" t="s">
        <v>46</v>
      </c>
      <c r="C1637">
        <v>1048700348</v>
      </c>
      <c r="D1637" t="s">
        <v>375</v>
      </c>
      <c r="E1637" t="s">
        <v>376</v>
      </c>
      <c r="F1637">
        <v>5267</v>
      </c>
      <c r="G1637" t="s">
        <v>759</v>
      </c>
      <c r="H1637" t="s">
        <v>13</v>
      </c>
      <c r="I1637" t="s">
        <v>377</v>
      </c>
      <c r="J1637">
        <v>37</v>
      </c>
      <c r="K1637">
        <v>7</v>
      </c>
      <c r="L1637" t="s">
        <v>14</v>
      </c>
    </row>
    <row r="1638" spans="1:12" x14ac:dyDescent="0.25">
      <c r="A1638" t="s">
        <v>17</v>
      </c>
      <c r="B1638" t="s">
        <v>779</v>
      </c>
      <c r="C1638">
        <v>479534953</v>
      </c>
      <c r="D1638" t="s">
        <v>231</v>
      </c>
      <c r="E1638" t="s">
        <v>232</v>
      </c>
      <c r="F1638">
        <v>6583</v>
      </c>
      <c r="G1638" t="s">
        <v>759</v>
      </c>
      <c r="H1638" t="s">
        <v>13</v>
      </c>
      <c r="I1638" t="s">
        <v>677</v>
      </c>
      <c r="J1638">
        <v>50</v>
      </c>
      <c r="K1638">
        <v>20</v>
      </c>
      <c r="L1638" t="s">
        <v>14</v>
      </c>
    </row>
    <row r="1639" spans="1:12" x14ac:dyDescent="0.25">
      <c r="A1639" t="s">
        <v>18</v>
      </c>
      <c r="B1639" t="s">
        <v>56</v>
      </c>
      <c r="C1639">
        <v>1544966050</v>
      </c>
      <c r="D1639" t="s">
        <v>231</v>
      </c>
      <c r="E1639" t="s">
        <v>232</v>
      </c>
      <c r="F1639">
        <v>7555</v>
      </c>
      <c r="G1639" t="s">
        <v>759</v>
      </c>
      <c r="H1639" t="s">
        <v>13</v>
      </c>
      <c r="I1639" t="s">
        <v>358</v>
      </c>
      <c r="J1639">
        <v>9</v>
      </c>
      <c r="K1639">
        <v>0</v>
      </c>
      <c r="L1639" t="s">
        <v>15</v>
      </c>
    </row>
    <row r="1640" spans="1:12" x14ac:dyDescent="0.25">
      <c r="A1640" t="s">
        <v>11</v>
      </c>
      <c r="B1640" t="s">
        <v>801</v>
      </c>
      <c r="C1640">
        <v>3470607785</v>
      </c>
      <c r="D1640" t="s">
        <v>231</v>
      </c>
      <c r="E1640" t="s">
        <v>232</v>
      </c>
      <c r="F1640">
        <v>3860</v>
      </c>
      <c r="G1640" t="s">
        <v>759</v>
      </c>
      <c r="H1640" t="s">
        <v>13</v>
      </c>
      <c r="I1640" t="s">
        <v>729</v>
      </c>
      <c r="J1640">
        <v>18</v>
      </c>
      <c r="K1640">
        <v>0</v>
      </c>
      <c r="L1640" t="s">
        <v>15</v>
      </c>
    </row>
    <row r="1641" spans="1:12" x14ac:dyDescent="0.25">
      <c r="A1641" t="s">
        <v>11</v>
      </c>
      <c r="B1641" t="s">
        <v>75</v>
      </c>
      <c r="C1641">
        <v>2567314578</v>
      </c>
      <c r="D1641" t="s">
        <v>373</v>
      </c>
      <c r="E1641" t="s">
        <v>374</v>
      </c>
      <c r="F1641">
        <v>8126</v>
      </c>
      <c r="G1641" t="s">
        <v>759</v>
      </c>
      <c r="H1641" t="s">
        <v>13</v>
      </c>
      <c r="I1641" t="s">
        <v>672</v>
      </c>
      <c r="J1641">
        <v>23</v>
      </c>
      <c r="K1641">
        <v>0</v>
      </c>
      <c r="L1641" t="s">
        <v>15</v>
      </c>
    </row>
    <row r="1642" spans="1:12" x14ac:dyDescent="0.25">
      <c r="A1642" t="s">
        <v>18</v>
      </c>
      <c r="B1642" t="s">
        <v>89</v>
      </c>
      <c r="C1642">
        <v>1463367901</v>
      </c>
      <c r="D1642" t="s">
        <v>373</v>
      </c>
      <c r="E1642" t="s">
        <v>374</v>
      </c>
      <c r="F1642">
        <v>4560</v>
      </c>
      <c r="G1642" t="s">
        <v>761</v>
      </c>
      <c r="H1642" t="s">
        <v>20</v>
      </c>
      <c r="I1642" t="s">
        <v>675</v>
      </c>
      <c r="J1642">
        <v>55</v>
      </c>
      <c r="K1642">
        <v>25</v>
      </c>
      <c r="L1642" t="s">
        <v>14</v>
      </c>
    </row>
    <row r="1643" spans="1:12" x14ac:dyDescent="0.25">
      <c r="A1643" t="s">
        <v>23</v>
      </c>
      <c r="B1643" t="s">
        <v>108</v>
      </c>
      <c r="C1643">
        <v>1047899565</v>
      </c>
      <c r="D1643" t="s">
        <v>373</v>
      </c>
      <c r="E1643" t="s">
        <v>374</v>
      </c>
      <c r="F1643">
        <v>5700</v>
      </c>
      <c r="G1643" t="s">
        <v>759</v>
      </c>
      <c r="H1643" t="s">
        <v>13</v>
      </c>
      <c r="I1643" t="s">
        <v>728</v>
      </c>
      <c r="J1643">
        <v>20</v>
      </c>
      <c r="K1643">
        <v>0</v>
      </c>
      <c r="L1643" t="s">
        <v>15</v>
      </c>
    </row>
    <row r="1644" spans="1:12" x14ac:dyDescent="0.25">
      <c r="A1644" t="s">
        <v>23</v>
      </c>
      <c r="B1644" t="s">
        <v>24</v>
      </c>
      <c r="C1644">
        <v>3603372611</v>
      </c>
      <c r="D1644" t="s">
        <v>472</v>
      </c>
      <c r="E1644" t="s">
        <v>850</v>
      </c>
      <c r="F1644">
        <v>6519</v>
      </c>
      <c r="G1644" t="s">
        <v>759</v>
      </c>
      <c r="H1644" t="s">
        <v>13</v>
      </c>
      <c r="I1644" t="s">
        <v>672</v>
      </c>
      <c r="J1644">
        <v>22</v>
      </c>
      <c r="K1644">
        <v>0</v>
      </c>
      <c r="L1644" t="s">
        <v>15</v>
      </c>
    </row>
    <row r="1645" spans="1:12" x14ac:dyDescent="0.25">
      <c r="A1645" t="s">
        <v>16</v>
      </c>
      <c r="B1645" t="s">
        <v>38</v>
      </c>
      <c r="C1645">
        <v>2765073058</v>
      </c>
      <c r="D1645" t="s">
        <v>472</v>
      </c>
      <c r="E1645" t="s">
        <v>850</v>
      </c>
      <c r="F1645">
        <v>5533</v>
      </c>
      <c r="G1645" t="s">
        <v>759</v>
      </c>
      <c r="H1645" t="s">
        <v>13</v>
      </c>
      <c r="I1645" t="s">
        <v>203</v>
      </c>
      <c r="J1645">
        <v>10</v>
      </c>
      <c r="K1645">
        <v>0</v>
      </c>
      <c r="L1645" t="s">
        <v>15</v>
      </c>
    </row>
    <row r="1646" spans="1:12" x14ac:dyDescent="0.25">
      <c r="A1646" t="s">
        <v>23</v>
      </c>
      <c r="B1646" t="s">
        <v>26</v>
      </c>
      <c r="C1646">
        <v>1621957925</v>
      </c>
      <c r="D1646" t="s">
        <v>472</v>
      </c>
      <c r="E1646" t="s">
        <v>850</v>
      </c>
      <c r="F1646">
        <v>2201</v>
      </c>
      <c r="G1646" t="s">
        <v>759</v>
      </c>
      <c r="H1646" t="s">
        <v>13</v>
      </c>
      <c r="I1646" t="s">
        <v>203</v>
      </c>
      <c r="J1646">
        <v>10</v>
      </c>
      <c r="K1646">
        <v>0</v>
      </c>
      <c r="L1646" t="s">
        <v>15</v>
      </c>
    </row>
    <row r="1647" spans="1:12" x14ac:dyDescent="0.25">
      <c r="A1647" t="s">
        <v>23</v>
      </c>
      <c r="B1647" t="s">
        <v>110</v>
      </c>
      <c r="C1647">
        <v>8631854540</v>
      </c>
      <c r="D1647" t="s">
        <v>472</v>
      </c>
      <c r="E1647" t="s">
        <v>850</v>
      </c>
      <c r="F1647">
        <v>2245</v>
      </c>
      <c r="G1647" t="s">
        <v>759</v>
      </c>
      <c r="H1647" t="s">
        <v>13</v>
      </c>
      <c r="I1647" t="s">
        <v>376</v>
      </c>
      <c r="J1647">
        <v>27</v>
      </c>
      <c r="K1647">
        <v>0</v>
      </c>
      <c r="L1647" t="s">
        <v>15</v>
      </c>
    </row>
    <row r="1648" spans="1:12" x14ac:dyDescent="0.25">
      <c r="A1648" t="s">
        <v>11</v>
      </c>
      <c r="B1648" t="s">
        <v>54</v>
      </c>
      <c r="C1648">
        <v>2442844131</v>
      </c>
      <c r="D1648" t="s">
        <v>472</v>
      </c>
      <c r="E1648" t="s">
        <v>850</v>
      </c>
      <c r="F1648">
        <v>6419</v>
      </c>
      <c r="G1648" t="s">
        <v>759</v>
      </c>
      <c r="H1648" t="s">
        <v>13</v>
      </c>
      <c r="I1648" t="s">
        <v>672</v>
      </c>
      <c r="J1648">
        <v>22</v>
      </c>
      <c r="K1648">
        <v>0</v>
      </c>
      <c r="L1648" t="s">
        <v>15</v>
      </c>
    </row>
    <row r="1649" spans="1:12" x14ac:dyDescent="0.25">
      <c r="A1649" t="s">
        <v>11</v>
      </c>
      <c r="B1649" t="s">
        <v>54</v>
      </c>
      <c r="C1649">
        <v>561711596</v>
      </c>
      <c r="D1649" t="s">
        <v>270</v>
      </c>
      <c r="E1649" t="s">
        <v>271</v>
      </c>
      <c r="F1649">
        <v>3738</v>
      </c>
      <c r="G1649" t="s">
        <v>761</v>
      </c>
      <c r="H1649" t="s">
        <v>20</v>
      </c>
      <c r="I1649" t="s">
        <v>208</v>
      </c>
      <c r="J1649">
        <v>35</v>
      </c>
      <c r="K1649">
        <v>5</v>
      </c>
      <c r="L1649" t="s">
        <v>14</v>
      </c>
    </row>
    <row r="1650" spans="1:12" x14ac:dyDescent="0.25">
      <c r="A1650" t="s">
        <v>11</v>
      </c>
      <c r="B1650" t="s">
        <v>12</v>
      </c>
      <c r="C1650">
        <v>3160080084</v>
      </c>
      <c r="D1650" t="s">
        <v>270</v>
      </c>
      <c r="E1650" t="s">
        <v>271</v>
      </c>
      <c r="F1650">
        <v>7186</v>
      </c>
      <c r="G1650" t="s">
        <v>759</v>
      </c>
      <c r="H1650" t="s">
        <v>13</v>
      </c>
      <c r="I1650" t="s">
        <v>164</v>
      </c>
      <c r="J1650">
        <v>38</v>
      </c>
      <c r="K1650">
        <v>8</v>
      </c>
      <c r="L1650" t="s">
        <v>14</v>
      </c>
    </row>
    <row r="1651" spans="1:12" x14ac:dyDescent="0.25">
      <c r="A1651" t="s">
        <v>16</v>
      </c>
      <c r="B1651" t="s">
        <v>22</v>
      </c>
      <c r="C1651">
        <v>6292573032</v>
      </c>
      <c r="D1651" t="s">
        <v>270</v>
      </c>
      <c r="E1651" t="s">
        <v>271</v>
      </c>
      <c r="F1651">
        <v>6114</v>
      </c>
      <c r="G1651" t="s">
        <v>761</v>
      </c>
      <c r="H1651" t="s">
        <v>13</v>
      </c>
      <c r="I1651" t="s">
        <v>208</v>
      </c>
      <c r="J1651">
        <v>35</v>
      </c>
      <c r="K1651">
        <v>5</v>
      </c>
      <c r="L1651" t="s">
        <v>14</v>
      </c>
    </row>
    <row r="1652" spans="1:12" x14ac:dyDescent="0.25">
      <c r="A1652" t="s">
        <v>18</v>
      </c>
      <c r="B1652" t="s">
        <v>32</v>
      </c>
      <c r="C1652">
        <v>3515319067</v>
      </c>
      <c r="D1652" t="s">
        <v>270</v>
      </c>
      <c r="E1652" t="s">
        <v>271</v>
      </c>
      <c r="F1652">
        <v>8874</v>
      </c>
      <c r="G1652" t="s">
        <v>761</v>
      </c>
      <c r="H1652" t="s">
        <v>20</v>
      </c>
      <c r="I1652" t="s">
        <v>676</v>
      </c>
      <c r="J1652">
        <v>20</v>
      </c>
      <c r="K1652">
        <v>0</v>
      </c>
      <c r="L1652" t="s">
        <v>15</v>
      </c>
    </row>
    <row r="1653" spans="1:12" x14ac:dyDescent="0.25">
      <c r="A1653" t="s">
        <v>11</v>
      </c>
      <c r="B1653" t="s">
        <v>801</v>
      </c>
      <c r="C1653">
        <v>6045344090</v>
      </c>
      <c r="D1653" t="s">
        <v>270</v>
      </c>
      <c r="E1653" t="s">
        <v>271</v>
      </c>
      <c r="F1653">
        <v>7288</v>
      </c>
      <c r="G1653" t="s">
        <v>759</v>
      </c>
      <c r="H1653" t="s">
        <v>13</v>
      </c>
      <c r="I1653" t="s">
        <v>849</v>
      </c>
      <c r="J1653">
        <v>19</v>
      </c>
      <c r="K1653">
        <v>0</v>
      </c>
      <c r="L1653" t="s">
        <v>15</v>
      </c>
    </row>
    <row r="1654" spans="1:12" x14ac:dyDescent="0.25">
      <c r="A1654" t="s">
        <v>16</v>
      </c>
      <c r="B1654" t="s">
        <v>122</v>
      </c>
      <c r="C1654">
        <v>2631512798</v>
      </c>
      <c r="D1654" t="s">
        <v>270</v>
      </c>
      <c r="E1654" t="s">
        <v>271</v>
      </c>
      <c r="F1654">
        <v>7761</v>
      </c>
      <c r="G1654" t="s">
        <v>759</v>
      </c>
      <c r="H1654" t="s">
        <v>13</v>
      </c>
      <c r="I1654" t="s">
        <v>425</v>
      </c>
      <c r="J1654">
        <v>11</v>
      </c>
      <c r="K1654">
        <v>0</v>
      </c>
      <c r="L1654" t="s">
        <v>15</v>
      </c>
    </row>
    <row r="1655" spans="1:12" x14ac:dyDescent="0.25">
      <c r="A1655" t="s">
        <v>18</v>
      </c>
      <c r="B1655" t="s">
        <v>49</v>
      </c>
      <c r="C1655">
        <v>4865860838</v>
      </c>
      <c r="D1655" t="s">
        <v>270</v>
      </c>
      <c r="E1655" t="s">
        <v>271</v>
      </c>
      <c r="F1655">
        <v>5257</v>
      </c>
      <c r="G1655" t="s">
        <v>761</v>
      </c>
      <c r="H1655" t="s">
        <v>13</v>
      </c>
      <c r="I1655" t="s">
        <v>377</v>
      </c>
      <c r="J1655">
        <v>33</v>
      </c>
      <c r="K1655">
        <v>3</v>
      </c>
      <c r="L1655" t="s">
        <v>14</v>
      </c>
    </row>
    <row r="1656" spans="1:12" x14ac:dyDescent="0.25">
      <c r="A1656" t="s">
        <v>16</v>
      </c>
      <c r="B1656" t="s">
        <v>111</v>
      </c>
      <c r="C1656">
        <v>7762178946</v>
      </c>
      <c r="D1656" t="s">
        <v>270</v>
      </c>
      <c r="E1656" t="s">
        <v>271</v>
      </c>
      <c r="F1656">
        <v>5966</v>
      </c>
      <c r="G1656" t="s">
        <v>759</v>
      </c>
      <c r="H1656" t="s">
        <v>13</v>
      </c>
      <c r="I1656" t="s">
        <v>376</v>
      </c>
      <c r="J1656">
        <v>26</v>
      </c>
      <c r="K1656">
        <v>0</v>
      </c>
      <c r="L1656" t="s">
        <v>15</v>
      </c>
    </row>
    <row r="1657" spans="1:12" x14ac:dyDescent="0.25">
      <c r="A1657" t="s">
        <v>11</v>
      </c>
      <c r="B1657" t="s">
        <v>72</v>
      </c>
      <c r="C1657">
        <v>2262995436</v>
      </c>
      <c r="D1657" t="s">
        <v>523</v>
      </c>
      <c r="E1657" t="s">
        <v>469</v>
      </c>
      <c r="F1657">
        <v>7059</v>
      </c>
      <c r="G1657" t="s">
        <v>761</v>
      </c>
      <c r="H1657" t="s">
        <v>13</v>
      </c>
      <c r="I1657" t="s">
        <v>677</v>
      </c>
      <c r="J1657">
        <v>46</v>
      </c>
      <c r="K1657">
        <v>16</v>
      </c>
      <c r="L1657" t="s">
        <v>14</v>
      </c>
    </row>
    <row r="1658" spans="1:12" x14ac:dyDescent="0.25">
      <c r="A1658" t="s">
        <v>17</v>
      </c>
      <c r="B1658" t="s">
        <v>58</v>
      </c>
      <c r="C1658">
        <v>9825194232</v>
      </c>
      <c r="D1658" t="s">
        <v>523</v>
      </c>
      <c r="E1658" t="s">
        <v>469</v>
      </c>
      <c r="F1658">
        <v>6391</v>
      </c>
      <c r="G1658" t="s">
        <v>761</v>
      </c>
      <c r="H1658" t="s">
        <v>13</v>
      </c>
      <c r="I1658" t="s">
        <v>312</v>
      </c>
      <c r="J1658">
        <v>35</v>
      </c>
      <c r="K1658">
        <v>5</v>
      </c>
      <c r="L1658" t="s">
        <v>14</v>
      </c>
    </row>
    <row r="1659" spans="1:12" x14ac:dyDescent="0.25">
      <c r="A1659" t="s">
        <v>18</v>
      </c>
      <c r="B1659" t="s">
        <v>764</v>
      </c>
      <c r="C1659">
        <v>3418724483</v>
      </c>
      <c r="D1659" t="s">
        <v>523</v>
      </c>
      <c r="E1659" t="s">
        <v>469</v>
      </c>
      <c r="F1659">
        <v>7926</v>
      </c>
      <c r="G1659" t="s">
        <v>759</v>
      </c>
      <c r="H1659" t="s">
        <v>13</v>
      </c>
      <c r="I1659" t="s">
        <v>163</v>
      </c>
      <c r="J1659">
        <v>7</v>
      </c>
      <c r="K1659">
        <v>0</v>
      </c>
      <c r="L1659" t="s">
        <v>15</v>
      </c>
    </row>
    <row r="1660" spans="1:12" x14ac:dyDescent="0.25">
      <c r="A1660" t="s">
        <v>18</v>
      </c>
      <c r="B1660" t="s">
        <v>53</v>
      </c>
      <c r="C1660">
        <v>2806345363</v>
      </c>
      <c r="D1660" t="s">
        <v>243</v>
      </c>
      <c r="E1660" t="s">
        <v>233</v>
      </c>
      <c r="F1660">
        <v>5037</v>
      </c>
      <c r="G1660" t="s">
        <v>759</v>
      </c>
      <c r="H1660" t="s">
        <v>13</v>
      </c>
      <c r="I1660" t="s">
        <v>674</v>
      </c>
      <c r="J1660">
        <v>20</v>
      </c>
      <c r="K1660">
        <v>0</v>
      </c>
      <c r="L1660" t="s">
        <v>15</v>
      </c>
    </row>
    <row r="1661" spans="1:12" x14ac:dyDescent="0.25">
      <c r="A1661" t="s">
        <v>23</v>
      </c>
      <c r="B1661" t="s">
        <v>42</v>
      </c>
      <c r="C1661">
        <v>500975230</v>
      </c>
      <c r="D1661" t="s">
        <v>243</v>
      </c>
      <c r="E1661" t="s">
        <v>233</v>
      </c>
      <c r="F1661">
        <v>3781</v>
      </c>
      <c r="G1661" t="s">
        <v>759</v>
      </c>
      <c r="H1661" t="s">
        <v>13</v>
      </c>
      <c r="I1661" t="s">
        <v>851</v>
      </c>
      <c r="J1661">
        <v>35</v>
      </c>
      <c r="K1661">
        <v>5</v>
      </c>
      <c r="L1661" t="s">
        <v>14</v>
      </c>
    </row>
    <row r="1662" spans="1:12" x14ac:dyDescent="0.25">
      <c r="A1662" t="s">
        <v>16</v>
      </c>
      <c r="B1662" t="s">
        <v>122</v>
      </c>
      <c r="C1662">
        <v>6892063887</v>
      </c>
      <c r="D1662" t="s">
        <v>243</v>
      </c>
      <c r="E1662" t="s">
        <v>233</v>
      </c>
      <c r="F1662">
        <v>5844</v>
      </c>
      <c r="G1662" t="s">
        <v>759</v>
      </c>
      <c r="H1662" t="s">
        <v>13</v>
      </c>
      <c r="I1662" t="s">
        <v>343</v>
      </c>
      <c r="J1662">
        <v>8</v>
      </c>
      <c r="K1662">
        <v>0</v>
      </c>
      <c r="L1662" t="s">
        <v>15</v>
      </c>
    </row>
    <row r="1663" spans="1:12" x14ac:dyDescent="0.25">
      <c r="A1663" t="s">
        <v>23</v>
      </c>
      <c r="B1663" t="s">
        <v>84</v>
      </c>
      <c r="C1663">
        <v>2222502782</v>
      </c>
      <c r="D1663" t="s">
        <v>243</v>
      </c>
      <c r="E1663" t="s">
        <v>233</v>
      </c>
      <c r="F1663">
        <v>7489</v>
      </c>
      <c r="G1663" t="s">
        <v>759</v>
      </c>
      <c r="H1663" t="s">
        <v>13</v>
      </c>
      <c r="I1663" t="s">
        <v>233</v>
      </c>
      <c r="J1663">
        <v>30</v>
      </c>
      <c r="K1663">
        <v>0</v>
      </c>
      <c r="L1663" t="s">
        <v>15</v>
      </c>
    </row>
    <row r="1664" spans="1:12" x14ac:dyDescent="0.25">
      <c r="A1664" t="s">
        <v>11</v>
      </c>
      <c r="B1664" t="s">
        <v>801</v>
      </c>
      <c r="C1664">
        <v>2091543308</v>
      </c>
      <c r="D1664" t="s">
        <v>243</v>
      </c>
      <c r="E1664" t="s">
        <v>233</v>
      </c>
      <c r="F1664">
        <v>5617</v>
      </c>
      <c r="G1664" t="s">
        <v>759</v>
      </c>
      <c r="H1664" t="s">
        <v>13</v>
      </c>
      <c r="I1664" t="s">
        <v>848</v>
      </c>
      <c r="J1664">
        <v>14</v>
      </c>
      <c r="K1664">
        <v>0</v>
      </c>
      <c r="L1664" t="s">
        <v>15</v>
      </c>
    </row>
    <row r="1665" spans="1:12" x14ac:dyDescent="0.25">
      <c r="A1665" t="s">
        <v>11</v>
      </c>
      <c r="B1665" t="s">
        <v>109</v>
      </c>
      <c r="C1665">
        <v>4148364406</v>
      </c>
      <c r="D1665" t="s">
        <v>537</v>
      </c>
      <c r="E1665" t="s">
        <v>377</v>
      </c>
      <c r="F1665">
        <v>7428</v>
      </c>
      <c r="G1665" t="s">
        <v>761</v>
      </c>
      <c r="H1665" t="s">
        <v>13</v>
      </c>
      <c r="I1665" t="s">
        <v>420</v>
      </c>
      <c r="J1665">
        <v>40</v>
      </c>
      <c r="K1665">
        <v>10</v>
      </c>
      <c r="L1665" t="s">
        <v>14</v>
      </c>
    </row>
    <row r="1666" spans="1:12" x14ac:dyDescent="0.25">
      <c r="A1666" t="s">
        <v>18</v>
      </c>
      <c r="B1666" t="s">
        <v>56</v>
      </c>
      <c r="C1666">
        <v>3369665872</v>
      </c>
      <c r="D1666" t="s">
        <v>510</v>
      </c>
      <c r="E1666" t="s">
        <v>391</v>
      </c>
      <c r="F1666">
        <v>6348</v>
      </c>
      <c r="G1666" t="s">
        <v>759</v>
      </c>
      <c r="H1666" t="s">
        <v>13</v>
      </c>
      <c r="I1666" t="s">
        <v>271</v>
      </c>
      <c r="J1666">
        <v>26</v>
      </c>
      <c r="K1666">
        <v>0</v>
      </c>
      <c r="L1666" t="s">
        <v>15</v>
      </c>
    </row>
    <row r="1667" spans="1:12" x14ac:dyDescent="0.25">
      <c r="A1667" t="s">
        <v>23</v>
      </c>
      <c r="B1667" t="s">
        <v>108</v>
      </c>
      <c r="C1667">
        <v>6826164955</v>
      </c>
      <c r="D1667" t="s">
        <v>158</v>
      </c>
      <c r="E1667" t="s">
        <v>208</v>
      </c>
      <c r="F1667">
        <v>5165</v>
      </c>
      <c r="G1667" t="s">
        <v>759</v>
      </c>
      <c r="H1667" t="s">
        <v>13</v>
      </c>
      <c r="I1667" t="s">
        <v>232</v>
      </c>
      <c r="J1667">
        <v>22</v>
      </c>
      <c r="K1667">
        <v>0</v>
      </c>
      <c r="L1667" t="s">
        <v>15</v>
      </c>
    </row>
    <row r="1668" spans="1:12" x14ac:dyDescent="0.25">
      <c r="A1668" t="s">
        <v>18</v>
      </c>
      <c r="B1668" t="s">
        <v>126</v>
      </c>
      <c r="C1668">
        <v>1714365400</v>
      </c>
      <c r="D1668" t="s">
        <v>158</v>
      </c>
      <c r="E1668" t="s">
        <v>208</v>
      </c>
      <c r="F1668">
        <v>4038</v>
      </c>
      <c r="G1668" t="s">
        <v>761</v>
      </c>
      <c r="H1668" t="s">
        <v>13</v>
      </c>
      <c r="I1668" t="s">
        <v>674</v>
      </c>
      <c r="J1668">
        <v>17</v>
      </c>
      <c r="K1668">
        <v>0</v>
      </c>
      <c r="L1668" t="s">
        <v>15</v>
      </c>
    </row>
    <row r="1669" spans="1:12" x14ac:dyDescent="0.25">
      <c r="A1669" t="s">
        <v>23</v>
      </c>
      <c r="B1669" t="s">
        <v>26</v>
      </c>
      <c r="C1669">
        <v>420999665</v>
      </c>
      <c r="D1669" t="s">
        <v>158</v>
      </c>
      <c r="E1669" t="s">
        <v>208</v>
      </c>
      <c r="F1669">
        <v>3412</v>
      </c>
      <c r="G1669" t="s">
        <v>761</v>
      </c>
      <c r="H1669" t="s">
        <v>13</v>
      </c>
      <c r="I1669" t="s">
        <v>209</v>
      </c>
      <c r="J1669">
        <v>19</v>
      </c>
      <c r="K1669">
        <v>0</v>
      </c>
      <c r="L1669" t="s">
        <v>15</v>
      </c>
    </row>
    <row r="1670" spans="1:12" x14ac:dyDescent="0.25">
      <c r="A1670" t="s">
        <v>11</v>
      </c>
      <c r="B1670" t="s">
        <v>107</v>
      </c>
      <c r="C1670">
        <v>938015647</v>
      </c>
      <c r="D1670" t="s">
        <v>358</v>
      </c>
      <c r="E1670" t="s">
        <v>312</v>
      </c>
      <c r="F1670">
        <v>4903</v>
      </c>
      <c r="G1670" t="s">
        <v>759</v>
      </c>
      <c r="H1670" t="s">
        <v>13</v>
      </c>
      <c r="I1670" t="s">
        <v>850</v>
      </c>
      <c r="J1670">
        <v>23</v>
      </c>
      <c r="K1670">
        <v>0</v>
      </c>
      <c r="L1670" t="s">
        <v>15</v>
      </c>
    </row>
    <row r="1671" spans="1:12" x14ac:dyDescent="0.25">
      <c r="A1671" t="s">
        <v>23</v>
      </c>
      <c r="B1671" t="s">
        <v>108</v>
      </c>
      <c r="C1671">
        <v>6133129097</v>
      </c>
      <c r="D1671" t="s">
        <v>358</v>
      </c>
      <c r="E1671" t="s">
        <v>312</v>
      </c>
      <c r="F1671">
        <v>5207</v>
      </c>
      <c r="G1671" t="s">
        <v>759</v>
      </c>
      <c r="H1671" t="s">
        <v>13</v>
      </c>
      <c r="I1671" t="s">
        <v>850</v>
      </c>
      <c r="J1671">
        <v>23</v>
      </c>
      <c r="K1671">
        <v>0</v>
      </c>
      <c r="L1671" t="s">
        <v>15</v>
      </c>
    </row>
    <row r="1672" spans="1:12" x14ac:dyDescent="0.25">
      <c r="A1672" t="s">
        <v>18</v>
      </c>
      <c r="B1672" t="s">
        <v>95</v>
      </c>
      <c r="C1672">
        <v>9582586663</v>
      </c>
      <c r="D1672" t="s">
        <v>358</v>
      </c>
      <c r="E1672" t="s">
        <v>312</v>
      </c>
      <c r="F1672">
        <v>3311</v>
      </c>
      <c r="G1672" t="s">
        <v>761</v>
      </c>
      <c r="H1672" t="s">
        <v>13</v>
      </c>
      <c r="I1672" t="s">
        <v>470</v>
      </c>
      <c r="J1672">
        <v>51</v>
      </c>
      <c r="K1672">
        <v>21</v>
      </c>
      <c r="L1672" t="s">
        <v>14</v>
      </c>
    </row>
    <row r="1673" spans="1:12" x14ac:dyDescent="0.25">
      <c r="A1673" t="s">
        <v>16</v>
      </c>
      <c r="B1673" t="s">
        <v>36</v>
      </c>
      <c r="C1673">
        <v>2527171256</v>
      </c>
      <c r="D1673" t="s">
        <v>358</v>
      </c>
      <c r="E1673" t="s">
        <v>312</v>
      </c>
      <c r="F1673">
        <v>7516</v>
      </c>
      <c r="G1673" t="s">
        <v>761</v>
      </c>
      <c r="H1673" t="s">
        <v>13</v>
      </c>
      <c r="I1673" t="s">
        <v>222</v>
      </c>
      <c r="J1673">
        <v>64</v>
      </c>
      <c r="K1673">
        <v>34</v>
      </c>
      <c r="L1673" t="s">
        <v>14</v>
      </c>
    </row>
    <row r="1674" spans="1:12" x14ac:dyDescent="0.25">
      <c r="A1674" t="s">
        <v>17</v>
      </c>
      <c r="B1674" t="s">
        <v>58</v>
      </c>
      <c r="C1674">
        <v>8017340942</v>
      </c>
      <c r="D1674" t="s">
        <v>433</v>
      </c>
      <c r="E1674" t="s">
        <v>851</v>
      </c>
      <c r="F1674">
        <v>1953</v>
      </c>
      <c r="G1674" t="s">
        <v>759</v>
      </c>
      <c r="H1674" t="s">
        <v>13</v>
      </c>
      <c r="I1674" t="s">
        <v>208</v>
      </c>
      <c r="J1674">
        <v>28</v>
      </c>
      <c r="K1674">
        <v>0</v>
      </c>
      <c r="L1674" t="s">
        <v>15</v>
      </c>
    </row>
    <row r="1675" spans="1:12" x14ac:dyDescent="0.25">
      <c r="A1675" t="s">
        <v>23</v>
      </c>
      <c r="B1675" t="s">
        <v>47</v>
      </c>
      <c r="C1675">
        <v>7005945991</v>
      </c>
      <c r="D1675" t="s">
        <v>433</v>
      </c>
      <c r="E1675" t="s">
        <v>851</v>
      </c>
      <c r="F1675">
        <v>3275</v>
      </c>
      <c r="G1675" t="s">
        <v>759</v>
      </c>
      <c r="H1675" t="s">
        <v>13</v>
      </c>
      <c r="I1675" t="s">
        <v>221</v>
      </c>
      <c r="J1675">
        <v>33</v>
      </c>
      <c r="K1675">
        <v>3</v>
      </c>
      <c r="L1675" t="s">
        <v>14</v>
      </c>
    </row>
    <row r="1676" spans="1:12" x14ac:dyDescent="0.25">
      <c r="A1676" t="s">
        <v>16</v>
      </c>
      <c r="B1676" t="s">
        <v>44</v>
      </c>
      <c r="C1676">
        <v>1342171511</v>
      </c>
      <c r="D1676" t="s">
        <v>433</v>
      </c>
      <c r="E1676" t="s">
        <v>851</v>
      </c>
      <c r="F1676">
        <v>2700</v>
      </c>
      <c r="G1676" t="s">
        <v>759</v>
      </c>
      <c r="H1676" t="s">
        <v>13</v>
      </c>
      <c r="I1676" t="s">
        <v>377</v>
      </c>
      <c r="J1676">
        <v>26</v>
      </c>
      <c r="K1676">
        <v>0</v>
      </c>
      <c r="L1676" t="s">
        <v>15</v>
      </c>
    </row>
    <row r="1677" spans="1:12" x14ac:dyDescent="0.25">
      <c r="A1677" t="s">
        <v>23</v>
      </c>
      <c r="B1677" t="s">
        <v>40</v>
      </c>
      <c r="C1677">
        <v>120364375</v>
      </c>
      <c r="D1677" t="s">
        <v>433</v>
      </c>
      <c r="E1677" t="s">
        <v>851</v>
      </c>
      <c r="F1677">
        <v>3463</v>
      </c>
      <c r="G1677" t="s">
        <v>759</v>
      </c>
      <c r="H1677" t="s">
        <v>13</v>
      </c>
      <c r="I1677" t="s">
        <v>163</v>
      </c>
      <c r="J1677">
        <v>1</v>
      </c>
      <c r="K1677">
        <v>0</v>
      </c>
      <c r="L1677" t="s">
        <v>15</v>
      </c>
    </row>
    <row r="1678" spans="1:12" x14ac:dyDescent="0.25">
      <c r="A1678" t="s">
        <v>17</v>
      </c>
      <c r="B1678" t="s">
        <v>117</v>
      </c>
      <c r="C1678">
        <v>8317322623</v>
      </c>
      <c r="D1678" t="s">
        <v>433</v>
      </c>
      <c r="E1678" t="s">
        <v>851</v>
      </c>
      <c r="F1678">
        <v>7498</v>
      </c>
      <c r="G1678" t="s">
        <v>759</v>
      </c>
      <c r="H1678" t="s">
        <v>13</v>
      </c>
      <c r="I1678" t="s">
        <v>165</v>
      </c>
      <c r="J1678">
        <v>35</v>
      </c>
      <c r="K1678">
        <v>5</v>
      </c>
      <c r="L1678" t="s">
        <v>14</v>
      </c>
    </row>
    <row r="1679" spans="1:12" x14ac:dyDescent="0.25">
      <c r="A1679" t="s">
        <v>11</v>
      </c>
      <c r="B1679" t="s">
        <v>55</v>
      </c>
      <c r="C1679">
        <v>2123675598</v>
      </c>
      <c r="D1679" t="s">
        <v>433</v>
      </c>
      <c r="E1679" t="s">
        <v>851</v>
      </c>
      <c r="F1679">
        <v>7371</v>
      </c>
      <c r="G1679" t="s">
        <v>759</v>
      </c>
      <c r="H1679" t="s">
        <v>13</v>
      </c>
      <c r="I1679" t="s">
        <v>271</v>
      </c>
      <c r="J1679">
        <v>23</v>
      </c>
      <c r="K1679">
        <v>0</v>
      </c>
      <c r="L1679" t="s">
        <v>15</v>
      </c>
    </row>
    <row r="1680" spans="1:12" x14ac:dyDescent="0.25">
      <c r="A1680" t="s">
        <v>17</v>
      </c>
      <c r="B1680" t="s">
        <v>25</v>
      </c>
      <c r="C1680">
        <v>7845388340</v>
      </c>
      <c r="D1680" t="s">
        <v>163</v>
      </c>
      <c r="E1680" t="s">
        <v>164</v>
      </c>
      <c r="F1680">
        <v>3925</v>
      </c>
      <c r="G1680" t="s">
        <v>759</v>
      </c>
      <c r="H1680" t="s">
        <v>13</v>
      </c>
      <c r="I1680" t="s">
        <v>165</v>
      </c>
      <c r="J1680">
        <v>34</v>
      </c>
      <c r="K1680">
        <v>4</v>
      </c>
      <c r="L1680" t="s">
        <v>14</v>
      </c>
    </row>
    <row r="1681" spans="1:12" x14ac:dyDescent="0.25">
      <c r="A1681" t="s">
        <v>11</v>
      </c>
      <c r="B1681" t="s">
        <v>12</v>
      </c>
      <c r="C1681">
        <v>1125640611</v>
      </c>
      <c r="D1681" t="s">
        <v>163</v>
      </c>
      <c r="E1681" t="s">
        <v>164</v>
      </c>
      <c r="F1681">
        <v>7411</v>
      </c>
      <c r="G1681" t="s">
        <v>761</v>
      </c>
      <c r="H1681" t="s">
        <v>20</v>
      </c>
      <c r="I1681" t="s">
        <v>677</v>
      </c>
      <c r="J1681">
        <v>39</v>
      </c>
      <c r="K1681">
        <v>9</v>
      </c>
      <c r="L1681" t="s">
        <v>14</v>
      </c>
    </row>
    <row r="1682" spans="1:12" x14ac:dyDescent="0.25">
      <c r="A1682" t="s">
        <v>17</v>
      </c>
      <c r="B1682" t="s">
        <v>777</v>
      </c>
      <c r="C1682">
        <v>9367388295</v>
      </c>
      <c r="D1682" t="s">
        <v>163</v>
      </c>
      <c r="E1682" t="s">
        <v>164</v>
      </c>
      <c r="F1682">
        <v>4395</v>
      </c>
      <c r="G1682" t="s">
        <v>759</v>
      </c>
      <c r="H1682" t="s">
        <v>13</v>
      </c>
      <c r="I1682" t="s">
        <v>391</v>
      </c>
      <c r="J1682">
        <v>26</v>
      </c>
      <c r="K1682">
        <v>0</v>
      </c>
      <c r="L1682" t="s">
        <v>15</v>
      </c>
    </row>
    <row r="1683" spans="1:12" x14ac:dyDescent="0.25">
      <c r="A1683" t="s">
        <v>18</v>
      </c>
      <c r="B1683" t="s">
        <v>56</v>
      </c>
      <c r="C1683">
        <v>4151030828</v>
      </c>
      <c r="D1683" t="s">
        <v>163</v>
      </c>
      <c r="E1683" t="s">
        <v>164</v>
      </c>
      <c r="F1683">
        <v>4964</v>
      </c>
      <c r="G1683" t="s">
        <v>759</v>
      </c>
      <c r="H1683" t="s">
        <v>13</v>
      </c>
      <c r="I1683" t="s">
        <v>849</v>
      </c>
      <c r="J1683">
        <v>11</v>
      </c>
      <c r="K1683">
        <v>0</v>
      </c>
      <c r="L1683" t="s">
        <v>15</v>
      </c>
    </row>
    <row r="1684" spans="1:12" x14ac:dyDescent="0.25">
      <c r="A1684" t="s">
        <v>17</v>
      </c>
      <c r="B1684" t="s">
        <v>760</v>
      </c>
      <c r="C1684">
        <v>4804144659</v>
      </c>
      <c r="D1684" t="s">
        <v>163</v>
      </c>
      <c r="E1684" t="s">
        <v>164</v>
      </c>
      <c r="F1684">
        <v>8907</v>
      </c>
      <c r="G1684" t="s">
        <v>759</v>
      </c>
      <c r="H1684" t="s">
        <v>13</v>
      </c>
      <c r="I1684" t="s">
        <v>165</v>
      </c>
      <c r="J1684">
        <v>34</v>
      </c>
      <c r="K1684">
        <v>4</v>
      </c>
      <c r="L1684" t="s">
        <v>14</v>
      </c>
    </row>
    <row r="1685" spans="1:12" x14ac:dyDescent="0.25">
      <c r="A1685" t="s">
        <v>17</v>
      </c>
      <c r="B1685" t="s">
        <v>784</v>
      </c>
      <c r="C1685">
        <v>8911239770</v>
      </c>
      <c r="D1685" t="s">
        <v>163</v>
      </c>
      <c r="E1685" t="s">
        <v>164</v>
      </c>
      <c r="F1685">
        <v>6934</v>
      </c>
      <c r="G1685" t="s">
        <v>759</v>
      </c>
      <c r="H1685" t="s">
        <v>13</v>
      </c>
      <c r="I1685" t="s">
        <v>165</v>
      </c>
      <c r="J1685">
        <v>34</v>
      </c>
      <c r="K1685">
        <v>4</v>
      </c>
      <c r="L1685" t="s">
        <v>14</v>
      </c>
    </row>
    <row r="1686" spans="1:12" x14ac:dyDescent="0.25">
      <c r="A1686" t="s">
        <v>23</v>
      </c>
      <c r="B1686" t="s">
        <v>47</v>
      </c>
      <c r="C1686">
        <v>7563163902</v>
      </c>
      <c r="D1686" t="s">
        <v>203</v>
      </c>
      <c r="E1686" t="s">
        <v>284</v>
      </c>
      <c r="F1686">
        <v>2158</v>
      </c>
      <c r="G1686" t="s">
        <v>761</v>
      </c>
      <c r="H1686" t="s">
        <v>13</v>
      </c>
      <c r="I1686" t="s">
        <v>315</v>
      </c>
      <c r="J1686">
        <v>46</v>
      </c>
      <c r="K1686">
        <v>16</v>
      </c>
      <c r="L1686" t="s">
        <v>14</v>
      </c>
    </row>
    <row r="1687" spans="1:12" x14ac:dyDescent="0.25">
      <c r="A1687" t="s">
        <v>11</v>
      </c>
      <c r="B1687" t="s">
        <v>30</v>
      </c>
      <c r="C1687">
        <v>3168924777</v>
      </c>
      <c r="D1687" t="s">
        <v>203</v>
      </c>
      <c r="E1687" t="s">
        <v>284</v>
      </c>
      <c r="F1687">
        <v>7288</v>
      </c>
      <c r="G1687" t="s">
        <v>761</v>
      </c>
      <c r="H1687" t="s">
        <v>13</v>
      </c>
      <c r="I1687" t="s">
        <v>232</v>
      </c>
      <c r="J1687">
        <v>18</v>
      </c>
      <c r="K1687">
        <v>0</v>
      </c>
      <c r="L1687" t="s">
        <v>15</v>
      </c>
    </row>
    <row r="1688" spans="1:12" x14ac:dyDescent="0.25">
      <c r="A1688" t="s">
        <v>16</v>
      </c>
      <c r="B1688" t="s">
        <v>111</v>
      </c>
      <c r="C1688">
        <v>6746571543</v>
      </c>
      <c r="D1688" t="s">
        <v>203</v>
      </c>
      <c r="E1688" t="s">
        <v>284</v>
      </c>
      <c r="F1688">
        <v>4362</v>
      </c>
      <c r="G1688" t="s">
        <v>759</v>
      </c>
      <c r="H1688" t="s">
        <v>13</v>
      </c>
      <c r="I1688" t="s">
        <v>377</v>
      </c>
      <c r="J1688">
        <v>24</v>
      </c>
      <c r="K1688">
        <v>0</v>
      </c>
      <c r="L1688" t="s">
        <v>15</v>
      </c>
    </row>
    <row r="1689" spans="1:12" x14ac:dyDescent="0.25">
      <c r="A1689" t="s">
        <v>11</v>
      </c>
      <c r="B1689" t="s">
        <v>758</v>
      </c>
      <c r="C1689">
        <v>3693123052</v>
      </c>
      <c r="D1689" t="s">
        <v>203</v>
      </c>
      <c r="E1689" t="s">
        <v>284</v>
      </c>
      <c r="F1689">
        <v>4782</v>
      </c>
      <c r="G1689" t="s">
        <v>759</v>
      </c>
      <c r="H1689" t="s">
        <v>13</v>
      </c>
      <c r="I1689" t="s">
        <v>852</v>
      </c>
      <c r="J1689">
        <v>39</v>
      </c>
      <c r="K1689">
        <v>9</v>
      </c>
      <c r="L1689" t="s">
        <v>14</v>
      </c>
    </row>
    <row r="1690" spans="1:12" x14ac:dyDescent="0.25">
      <c r="A1690" t="s">
        <v>16</v>
      </c>
      <c r="B1690" t="s">
        <v>77</v>
      </c>
      <c r="C1690">
        <v>3025631462</v>
      </c>
      <c r="D1690" t="s">
        <v>343</v>
      </c>
      <c r="E1690" t="s">
        <v>221</v>
      </c>
      <c r="F1690">
        <v>10354</v>
      </c>
      <c r="G1690" t="s">
        <v>761</v>
      </c>
      <c r="H1690" t="s">
        <v>13</v>
      </c>
      <c r="I1690" t="s">
        <v>284</v>
      </c>
      <c r="J1690">
        <v>29</v>
      </c>
      <c r="K1690">
        <v>0</v>
      </c>
      <c r="L1690" t="s">
        <v>15</v>
      </c>
    </row>
    <row r="1691" spans="1:12" x14ac:dyDescent="0.25">
      <c r="A1691" t="s">
        <v>17</v>
      </c>
      <c r="B1691" t="s">
        <v>787</v>
      </c>
      <c r="C1691">
        <v>8813796388</v>
      </c>
      <c r="D1691" t="s">
        <v>343</v>
      </c>
      <c r="E1691" t="s">
        <v>221</v>
      </c>
      <c r="F1691">
        <v>5706</v>
      </c>
      <c r="G1691" t="s">
        <v>759</v>
      </c>
      <c r="H1691" t="s">
        <v>13</v>
      </c>
      <c r="I1691" t="s">
        <v>311</v>
      </c>
      <c r="J1691">
        <v>15</v>
      </c>
      <c r="K1691">
        <v>0</v>
      </c>
      <c r="L1691" t="s">
        <v>15</v>
      </c>
    </row>
    <row r="1692" spans="1:12" x14ac:dyDescent="0.25">
      <c r="A1692" t="s">
        <v>17</v>
      </c>
      <c r="B1692" t="s">
        <v>104</v>
      </c>
      <c r="C1692">
        <v>4469521566</v>
      </c>
      <c r="D1692" t="s">
        <v>343</v>
      </c>
      <c r="E1692" t="s">
        <v>221</v>
      </c>
      <c r="F1692">
        <v>4379</v>
      </c>
      <c r="G1692" t="s">
        <v>759</v>
      </c>
      <c r="H1692" t="s">
        <v>13</v>
      </c>
      <c r="I1692" t="s">
        <v>376</v>
      </c>
      <c r="J1692">
        <v>16</v>
      </c>
      <c r="K1692">
        <v>0</v>
      </c>
      <c r="L1692" t="s">
        <v>15</v>
      </c>
    </row>
    <row r="1693" spans="1:12" x14ac:dyDescent="0.25">
      <c r="A1693" t="s">
        <v>17</v>
      </c>
      <c r="B1693" t="s">
        <v>796</v>
      </c>
      <c r="C1693">
        <v>649771974</v>
      </c>
      <c r="D1693" t="s">
        <v>343</v>
      </c>
      <c r="E1693" t="s">
        <v>221</v>
      </c>
      <c r="F1693">
        <v>6835</v>
      </c>
      <c r="G1693" t="s">
        <v>759</v>
      </c>
      <c r="H1693" t="s">
        <v>13</v>
      </c>
      <c r="I1693" t="s">
        <v>672</v>
      </c>
      <c r="J1693">
        <v>11</v>
      </c>
      <c r="K1693">
        <v>0</v>
      </c>
      <c r="L1693" t="s">
        <v>15</v>
      </c>
    </row>
    <row r="1694" spans="1:12" x14ac:dyDescent="0.25">
      <c r="A1694" t="s">
        <v>23</v>
      </c>
      <c r="B1694" t="s">
        <v>47</v>
      </c>
      <c r="C1694">
        <v>5408072058</v>
      </c>
      <c r="D1694" t="s">
        <v>425</v>
      </c>
      <c r="E1694" t="s">
        <v>399</v>
      </c>
      <c r="F1694">
        <v>4286</v>
      </c>
      <c r="G1694" t="s">
        <v>761</v>
      </c>
      <c r="H1694" t="s">
        <v>13</v>
      </c>
      <c r="I1694" t="s">
        <v>534</v>
      </c>
      <c r="J1694">
        <v>52</v>
      </c>
      <c r="K1694">
        <v>22</v>
      </c>
      <c r="L1694" t="s">
        <v>14</v>
      </c>
    </row>
    <row r="1695" spans="1:12" x14ac:dyDescent="0.25">
      <c r="A1695" t="s">
        <v>18</v>
      </c>
      <c r="B1695" t="s">
        <v>52</v>
      </c>
      <c r="C1695">
        <v>6107289576</v>
      </c>
      <c r="D1695" t="s">
        <v>425</v>
      </c>
      <c r="E1695" t="s">
        <v>399</v>
      </c>
      <c r="F1695">
        <v>6576</v>
      </c>
      <c r="G1695" t="s">
        <v>759</v>
      </c>
      <c r="H1695" t="s">
        <v>13</v>
      </c>
      <c r="I1695" t="s">
        <v>852</v>
      </c>
      <c r="J1695">
        <v>37</v>
      </c>
      <c r="K1695">
        <v>7</v>
      </c>
      <c r="L1695" t="s">
        <v>14</v>
      </c>
    </row>
    <row r="1696" spans="1:12" x14ac:dyDescent="0.25">
      <c r="A1696" t="s">
        <v>18</v>
      </c>
      <c r="B1696" t="s">
        <v>82</v>
      </c>
      <c r="C1696">
        <v>173814675</v>
      </c>
      <c r="D1696" t="s">
        <v>425</v>
      </c>
      <c r="E1696" t="s">
        <v>399</v>
      </c>
      <c r="F1696">
        <v>6685</v>
      </c>
      <c r="G1696" t="s">
        <v>759</v>
      </c>
      <c r="H1696" t="s">
        <v>13</v>
      </c>
      <c r="I1696" t="s">
        <v>399</v>
      </c>
      <c r="J1696">
        <v>30</v>
      </c>
      <c r="K1696">
        <v>0</v>
      </c>
      <c r="L1696" t="s">
        <v>15</v>
      </c>
    </row>
    <row r="1697" spans="1:12" x14ac:dyDescent="0.25">
      <c r="A1697" t="s">
        <v>11</v>
      </c>
      <c r="B1697" t="s">
        <v>107</v>
      </c>
      <c r="C1697">
        <v>4637486931</v>
      </c>
      <c r="D1697" t="s">
        <v>390</v>
      </c>
      <c r="E1697" t="s">
        <v>165</v>
      </c>
      <c r="F1697">
        <v>6286</v>
      </c>
      <c r="G1697" t="s">
        <v>761</v>
      </c>
      <c r="H1697" t="s">
        <v>13</v>
      </c>
      <c r="I1697" t="s">
        <v>175</v>
      </c>
      <c r="J1697">
        <v>56</v>
      </c>
      <c r="K1697">
        <v>26</v>
      </c>
      <c r="L1697" t="s">
        <v>14</v>
      </c>
    </row>
    <row r="1698" spans="1:12" x14ac:dyDescent="0.25">
      <c r="A1698" t="s">
        <v>16</v>
      </c>
      <c r="B1698" t="s">
        <v>100</v>
      </c>
      <c r="C1698">
        <v>6681774550</v>
      </c>
      <c r="D1698" t="s">
        <v>390</v>
      </c>
      <c r="E1698" t="s">
        <v>165</v>
      </c>
      <c r="F1698">
        <v>6723</v>
      </c>
      <c r="G1698" t="s">
        <v>759</v>
      </c>
      <c r="H1698" t="s">
        <v>13</v>
      </c>
      <c r="I1698" t="s">
        <v>851</v>
      </c>
      <c r="J1698">
        <v>25</v>
      </c>
      <c r="K1698">
        <v>0</v>
      </c>
      <c r="L1698" t="s">
        <v>15</v>
      </c>
    </row>
    <row r="1699" spans="1:12" x14ac:dyDescent="0.25">
      <c r="A1699" t="s">
        <v>16</v>
      </c>
      <c r="B1699" t="s">
        <v>36</v>
      </c>
      <c r="C1699">
        <v>2757630472</v>
      </c>
      <c r="D1699" t="s">
        <v>390</v>
      </c>
      <c r="E1699" t="s">
        <v>165</v>
      </c>
      <c r="F1699">
        <v>6263</v>
      </c>
      <c r="G1699" t="s">
        <v>759</v>
      </c>
      <c r="H1699" t="s">
        <v>13</v>
      </c>
      <c r="I1699" t="s">
        <v>720</v>
      </c>
      <c r="J1699">
        <v>34</v>
      </c>
      <c r="K1699">
        <v>4</v>
      </c>
      <c r="L1699" t="s">
        <v>14</v>
      </c>
    </row>
    <row r="1700" spans="1:12" x14ac:dyDescent="0.25">
      <c r="A1700" t="s">
        <v>18</v>
      </c>
      <c r="B1700" t="s">
        <v>126</v>
      </c>
      <c r="C1700">
        <v>3705856926</v>
      </c>
      <c r="D1700" t="s">
        <v>419</v>
      </c>
      <c r="E1700" t="s">
        <v>420</v>
      </c>
      <c r="F1700">
        <v>4921</v>
      </c>
      <c r="G1700" t="s">
        <v>759</v>
      </c>
      <c r="H1700" t="s">
        <v>13</v>
      </c>
      <c r="I1700" t="s">
        <v>670</v>
      </c>
      <c r="J1700">
        <v>4</v>
      </c>
      <c r="K1700">
        <v>0</v>
      </c>
      <c r="L1700" t="s">
        <v>15</v>
      </c>
    </row>
    <row r="1701" spans="1:12" x14ac:dyDescent="0.25">
      <c r="A1701" t="s">
        <v>17</v>
      </c>
      <c r="B1701" t="s">
        <v>760</v>
      </c>
      <c r="C1701">
        <v>6085710390</v>
      </c>
      <c r="D1701" t="s">
        <v>419</v>
      </c>
      <c r="E1701" t="s">
        <v>420</v>
      </c>
      <c r="F1701">
        <v>8204</v>
      </c>
      <c r="G1701" t="s">
        <v>759</v>
      </c>
      <c r="H1701" t="s">
        <v>13</v>
      </c>
      <c r="I1701" t="s">
        <v>851</v>
      </c>
      <c r="J1701">
        <v>24</v>
      </c>
      <c r="K1701">
        <v>0</v>
      </c>
      <c r="L1701" t="s">
        <v>15</v>
      </c>
    </row>
    <row r="1702" spans="1:12" x14ac:dyDescent="0.25">
      <c r="A1702" t="s">
        <v>18</v>
      </c>
      <c r="B1702" t="s">
        <v>788</v>
      </c>
      <c r="C1702">
        <v>1264381785</v>
      </c>
      <c r="D1702" t="s">
        <v>419</v>
      </c>
      <c r="E1702" t="s">
        <v>420</v>
      </c>
      <c r="F1702">
        <v>5450</v>
      </c>
      <c r="G1702" t="s">
        <v>759</v>
      </c>
      <c r="H1702" t="s">
        <v>13</v>
      </c>
      <c r="I1702" t="s">
        <v>164</v>
      </c>
      <c r="J1702">
        <v>25</v>
      </c>
      <c r="K1702">
        <v>0</v>
      </c>
      <c r="L1702" t="s">
        <v>15</v>
      </c>
    </row>
    <row r="1703" spans="1:12" x14ac:dyDescent="0.25">
      <c r="A1703" t="s">
        <v>18</v>
      </c>
      <c r="B1703" t="s">
        <v>92</v>
      </c>
      <c r="C1703">
        <v>3931477108</v>
      </c>
      <c r="D1703" t="s">
        <v>419</v>
      </c>
      <c r="E1703" t="s">
        <v>420</v>
      </c>
      <c r="F1703">
        <v>6571</v>
      </c>
      <c r="G1703" t="s">
        <v>759</v>
      </c>
      <c r="H1703" t="s">
        <v>13</v>
      </c>
      <c r="I1703" t="s">
        <v>850</v>
      </c>
      <c r="J1703">
        <v>16</v>
      </c>
      <c r="K1703">
        <v>0</v>
      </c>
      <c r="L1703" t="s">
        <v>15</v>
      </c>
    </row>
    <row r="1704" spans="1:12" x14ac:dyDescent="0.25">
      <c r="A1704" t="s">
        <v>18</v>
      </c>
      <c r="B1704" t="s">
        <v>48</v>
      </c>
      <c r="C1704">
        <v>1965699392</v>
      </c>
      <c r="D1704" t="s">
        <v>419</v>
      </c>
      <c r="E1704" t="s">
        <v>420</v>
      </c>
      <c r="F1704">
        <v>8946</v>
      </c>
      <c r="G1704" t="s">
        <v>759</v>
      </c>
      <c r="H1704" t="s">
        <v>13</v>
      </c>
      <c r="I1704" t="s">
        <v>852</v>
      </c>
      <c r="J1704">
        <v>35</v>
      </c>
      <c r="K1704">
        <v>5</v>
      </c>
      <c r="L1704" t="s">
        <v>14</v>
      </c>
    </row>
    <row r="1705" spans="1:12" x14ac:dyDescent="0.25">
      <c r="A1705" t="s">
        <v>16</v>
      </c>
      <c r="B1705" t="s">
        <v>800</v>
      </c>
      <c r="C1705">
        <v>2936586813</v>
      </c>
      <c r="D1705" t="s">
        <v>307</v>
      </c>
      <c r="E1705" t="s">
        <v>542</v>
      </c>
      <c r="F1705">
        <v>5978</v>
      </c>
      <c r="G1705" t="s">
        <v>759</v>
      </c>
      <c r="H1705" t="s">
        <v>13</v>
      </c>
      <c r="I1705" t="s">
        <v>542</v>
      </c>
      <c r="J1705">
        <v>30</v>
      </c>
      <c r="K1705">
        <v>0</v>
      </c>
      <c r="L1705" t="s">
        <v>15</v>
      </c>
    </row>
    <row r="1706" spans="1:12" x14ac:dyDescent="0.25">
      <c r="A1706" t="s">
        <v>16</v>
      </c>
      <c r="B1706" t="s">
        <v>38</v>
      </c>
      <c r="C1706">
        <v>4384814254</v>
      </c>
      <c r="D1706" t="s">
        <v>307</v>
      </c>
      <c r="E1706" t="s">
        <v>542</v>
      </c>
      <c r="F1706">
        <v>2734</v>
      </c>
      <c r="G1706" t="s">
        <v>759</v>
      </c>
      <c r="H1706" t="s">
        <v>13</v>
      </c>
      <c r="I1706" t="s">
        <v>209</v>
      </c>
      <c r="J1706">
        <v>10</v>
      </c>
      <c r="K1706">
        <v>0</v>
      </c>
      <c r="L1706" t="s">
        <v>15</v>
      </c>
    </row>
    <row r="1707" spans="1:12" x14ac:dyDescent="0.25">
      <c r="A1707" t="s">
        <v>11</v>
      </c>
      <c r="B1707" t="s">
        <v>63</v>
      </c>
      <c r="C1707">
        <v>8164212163</v>
      </c>
      <c r="D1707" t="s">
        <v>307</v>
      </c>
      <c r="E1707" t="s">
        <v>542</v>
      </c>
      <c r="F1707">
        <v>2741</v>
      </c>
      <c r="G1707" t="s">
        <v>761</v>
      </c>
      <c r="H1707" t="s">
        <v>13</v>
      </c>
      <c r="I1707" t="s">
        <v>678</v>
      </c>
      <c r="J1707">
        <v>37</v>
      </c>
      <c r="K1707">
        <v>7</v>
      </c>
      <c r="L1707" t="s">
        <v>14</v>
      </c>
    </row>
    <row r="1708" spans="1:12" x14ac:dyDescent="0.25">
      <c r="A1708" t="s">
        <v>23</v>
      </c>
      <c r="B1708" t="s">
        <v>108</v>
      </c>
      <c r="C1708">
        <v>1241888754</v>
      </c>
      <c r="D1708" t="s">
        <v>729</v>
      </c>
      <c r="E1708" t="s">
        <v>386</v>
      </c>
      <c r="F1708">
        <v>4996</v>
      </c>
      <c r="G1708" t="s">
        <v>761</v>
      </c>
      <c r="H1708" t="s">
        <v>13</v>
      </c>
      <c r="I1708" t="s">
        <v>416</v>
      </c>
      <c r="J1708">
        <v>45</v>
      </c>
      <c r="K1708">
        <v>15</v>
      </c>
      <c r="L1708" t="s">
        <v>14</v>
      </c>
    </row>
    <row r="1709" spans="1:12" x14ac:dyDescent="0.25">
      <c r="A1709" t="s">
        <v>16</v>
      </c>
      <c r="B1709" t="s">
        <v>86</v>
      </c>
      <c r="C1709">
        <v>2290647128</v>
      </c>
      <c r="D1709" t="s">
        <v>729</v>
      </c>
      <c r="E1709" t="s">
        <v>386</v>
      </c>
      <c r="F1709">
        <v>4924</v>
      </c>
      <c r="G1709" t="s">
        <v>761</v>
      </c>
      <c r="H1709" t="s">
        <v>13</v>
      </c>
      <c r="I1709" t="s">
        <v>730</v>
      </c>
      <c r="J1709">
        <v>34</v>
      </c>
      <c r="K1709">
        <v>4</v>
      </c>
      <c r="L1709" t="s">
        <v>14</v>
      </c>
    </row>
    <row r="1710" spans="1:12" x14ac:dyDescent="0.25">
      <c r="A1710" t="s">
        <v>18</v>
      </c>
      <c r="B1710" t="s">
        <v>118</v>
      </c>
      <c r="C1710">
        <v>4355586265</v>
      </c>
      <c r="D1710" t="s">
        <v>729</v>
      </c>
      <c r="E1710" t="s">
        <v>386</v>
      </c>
      <c r="F1710">
        <v>5553</v>
      </c>
      <c r="G1710" t="s">
        <v>761</v>
      </c>
      <c r="H1710" t="s">
        <v>13</v>
      </c>
      <c r="I1710" t="s">
        <v>720</v>
      </c>
      <c r="J1710">
        <v>31</v>
      </c>
      <c r="K1710">
        <v>1</v>
      </c>
      <c r="L1710" t="s">
        <v>14</v>
      </c>
    </row>
    <row r="1711" spans="1:12" x14ac:dyDescent="0.25">
      <c r="A1711" t="s">
        <v>18</v>
      </c>
      <c r="B1711" t="s">
        <v>103</v>
      </c>
      <c r="C1711">
        <v>9506990444</v>
      </c>
      <c r="D1711" t="s">
        <v>729</v>
      </c>
      <c r="E1711" t="s">
        <v>386</v>
      </c>
      <c r="F1711">
        <v>6529</v>
      </c>
      <c r="G1711" t="s">
        <v>759</v>
      </c>
      <c r="H1711" t="s">
        <v>13</v>
      </c>
      <c r="I1711" t="s">
        <v>271</v>
      </c>
      <c r="J1711">
        <v>15</v>
      </c>
      <c r="K1711">
        <v>0</v>
      </c>
      <c r="L1711" t="s">
        <v>15</v>
      </c>
    </row>
    <row r="1712" spans="1:12" x14ac:dyDescent="0.25">
      <c r="A1712" t="s">
        <v>18</v>
      </c>
      <c r="B1712" t="s">
        <v>82</v>
      </c>
      <c r="C1712">
        <v>705084741</v>
      </c>
      <c r="D1712" t="s">
        <v>848</v>
      </c>
      <c r="E1712" t="s">
        <v>720</v>
      </c>
      <c r="F1712">
        <v>5639</v>
      </c>
      <c r="G1712" t="s">
        <v>759</v>
      </c>
      <c r="H1712" t="s">
        <v>13</v>
      </c>
      <c r="I1712" t="s">
        <v>165</v>
      </c>
      <c r="J1712">
        <v>26</v>
      </c>
      <c r="K1712">
        <v>0</v>
      </c>
      <c r="L1712" t="s">
        <v>15</v>
      </c>
    </row>
    <row r="1713" spans="1:12" x14ac:dyDescent="0.25">
      <c r="A1713" t="s">
        <v>18</v>
      </c>
      <c r="B1713" t="s">
        <v>764</v>
      </c>
      <c r="C1713">
        <v>9265800851</v>
      </c>
      <c r="D1713" t="s">
        <v>848</v>
      </c>
      <c r="E1713" t="s">
        <v>720</v>
      </c>
      <c r="F1713">
        <v>7436</v>
      </c>
      <c r="G1713" t="s">
        <v>759</v>
      </c>
      <c r="H1713" t="s">
        <v>13</v>
      </c>
      <c r="I1713" t="s">
        <v>232</v>
      </c>
      <c r="J1713">
        <v>11</v>
      </c>
      <c r="K1713">
        <v>0</v>
      </c>
      <c r="L1713" t="s">
        <v>15</v>
      </c>
    </row>
    <row r="1714" spans="1:12" x14ac:dyDescent="0.25">
      <c r="A1714" t="s">
        <v>23</v>
      </c>
      <c r="B1714" t="s">
        <v>57</v>
      </c>
      <c r="C1714">
        <v>5277730076</v>
      </c>
      <c r="D1714" t="s">
        <v>848</v>
      </c>
      <c r="E1714" t="s">
        <v>720</v>
      </c>
      <c r="F1714">
        <v>4131</v>
      </c>
      <c r="G1714" t="s">
        <v>759</v>
      </c>
      <c r="H1714" t="s">
        <v>13</v>
      </c>
      <c r="I1714" t="s">
        <v>223</v>
      </c>
      <c r="J1714">
        <v>45</v>
      </c>
      <c r="K1714">
        <v>15</v>
      </c>
      <c r="L1714" t="s">
        <v>14</v>
      </c>
    </row>
    <row r="1715" spans="1:12" x14ac:dyDescent="0.25">
      <c r="A1715" t="s">
        <v>18</v>
      </c>
      <c r="B1715" t="s">
        <v>53</v>
      </c>
      <c r="C1715">
        <v>9875167017</v>
      </c>
      <c r="D1715" t="s">
        <v>670</v>
      </c>
      <c r="E1715" t="s">
        <v>677</v>
      </c>
      <c r="F1715">
        <v>8599</v>
      </c>
      <c r="G1715" t="s">
        <v>759</v>
      </c>
      <c r="H1715" t="s">
        <v>13</v>
      </c>
      <c r="I1715" t="s">
        <v>851</v>
      </c>
      <c r="J1715">
        <v>20</v>
      </c>
      <c r="K1715">
        <v>0</v>
      </c>
      <c r="L1715" t="s">
        <v>15</v>
      </c>
    </row>
    <row r="1716" spans="1:12" x14ac:dyDescent="0.25">
      <c r="A1716" t="s">
        <v>18</v>
      </c>
      <c r="B1716" t="s">
        <v>53</v>
      </c>
      <c r="C1716">
        <v>2467417643</v>
      </c>
      <c r="D1716" t="s">
        <v>670</v>
      </c>
      <c r="E1716" t="s">
        <v>677</v>
      </c>
      <c r="F1716">
        <v>7357</v>
      </c>
      <c r="G1716" t="s">
        <v>759</v>
      </c>
      <c r="H1716" t="s">
        <v>13</v>
      </c>
      <c r="I1716" t="s">
        <v>469</v>
      </c>
      <c r="J1716">
        <v>14</v>
      </c>
      <c r="K1716">
        <v>0</v>
      </c>
      <c r="L1716" t="s">
        <v>15</v>
      </c>
    </row>
    <row r="1717" spans="1:12" x14ac:dyDescent="0.25">
      <c r="A1717" t="s">
        <v>23</v>
      </c>
      <c r="B1717" t="s">
        <v>26</v>
      </c>
      <c r="C1717">
        <v>4408670788</v>
      </c>
      <c r="D1717" t="s">
        <v>670</v>
      </c>
      <c r="E1717" t="s">
        <v>677</v>
      </c>
      <c r="F1717">
        <v>2332</v>
      </c>
      <c r="G1717" t="s">
        <v>759</v>
      </c>
      <c r="H1717" t="s">
        <v>13</v>
      </c>
      <c r="I1717" t="s">
        <v>209</v>
      </c>
      <c r="J1717">
        <v>7</v>
      </c>
      <c r="K1717">
        <v>0</v>
      </c>
      <c r="L1717" t="s">
        <v>15</v>
      </c>
    </row>
    <row r="1718" spans="1:12" x14ac:dyDescent="0.25">
      <c r="A1718" t="s">
        <v>18</v>
      </c>
      <c r="B1718" t="s">
        <v>64</v>
      </c>
      <c r="C1718">
        <v>5900977077</v>
      </c>
      <c r="D1718" t="s">
        <v>728</v>
      </c>
      <c r="E1718" t="s">
        <v>852</v>
      </c>
      <c r="F1718">
        <v>6579</v>
      </c>
      <c r="G1718" t="s">
        <v>759</v>
      </c>
      <c r="H1718" t="s">
        <v>13</v>
      </c>
      <c r="I1718" t="s">
        <v>165</v>
      </c>
      <c r="J1718">
        <v>24</v>
      </c>
      <c r="K1718">
        <v>0</v>
      </c>
      <c r="L1718" t="s">
        <v>15</v>
      </c>
    </row>
    <row r="1719" spans="1:12" x14ac:dyDescent="0.25">
      <c r="A1719" t="s">
        <v>11</v>
      </c>
      <c r="B1719" t="s">
        <v>107</v>
      </c>
      <c r="C1719">
        <v>3974531546</v>
      </c>
      <c r="D1719" t="s">
        <v>728</v>
      </c>
      <c r="E1719" t="s">
        <v>852</v>
      </c>
      <c r="F1719">
        <v>4328</v>
      </c>
      <c r="G1719" t="s">
        <v>759</v>
      </c>
      <c r="H1719" t="s">
        <v>13</v>
      </c>
      <c r="I1719" t="s">
        <v>730</v>
      </c>
      <c r="J1719">
        <v>31</v>
      </c>
      <c r="K1719">
        <v>1</v>
      </c>
      <c r="L1719" t="s">
        <v>14</v>
      </c>
    </row>
    <row r="1720" spans="1:12" x14ac:dyDescent="0.25">
      <c r="A1720" t="s">
        <v>16</v>
      </c>
      <c r="B1720" t="s">
        <v>27</v>
      </c>
      <c r="C1720">
        <v>2498731372</v>
      </c>
      <c r="D1720" t="s">
        <v>728</v>
      </c>
      <c r="E1720" t="s">
        <v>852</v>
      </c>
      <c r="F1720">
        <v>4259</v>
      </c>
      <c r="G1720" t="s">
        <v>759</v>
      </c>
      <c r="H1720" t="s">
        <v>13</v>
      </c>
      <c r="I1720" t="s">
        <v>164</v>
      </c>
      <c r="J1720">
        <v>20</v>
      </c>
      <c r="K1720">
        <v>0</v>
      </c>
      <c r="L1720" t="s">
        <v>15</v>
      </c>
    </row>
    <row r="1721" spans="1:12" x14ac:dyDescent="0.25">
      <c r="A1721" t="s">
        <v>17</v>
      </c>
      <c r="B1721" t="s">
        <v>784</v>
      </c>
      <c r="C1721">
        <v>7282316945</v>
      </c>
      <c r="D1721" t="s">
        <v>849</v>
      </c>
      <c r="E1721" t="s">
        <v>730</v>
      </c>
      <c r="F1721">
        <v>7470</v>
      </c>
      <c r="G1721" t="s">
        <v>759</v>
      </c>
      <c r="H1721" t="s">
        <v>13</v>
      </c>
      <c r="I1721" t="s">
        <v>315</v>
      </c>
      <c r="J1721">
        <v>36</v>
      </c>
      <c r="K1721">
        <v>6</v>
      </c>
      <c r="L1721" t="s">
        <v>14</v>
      </c>
    </row>
    <row r="1722" spans="1:12" x14ac:dyDescent="0.25">
      <c r="A1722" t="s">
        <v>16</v>
      </c>
      <c r="B1722" t="s">
        <v>38</v>
      </c>
      <c r="C1722">
        <v>4747988353</v>
      </c>
      <c r="D1722" t="s">
        <v>849</v>
      </c>
      <c r="E1722" t="s">
        <v>730</v>
      </c>
      <c r="F1722">
        <v>7315</v>
      </c>
      <c r="G1722" t="s">
        <v>759</v>
      </c>
      <c r="H1722" t="s">
        <v>13</v>
      </c>
      <c r="I1722" t="s">
        <v>376</v>
      </c>
      <c r="J1722">
        <v>7</v>
      </c>
      <c r="K1722">
        <v>0</v>
      </c>
      <c r="L1722" t="s">
        <v>15</v>
      </c>
    </row>
    <row r="1723" spans="1:12" x14ac:dyDescent="0.25">
      <c r="A1723" t="s">
        <v>17</v>
      </c>
      <c r="B1723" t="s">
        <v>760</v>
      </c>
      <c r="C1723">
        <v>2871447909</v>
      </c>
      <c r="D1723" t="s">
        <v>849</v>
      </c>
      <c r="E1723" t="s">
        <v>730</v>
      </c>
      <c r="F1723">
        <v>7649</v>
      </c>
      <c r="G1723" t="s">
        <v>759</v>
      </c>
      <c r="H1723" t="s">
        <v>13</v>
      </c>
      <c r="I1723" t="s">
        <v>852</v>
      </c>
      <c r="J1723">
        <v>29</v>
      </c>
      <c r="K1723">
        <v>0</v>
      </c>
      <c r="L1723" t="s">
        <v>15</v>
      </c>
    </row>
    <row r="1724" spans="1:12" x14ac:dyDescent="0.25">
      <c r="A1724" t="s">
        <v>18</v>
      </c>
      <c r="B1724" t="s">
        <v>49</v>
      </c>
      <c r="C1724">
        <v>9455464141</v>
      </c>
      <c r="D1724" t="s">
        <v>849</v>
      </c>
      <c r="E1724" t="s">
        <v>730</v>
      </c>
      <c r="F1724">
        <v>6077</v>
      </c>
      <c r="G1724" t="s">
        <v>759</v>
      </c>
      <c r="H1724" t="s">
        <v>13</v>
      </c>
      <c r="I1724" t="s">
        <v>730</v>
      </c>
      <c r="J1724">
        <v>30</v>
      </c>
      <c r="K1724">
        <v>0</v>
      </c>
      <c r="L1724" t="s">
        <v>15</v>
      </c>
    </row>
    <row r="1725" spans="1:12" x14ac:dyDescent="0.25">
      <c r="A1725" t="s">
        <v>16</v>
      </c>
      <c r="B1725" t="s">
        <v>129</v>
      </c>
      <c r="C1725">
        <v>4242889718</v>
      </c>
      <c r="D1725" t="s">
        <v>849</v>
      </c>
      <c r="E1725" t="s">
        <v>730</v>
      </c>
      <c r="F1725">
        <v>8123</v>
      </c>
      <c r="G1725" t="s">
        <v>759</v>
      </c>
      <c r="H1725" t="s">
        <v>13</v>
      </c>
      <c r="I1725" t="s">
        <v>369</v>
      </c>
      <c r="J1725">
        <v>46</v>
      </c>
      <c r="K1725">
        <v>16</v>
      </c>
      <c r="L1725" t="s">
        <v>14</v>
      </c>
    </row>
    <row r="1726" spans="1:12" x14ac:dyDescent="0.25">
      <c r="A1726" t="s">
        <v>17</v>
      </c>
      <c r="B1726" t="s">
        <v>773</v>
      </c>
      <c r="C1726">
        <v>3776405169</v>
      </c>
      <c r="D1726" t="s">
        <v>849</v>
      </c>
      <c r="E1726" t="s">
        <v>730</v>
      </c>
      <c r="F1726">
        <v>6646</v>
      </c>
      <c r="G1726" t="s">
        <v>759</v>
      </c>
      <c r="H1726" t="s">
        <v>13</v>
      </c>
      <c r="I1726" t="s">
        <v>284</v>
      </c>
      <c r="J1726">
        <v>20</v>
      </c>
      <c r="K1726">
        <v>0</v>
      </c>
      <c r="L1726" t="s">
        <v>15</v>
      </c>
    </row>
    <row r="1727" spans="1:12" x14ac:dyDescent="0.25">
      <c r="A1727" t="s">
        <v>16</v>
      </c>
      <c r="B1727" t="s">
        <v>38</v>
      </c>
      <c r="C1727">
        <v>3155625555</v>
      </c>
      <c r="D1727" t="s">
        <v>676</v>
      </c>
      <c r="E1727" t="s">
        <v>722</v>
      </c>
      <c r="F1727">
        <v>4172</v>
      </c>
      <c r="G1727" t="s">
        <v>759</v>
      </c>
      <c r="H1727" t="s">
        <v>13</v>
      </c>
      <c r="I1727" t="s">
        <v>732</v>
      </c>
      <c r="J1727">
        <v>3</v>
      </c>
      <c r="K1727">
        <v>0</v>
      </c>
      <c r="L1727" t="s">
        <v>15</v>
      </c>
    </row>
    <row r="1728" spans="1:12" x14ac:dyDescent="0.25">
      <c r="A1728" t="s">
        <v>18</v>
      </c>
      <c r="B1728" t="s">
        <v>19</v>
      </c>
      <c r="C1728">
        <v>6551061352</v>
      </c>
      <c r="D1728" t="s">
        <v>676</v>
      </c>
      <c r="E1728" t="s">
        <v>722</v>
      </c>
      <c r="F1728">
        <v>4983</v>
      </c>
      <c r="G1728" t="s">
        <v>761</v>
      </c>
      <c r="H1728" t="s">
        <v>20</v>
      </c>
      <c r="I1728" t="s">
        <v>483</v>
      </c>
      <c r="J1728">
        <v>36</v>
      </c>
      <c r="K1728">
        <v>6</v>
      </c>
      <c r="L1728" t="s">
        <v>14</v>
      </c>
    </row>
    <row r="1729" spans="1:12" x14ac:dyDescent="0.25">
      <c r="A1729" t="s">
        <v>16</v>
      </c>
      <c r="B1729" t="s">
        <v>46</v>
      </c>
      <c r="C1729">
        <v>2257886659</v>
      </c>
      <c r="D1729" t="s">
        <v>676</v>
      </c>
      <c r="E1729" t="s">
        <v>722</v>
      </c>
      <c r="F1729">
        <v>4090</v>
      </c>
      <c r="G1729" t="s">
        <v>759</v>
      </c>
      <c r="H1729" t="s">
        <v>13</v>
      </c>
      <c r="I1729" t="s">
        <v>515</v>
      </c>
      <c r="J1729">
        <v>38</v>
      </c>
      <c r="K1729">
        <v>8</v>
      </c>
      <c r="L1729" t="s">
        <v>14</v>
      </c>
    </row>
    <row r="1730" spans="1:12" x14ac:dyDescent="0.25">
      <c r="A1730" t="s">
        <v>18</v>
      </c>
      <c r="B1730" t="s">
        <v>92</v>
      </c>
      <c r="C1730">
        <v>4232761255</v>
      </c>
      <c r="D1730" t="s">
        <v>672</v>
      </c>
      <c r="E1730" t="s">
        <v>678</v>
      </c>
      <c r="F1730">
        <v>5978</v>
      </c>
      <c r="G1730" t="s">
        <v>759</v>
      </c>
      <c r="H1730" t="s">
        <v>13</v>
      </c>
      <c r="I1730" t="s">
        <v>208</v>
      </c>
      <c r="J1730">
        <v>14</v>
      </c>
      <c r="K1730">
        <v>0</v>
      </c>
      <c r="L1730" t="s">
        <v>15</v>
      </c>
    </row>
    <row r="1731" spans="1:12" x14ac:dyDescent="0.25">
      <c r="A1731" t="s">
        <v>17</v>
      </c>
      <c r="B1731" t="s">
        <v>104</v>
      </c>
      <c r="C1731">
        <v>5137377854</v>
      </c>
      <c r="D1731" t="s">
        <v>672</v>
      </c>
      <c r="E1731" t="s">
        <v>678</v>
      </c>
      <c r="F1731">
        <v>5063</v>
      </c>
      <c r="G1731" t="s">
        <v>759</v>
      </c>
      <c r="H1731" t="s">
        <v>13</v>
      </c>
      <c r="I1731" t="s">
        <v>208</v>
      </c>
      <c r="J1731">
        <v>14</v>
      </c>
      <c r="K1731">
        <v>0</v>
      </c>
      <c r="L1731" t="s">
        <v>15</v>
      </c>
    </row>
    <row r="1732" spans="1:12" x14ac:dyDescent="0.25">
      <c r="A1732" t="s">
        <v>18</v>
      </c>
      <c r="B1732" t="s">
        <v>95</v>
      </c>
      <c r="C1732">
        <v>1898422054</v>
      </c>
      <c r="D1732" t="s">
        <v>672</v>
      </c>
      <c r="E1732" t="s">
        <v>678</v>
      </c>
      <c r="F1732">
        <v>6113</v>
      </c>
      <c r="G1732" t="s">
        <v>759</v>
      </c>
      <c r="H1732" t="s">
        <v>13</v>
      </c>
      <c r="I1732" t="s">
        <v>175</v>
      </c>
      <c r="J1732">
        <v>47</v>
      </c>
      <c r="K1732">
        <v>17</v>
      </c>
      <c r="L1732" t="s">
        <v>14</v>
      </c>
    </row>
    <row r="1733" spans="1:12" x14ac:dyDescent="0.25">
      <c r="A1733" t="s">
        <v>23</v>
      </c>
      <c r="B1733" t="s">
        <v>83</v>
      </c>
      <c r="C1733">
        <v>2148266465</v>
      </c>
      <c r="D1733" t="s">
        <v>672</v>
      </c>
      <c r="E1733" t="s">
        <v>678</v>
      </c>
      <c r="F1733">
        <v>2439</v>
      </c>
      <c r="G1733" t="s">
        <v>761</v>
      </c>
      <c r="H1733" t="s">
        <v>13</v>
      </c>
      <c r="I1733" t="s">
        <v>515</v>
      </c>
      <c r="J1733">
        <v>37</v>
      </c>
      <c r="K1733">
        <v>7</v>
      </c>
      <c r="L1733" t="s">
        <v>14</v>
      </c>
    </row>
    <row r="1734" spans="1:12" x14ac:dyDescent="0.25">
      <c r="A1734" t="s">
        <v>17</v>
      </c>
      <c r="B1734" t="s">
        <v>128</v>
      </c>
      <c r="C1734">
        <v>6018471272</v>
      </c>
      <c r="D1734" t="s">
        <v>672</v>
      </c>
      <c r="E1734" t="s">
        <v>678</v>
      </c>
      <c r="F1734">
        <v>7987</v>
      </c>
      <c r="G1734" t="s">
        <v>759</v>
      </c>
      <c r="H1734" t="s">
        <v>13</v>
      </c>
      <c r="I1734" t="s">
        <v>850</v>
      </c>
      <c r="J1734">
        <v>8</v>
      </c>
      <c r="K1734">
        <v>0</v>
      </c>
      <c r="L1734" t="s">
        <v>15</v>
      </c>
    </row>
    <row r="1735" spans="1:12" x14ac:dyDescent="0.25">
      <c r="A1735" t="s">
        <v>18</v>
      </c>
      <c r="B1735" t="s">
        <v>19</v>
      </c>
      <c r="C1735">
        <v>2207769609</v>
      </c>
      <c r="D1735" t="s">
        <v>672</v>
      </c>
      <c r="E1735" t="s">
        <v>678</v>
      </c>
      <c r="F1735">
        <v>5022</v>
      </c>
      <c r="G1735" t="s">
        <v>761</v>
      </c>
      <c r="H1735" t="s">
        <v>13</v>
      </c>
      <c r="I1735" t="s">
        <v>678</v>
      </c>
      <c r="J1735">
        <v>30</v>
      </c>
      <c r="K1735">
        <v>0</v>
      </c>
      <c r="L1735" t="s">
        <v>15</v>
      </c>
    </row>
    <row r="1736" spans="1:12" x14ac:dyDescent="0.25">
      <c r="A1736" t="s">
        <v>11</v>
      </c>
      <c r="B1736" t="s">
        <v>107</v>
      </c>
      <c r="C1736">
        <v>9598751206</v>
      </c>
      <c r="D1736" t="s">
        <v>674</v>
      </c>
      <c r="E1736" t="s">
        <v>731</v>
      </c>
      <c r="F1736">
        <v>4183</v>
      </c>
      <c r="G1736" t="s">
        <v>759</v>
      </c>
      <c r="H1736" t="s">
        <v>13</v>
      </c>
      <c r="I1736" t="s">
        <v>722</v>
      </c>
      <c r="J1736">
        <v>28</v>
      </c>
      <c r="K1736">
        <v>0</v>
      </c>
      <c r="L1736" t="s">
        <v>15</v>
      </c>
    </row>
    <row r="1737" spans="1:12" x14ac:dyDescent="0.25">
      <c r="A1737" t="s">
        <v>16</v>
      </c>
      <c r="B1737" t="s">
        <v>37</v>
      </c>
      <c r="C1737">
        <v>490252754</v>
      </c>
      <c r="D1737" t="s">
        <v>674</v>
      </c>
      <c r="E1737" t="s">
        <v>731</v>
      </c>
      <c r="F1737">
        <v>3629</v>
      </c>
      <c r="G1737" t="s">
        <v>759</v>
      </c>
      <c r="H1737" t="s">
        <v>13</v>
      </c>
      <c r="I1737" t="s">
        <v>348</v>
      </c>
      <c r="J1737">
        <v>37</v>
      </c>
      <c r="K1737">
        <v>7</v>
      </c>
      <c r="L1737" t="s">
        <v>14</v>
      </c>
    </row>
    <row r="1738" spans="1:12" x14ac:dyDescent="0.25">
      <c r="A1738" t="s">
        <v>11</v>
      </c>
      <c r="B1738" t="s">
        <v>75</v>
      </c>
      <c r="C1738">
        <v>36620839</v>
      </c>
      <c r="D1738" t="s">
        <v>674</v>
      </c>
      <c r="E1738" t="s">
        <v>731</v>
      </c>
      <c r="F1738">
        <v>9008</v>
      </c>
      <c r="G1738" t="s">
        <v>761</v>
      </c>
      <c r="H1738" t="s">
        <v>13</v>
      </c>
      <c r="I1738" t="s">
        <v>723</v>
      </c>
      <c r="J1738">
        <v>32</v>
      </c>
      <c r="K1738">
        <v>2</v>
      </c>
      <c r="L1738" t="s">
        <v>14</v>
      </c>
    </row>
    <row r="1739" spans="1:12" x14ac:dyDescent="0.25">
      <c r="A1739" t="s">
        <v>23</v>
      </c>
      <c r="B1739" t="s">
        <v>24</v>
      </c>
      <c r="C1739">
        <v>374628242</v>
      </c>
      <c r="D1739" t="s">
        <v>732</v>
      </c>
      <c r="E1739" t="s">
        <v>675</v>
      </c>
      <c r="F1739">
        <v>2993</v>
      </c>
      <c r="G1739" t="s">
        <v>759</v>
      </c>
      <c r="H1739" t="s">
        <v>13</v>
      </c>
      <c r="I1739" t="s">
        <v>165</v>
      </c>
      <c r="J1739">
        <v>19</v>
      </c>
      <c r="K1739">
        <v>0</v>
      </c>
      <c r="L1739" t="s">
        <v>15</v>
      </c>
    </row>
    <row r="1740" spans="1:12" x14ac:dyDescent="0.25">
      <c r="A1740" t="s">
        <v>11</v>
      </c>
      <c r="B1740" t="s">
        <v>109</v>
      </c>
      <c r="C1740">
        <v>4140763678</v>
      </c>
      <c r="D1740" t="s">
        <v>732</v>
      </c>
      <c r="E1740" t="s">
        <v>675</v>
      </c>
      <c r="F1740">
        <v>8943</v>
      </c>
      <c r="G1740" t="s">
        <v>761</v>
      </c>
      <c r="H1740" t="s">
        <v>13</v>
      </c>
      <c r="I1740" t="s">
        <v>515</v>
      </c>
      <c r="J1740">
        <v>35</v>
      </c>
      <c r="K1740">
        <v>5</v>
      </c>
      <c r="L1740" t="s">
        <v>14</v>
      </c>
    </row>
    <row r="1741" spans="1:12" x14ac:dyDescent="0.25">
      <c r="A1741" t="s">
        <v>18</v>
      </c>
      <c r="B1741" t="s">
        <v>788</v>
      </c>
      <c r="C1741">
        <v>7504945766</v>
      </c>
      <c r="D1741" t="s">
        <v>732</v>
      </c>
      <c r="E1741" t="s">
        <v>675</v>
      </c>
      <c r="F1741">
        <v>8691</v>
      </c>
      <c r="G1741" t="s">
        <v>759</v>
      </c>
      <c r="H1741" t="s">
        <v>13</v>
      </c>
      <c r="I1741" t="s">
        <v>348</v>
      </c>
      <c r="J1741">
        <v>36</v>
      </c>
      <c r="K1741">
        <v>6</v>
      </c>
      <c r="L1741" t="s">
        <v>14</v>
      </c>
    </row>
    <row r="1742" spans="1:12" x14ac:dyDescent="0.25">
      <c r="A1742" t="s">
        <v>16</v>
      </c>
      <c r="B1742" t="s">
        <v>59</v>
      </c>
      <c r="C1742">
        <v>3480606970</v>
      </c>
      <c r="D1742" t="s">
        <v>732</v>
      </c>
      <c r="E1742" t="s">
        <v>675</v>
      </c>
      <c r="F1742">
        <v>5883</v>
      </c>
      <c r="G1742" t="s">
        <v>759</v>
      </c>
      <c r="H1742" t="s">
        <v>13</v>
      </c>
      <c r="I1742" t="s">
        <v>483</v>
      </c>
      <c r="J1742">
        <v>33</v>
      </c>
      <c r="K1742">
        <v>3</v>
      </c>
      <c r="L1742" t="s">
        <v>14</v>
      </c>
    </row>
    <row r="1743" spans="1:12" x14ac:dyDescent="0.25">
      <c r="A1743" t="s">
        <v>18</v>
      </c>
      <c r="B1743" t="s">
        <v>103</v>
      </c>
      <c r="C1743">
        <v>8844419761</v>
      </c>
      <c r="D1743" t="s">
        <v>209</v>
      </c>
      <c r="E1743" t="s">
        <v>723</v>
      </c>
      <c r="F1743">
        <v>5469</v>
      </c>
      <c r="G1743" t="s">
        <v>759</v>
      </c>
      <c r="H1743" t="s">
        <v>13</v>
      </c>
      <c r="I1743" t="s">
        <v>720</v>
      </c>
      <c r="J1743">
        <v>22</v>
      </c>
      <c r="K1743">
        <v>0</v>
      </c>
      <c r="L1743" t="s">
        <v>15</v>
      </c>
    </row>
    <row r="1744" spans="1:12" x14ac:dyDescent="0.25">
      <c r="A1744" t="s">
        <v>16</v>
      </c>
      <c r="B1744" t="s">
        <v>122</v>
      </c>
      <c r="C1744">
        <v>4186884688</v>
      </c>
      <c r="D1744" t="s">
        <v>209</v>
      </c>
      <c r="E1744" t="s">
        <v>723</v>
      </c>
      <c r="F1744">
        <v>6010</v>
      </c>
      <c r="G1744" t="s">
        <v>759</v>
      </c>
      <c r="H1744" t="s">
        <v>13</v>
      </c>
      <c r="I1744" t="s">
        <v>284</v>
      </c>
      <c r="J1744">
        <v>15</v>
      </c>
      <c r="K1744">
        <v>0</v>
      </c>
      <c r="L1744" t="s">
        <v>15</v>
      </c>
    </row>
    <row r="1745" spans="1:12" x14ac:dyDescent="0.25">
      <c r="A1745" t="s">
        <v>11</v>
      </c>
      <c r="B1745" t="s">
        <v>109</v>
      </c>
      <c r="C1745">
        <v>3032739429</v>
      </c>
      <c r="D1745" t="s">
        <v>209</v>
      </c>
      <c r="E1745" t="s">
        <v>723</v>
      </c>
      <c r="F1745">
        <v>8641</v>
      </c>
      <c r="G1745" t="s">
        <v>761</v>
      </c>
      <c r="H1745" t="s">
        <v>13</v>
      </c>
      <c r="I1745" t="s">
        <v>483</v>
      </c>
      <c r="J1745">
        <v>32</v>
      </c>
      <c r="K1745">
        <v>2</v>
      </c>
      <c r="L1745" t="s">
        <v>14</v>
      </c>
    </row>
    <row r="1746" spans="1:12" x14ac:dyDescent="0.25">
      <c r="A1746" t="s">
        <v>17</v>
      </c>
      <c r="B1746" t="s">
        <v>68</v>
      </c>
      <c r="C1746">
        <v>3954057080</v>
      </c>
      <c r="D1746" t="s">
        <v>209</v>
      </c>
      <c r="E1746" t="s">
        <v>723</v>
      </c>
      <c r="F1746">
        <v>7450</v>
      </c>
      <c r="G1746" t="s">
        <v>761</v>
      </c>
      <c r="H1746" t="s">
        <v>13</v>
      </c>
      <c r="I1746" t="s">
        <v>416</v>
      </c>
      <c r="J1746">
        <v>36</v>
      </c>
      <c r="K1746">
        <v>6</v>
      </c>
      <c r="L1746" t="s">
        <v>14</v>
      </c>
    </row>
    <row r="1747" spans="1:12" x14ac:dyDescent="0.25">
      <c r="A1747" t="s">
        <v>16</v>
      </c>
      <c r="B1747" t="s">
        <v>85</v>
      </c>
      <c r="C1747">
        <v>7615315828</v>
      </c>
      <c r="D1747" t="s">
        <v>209</v>
      </c>
      <c r="E1747" t="s">
        <v>723</v>
      </c>
      <c r="F1747">
        <v>3686</v>
      </c>
      <c r="G1747" t="s">
        <v>759</v>
      </c>
      <c r="H1747" t="s">
        <v>13</v>
      </c>
      <c r="I1747" t="s">
        <v>675</v>
      </c>
      <c r="J1747">
        <v>29</v>
      </c>
      <c r="K1747">
        <v>0</v>
      </c>
      <c r="L1747" t="s">
        <v>15</v>
      </c>
    </row>
    <row r="1748" spans="1:12" x14ac:dyDescent="0.25">
      <c r="A1748" t="s">
        <v>11</v>
      </c>
      <c r="B1748" t="s">
        <v>63</v>
      </c>
      <c r="C1748">
        <v>3371422208</v>
      </c>
      <c r="D1748" t="s">
        <v>311</v>
      </c>
      <c r="E1748" t="s">
        <v>315</v>
      </c>
      <c r="F1748">
        <v>6103</v>
      </c>
      <c r="G1748" t="s">
        <v>759</v>
      </c>
      <c r="H1748" t="s">
        <v>13</v>
      </c>
      <c r="I1748" t="s">
        <v>284</v>
      </c>
      <c r="J1748">
        <v>14</v>
      </c>
      <c r="K1748">
        <v>0</v>
      </c>
      <c r="L1748" t="s">
        <v>15</v>
      </c>
    </row>
    <row r="1749" spans="1:12" x14ac:dyDescent="0.25">
      <c r="A1749" t="s">
        <v>16</v>
      </c>
      <c r="B1749" t="s">
        <v>37</v>
      </c>
      <c r="C1749">
        <v>2346925494</v>
      </c>
      <c r="D1749" t="s">
        <v>311</v>
      </c>
      <c r="E1749" t="s">
        <v>315</v>
      </c>
      <c r="F1749">
        <v>3587</v>
      </c>
      <c r="G1749" t="s">
        <v>759</v>
      </c>
      <c r="H1749" t="s">
        <v>13</v>
      </c>
      <c r="I1749" t="s">
        <v>483</v>
      </c>
      <c r="J1749">
        <v>31</v>
      </c>
      <c r="K1749">
        <v>1</v>
      </c>
      <c r="L1749" t="s">
        <v>14</v>
      </c>
    </row>
    <row r="1750" spans="1:12" x14ac:dyDescent="0.25">
      <c r="A1750" t="s">
        <v>16</v>
      </c>
      <c r="B1750" t="s">
        <v>85</v>
      </c>
      <c r="C1750">
        <v>748230672</v>
      </c>
      <c r="D1750" t="s">
        <v>311</v>
      </c>
      <c r="E1750" t="s">
        <v>315</v>
      </c>
      <c r="F1750">
        <v>5301</v>
      </c>
      <c r="G1750" t="s">
        <v>759</v>
      </c>
      <c r="H1750" t="s">
        <v>13</v>
      </c>
      <c r="I1750" t="s">
        <v>722</v>
      </c>
      <c r="J1750">
        <v>25</v>
      </c>
      <c r="K1750">
        <v>0</v>
      </c>
      <c r="L1750" t="s">
        <v>15</v>
      </c>
    </row>
    <row r="1751" spans="1:12" x14ac:dyDescent="0.25">
      <c r="A1751" t="s">
        <v>18</v>
      </c>
      <c r="B1751" t="s">
        <v>118</v>
      </c>
      <c r="C1751">
        <v>706375400</v>
      </c>
      <c r="D1751" t="s">
        <v>376</v>
      </c>
      <c r="E1751" t="s">
        <v>483</v>
      </c>
      <c r="F1751">
        <v>5499</v>
      </c>
      <c r="G1751" t="s">
        <v>761</v>
      </c>
      <c r="H1751" t="s">
        <v>13</v>
      </c>
      <c r="I1751" t="s">
        <v>416</v>
      </c>
      <c r="J1751">
        <v>34</v>
      </c>
      <c r="K1751">
        <v>4</v>
      </c>
      <c r="L1751" t="s">
        <v>14</v>
      </c>
    </row>
    <row r="1752" spans="1:12" x14ac:dyDescent="0.25">
      <c r="A1752" t="s">
        <v>18</v>
      </c>
      <c r="B1752" t="s">
        <v>56</v>
      </c>
      <c r="C1752">
        <v>3960704578</v>
      </c>
      <c r="D1752" t="s">
        <v>376</v>
      </c>
      <c r="E1752" t="s">
        <v>483</v>
      </c>
      <c r="F1752">
        <v>10016</v>
      </c>
      <c r="G1752" t="s">
        <v>761</v>
      </c>
      <c r="H1752" t="s">
        <v>13</v>
      </c>
      <c r="I1752" t="s">
        <v>500</v>
      </c>
      <c r="J1752">
        <v>41</v>
      </c>
      <c r="K1752">
        <v>11</v>
      </c>
      <c r="L1752" t="s">
        <v>14</v>
      </c>
    </row>
    <row r="1753" spans="1:12" x14ac:dyDescent="0.25">
      <c r="A1753" t="s">
        <v>17</v>
      </c>
      <c r="B1753" t="s">
        <v>51</v>
      </c>
      <c r="C1753">
        <v>9298034378</v>
      </c>
      <c r="D1753" t="s">
        <v>232</v>
      </c>
      <c r="E1753" t="s">
        <v>470</v>
      </c>
      <c r="F1753">
        <v>6869</v>
      </c>
      <c r="G1753" t="s">
        <v>759</v>
      </c>
      <c r="H1753" t="s">
        <v>13</v>
      </c>
      <c r="I1753" t="s">
        <v>312</v>
      </c>
      <c r="J1753">
        <v>9</v>
      </c>
      <c r="K1753">
        <v>0</v>
      </c>
      <c r="L1753" t="s">
        <v>15</v>
      </c>
    </row>
    <row r="1754" spans="1:12" x14ac:dyDescent="0.25">
      <c r="A1754" t="s">
        <v>17</v>
      </c>
      <c r="B1754" t="s">
        <v>781</v>
      </c>
      <c r="C1754">
        <v>4450632944</v>
      </c>
      <c r="D1754" t="s">
        <v>232</v>
      </c>
      <c r="E1754" t="s">
        <v>470</v>
      </c>
      <c r="F1754">
        <v>7087</v>
      </c>
      <c r="G1754" t="s">
        <v>759</v>
      </c>
      <c r="H1754" t="s">
        <v>13</v>
      </c>
      <c r="I1754" t="s">
        <v>675</v>
      </c>
      <c r="J1754">
        <v>26</v>
      </c>
      <c r="K1754">
        <v>0</v>
      </c>
      <c r="L1754" t="s">
        <v>15</v>
      </c>
    </row>
    <row r="1755" spans="1:12" x14ac:dyDescent="0.25">
      <c r="A1755" t="s">
        <v>11</v>
      </c>
      <c r="B1755" t="s">
        <v>54</v>
      </c>
      <c r="C1755">
        <v>9037530272</v>
      </c>
      <c r="D1755" t="s">
        <v>232</v>
      </c>
      <c r="E1755" t="s">
        <v>470</v>
      </c>
      <c r="F1755">
        <v>3184</v>
      </c>
      <c r="G1755" t="s">
        <v>759</v>
      </c>
      <c r="H1755" t="s">
        <v>13</v>
      </c>
      <c r="I1755" t="s">
        <v>722</v>
      </c>
      <c r="J1755">
        <v>23</v>
      </c>
      <c r="K1755">
        <v>0</v>
      </c>
      <c r="L1755" t="s">
        <v>15</v>
      </c>
    </row>
    <row r="1756" spans="1:12" x14ac:dyDescent="0.25">
      <c r="A1756" t="s">
        <v>17</v>
      </c>
      <c r="B1756" t="s">
        <v>799</v>
      </c>
      <c r="C1756">
        <v>5955530230</v>
      </c>
      <c r="D1756" t="s">
        <v>232</v>
      </c>
      <c r="E1756" t="s">
        <v>470</v>
      </c>
      <c r="F1756">
        <v>1657</v>
      </c>
      <c r="G1756" t="s">
        <v>759</v>
      </c>
      <c r="H1756" t="s">
        <v>13</v>
      </c>
      <c r="I1756" t="s">
        <v>730</v>
      </c>
      <c r="J1756">
        <v>22</v>
      </c>
      <c r="K1756">
        <v>0</v>
      </c>
      <c r="L1756" t="s">
        <v>15</v>
      </c>
    </row>
    <row r="1757" spans="1:12" x14ac:dyDescent="0.25">
      <c r="A1757" t="s">
        <v>16</v>
      </c>
      <c r="B1757" t="s">
        <v>27</v>
      </c>
      <c r="C1757">
        <v>2702927066</v>
      </c>
      <c r="D1757" t="s">
        <v>374</v>
      </c>
      <c r="E1757" t="s">
        <v>515</v>
      </c>
      <c r="F1757">
        <v>4307</v>
      </c>
      <c r="G1757" t="s">
        <v>759</v>
      </c>
      <c r="H1757" t="s">
        <v>13</v>
      </c>
      <c r="I1757" t="s">
        <v>165</v>
      </c>
      <c r="J1757">
        <v>14</v>
      </c>
      <c r="K1757">
        <v>0</v>
      </c>
      <c r="L1757" t="s">
        <v>15</v>
      </c>
    </row>
    <row r="1758" spans="1:12" x14ac:dyDescent="0.25">
      <c r="A1758" t="s">
        <v>16</v>
      </c>
      <c r="B1758" t="s">
        <v>36</v>
      </c>
      <c r="C1758">
        <v>2487366623</v>
      </c>
      <c r="D1758" t="s">
        <v>374</v>
      </c>
      <c r="E1758" t="s">
        <v>515</v>
      </c>
      <c r="F1758">
        <v>8076</v>
      </c>
      <c r="G1758" t="s">
        <v>761</v>
      </c>
      <c r="H1758" t="s">
        <v>13</v>
      </c>
      <c r="I1758" t="s">
        <v>500</v>
      </c>
      <c r="J1758">
        <v>39</v>
      </c>
      <c r="K1758">
        <v>9</v>
      </c>
      <c r="L1758" t="s">
        <v>14</v>
      </c>
    </row>
    <row r="1759" spans="1:12" x14ac:dyDescent="0.25">
      <c r="A1759" t="s">
        <v>16</v>
      </c>
      <c r="B1759" t="s">
        <v>21</v>
      </c>
      <c r="C1759">
        <v>9545237302</v>
      </c>
      <c r="D1759" t="s">
        <v>374</v>
      </c>
      <c r="E1759" t="s">
        <v>515</v>
      </c>
      <c r="F1759">
        <v>5983</v>
      </c>
      <c r="G1759" t="s">
        <v>759</v>
      </c>
      <c r="H1759" t="s">
        <v>13</v>
      </c>
      <c r="I1759" t="s">
        <v>852</v>
      </c>
      <c r="J1759">
        <v>20</v>
      </c>
      <c r="K1759">
        <v>0</v>
      </c>
      <c r="L1759" t="s">
        <v>15</v>
      </c>
    </row>
    <row r="1760" spans="1:12" x14ac:dyDescent="0.25">
      <c r="A1760" t="s">
        <v>17</v>
      </c>
      <c r="B1760" t="s">
        <v>104</v>
      </c>
      <c r="C1760">
        <v>3503012790</v>
      </c>
      <c r="D1760" t="s">
        <v>374</v>
      </c>
      <c r="E1760" t="s">
        <v>515</v>
      </c>
      <c r="F1760">
        <v>4367</v>
      </c>
      <c r="G1760" t="s">
        <v>759</v>
      </c>
      <c r="H1760" t="s">
        <v>13</v>
      </c>
      <c r="I1760" t="s">
        <v>420</v>
      </c>
      <c r="J1760">
        <v>15</v>
      </c>
      <c r="K1760">
        <v>0</v>
      </c>
      <c r="L1760" t="s">
        <v>15</v>
      </c>
    </row>
    <row r="1761" spans="1:12" x14ac:dyDescent="0.25">
      <c r="A1761" t="s">
        <v>17</v>
      </c>
      <c r="B1761" t="s">
        <v>104</v>
      </c>
      <c r="C1761">
        <v>3242588970</v>
      </c>
      <c r="D1761" t="s">
        <v>850</v>
      </c>
      <c r="E1761" t="s">
        <v>348</v>
      </c>
      <c r="F1761">
        <v>3523</v>
      </c>
      <c r="G1761" t="s">
        <v>759</v>
      </c>
      <c r="H1761" t="s">
        <v>13</v>
      </c>
      <c r="I1761" t="s">
        <v>731</v>
      </c>
      <c r="J1761">
        <v>23</v>
      </c>
      <c r="K1761">
        <v>0</v>
      </c>
      <c r="L1761" t="s">
        <v>15</v>
      </c>
    </row>
    <row r="1762" spans="1:12" x14ac:dyDescent="0.25">
      <c r="A1762" t="s">
        <v>18</v>
      </c>
      <c r="B1762" t="s">
        <v>106</v>
      </c>
      <c r="C1762">
        <v>46937392</v>
      </c>
      <c r="D1762" t="s">
        <v>271</v>
      </c>
      <c r="E1762" t="s">
        <v>416</v>
      </c>
      <c r="F1762">
        <v>6988</v>
      </c>
      <c r="G1762" t="s">
        <v>759</v>
      </c>
      <c r="H1762" t="s">
        <v>13</v>
      </c>
      <c r="I1762" t="s">
        <v>730</v>
      </c>
      <c r="J1762">
        <v>19</v>
      </c>
      <c r="K1762">
        <v>0</v>
      </c>
      <c r="L1762" t="s">
        <v>15</v>
      </c>
    </row>
    <row r="1763" spans="1:12" x14ac:dyDescent="0.25">
      <c r="A1763" t="s">
        <v>18</v>
      </c>
      <c r="B1763" t="s">
        <v>80</v>
      </c>
      <c r="C1763">
        <v>5616666227</v>
      </c>
      <c r="D1763" t="s">
        <v>271</v>
      </c>
      <c r="E1763" t="s">
        <v>416</v>
      </c>
      <c r="F1763">
        <v>9296</v>
      </c>
      <c r="G1763" t="s">
        <v>759</v>
      </c>
      <c r="H1763" t="s">
        <v>13</v>
      </c>
      <c r="I1763" t="s">
        <v>312</v>
      </c>
      <c r="J1763">
        <v>6</v>
      </c>
      <c r="K1763">
        <v>0</v>
      </c>
      <c r="L1763" t="s">
        <v>15</v>
      </c>
    </row>
    <row r="1764" spans="1:12" x14ac:dyDescent="0.25">
      <c r="A1764" t="s">
        <v>17</v>
      </c>
      <c r="B1764" t="s">
        <v>777</v>
      </c>
      <c r="C1764">
        <v>7469612917</v>
      </c>
      <c r="D1764" t="s">
        <v>271</v>
      </c>
      <c r="E1764" t="s">
        <v>416</v>
      </c>
      <c r="F1764">
        <v>8572</v>
      </c>
      <c r="G1764" t="s">
        <v>759</v>
      </c>
      <c r="H1764" t="s">
        <v>13</v>
      </c>
      <c r="I1764" t="s">
        <v>542</v>
      </c>
      <c r="J1764">
        <v>14</v>
      </c>
      <c r="K1764">
        <v>0</v>
      </c>
      <c r="L1764" t="s">
        <v>15</v>
      </c>
    </row>
    <row r="1765" spans="1:12" x14ac:dyDescent="0.25">
      <c r="A1765" t="s">
        <v>11</v>
      </c>
      <c r="B1765" t="s">
        <v>71</v>
      </c>
      <c r="C1765">
        <v>658936368</v>
      </c>
      <c r="D1765" t="s">
        <v>469</v>
      </c>
      <c r="E1765" t="s">
        <v>223</v>
      </c>
      <c r="F1765">
        <v>6982</v>
      </c>
      <c r="G1765" t="s">
        <v>759</v>
      </c>
      <c r="H1765" t="s">
        <v>13</v>
      </c>
      <c r="I1765" t="s">
        <v>852</v>
      </c>
      <c r="J1765">
        <v>17</v>
      </c>
      <c r="K1765">
        <v>0</v>
      </c>
      <c r="L1765" t="s">
        <v>15</v>
      </c>
    </row>
    <row r="1766" spans="1:12" x14ac:dyDescent="0.25">
      <c r="A1766" t="s">
        <v>17</v>
      </c>
      <c r="B1766" t="s">
        <v>35</v>
      </c>
      <c r="C1766">
        <v>1604888971</v>
      </c>
      <c r="D1766" t="s">
        <v>469</v>
      </c>
      <c r="E1766" t="s">
        <v>223</v>
      </c>
      <c r="F1766">
        <v>7857</v>
      </c>
      <c r="G1766" t="s">
        <v>761</v>
      </c>
      <c r="H1766" t="s">
        <v>20</v>
      </c>
      <c r="I1766" t="s">
        <v>470</v>
      </c>
      <c r="J1766">
        <v>26</v>
      </c>
      <c r="K1766">
        <v>0</v>
      </c>
      <c r="L1766" t="s">
        <v>15</v>
      </c>
    </row>
    <row r="1767" spans="1:12" x14ac:dyDescent="0.25">
      <c r="A1767" t="s">
        <v>18</v>
      </c>
      <c r="B1767" t="s">
        <v>82</v>
      </c>
      <c r="C1767">
        <v>5126179664</v>
      </c>
      <c r="D1767" t="s">
        <v>469</v>
      </c>
      <c r="E1767" t="s">
        <v>223</v>
      </c>
      <c r="F1767">
        <v>5835</v>
      </c>
      <c r="G1767" t="s">
        <v>759</v>
      </c>
      <c r="H1767" t="s">
        <v>13</v>
      </c>
      <c r="I1767" t="s">
        <v>675</v>
      </c>
      <c r="J1767">
        <v>22</v>
      </c>
      <c r="K1767">
        <v>0</v>
      </c>
      <c r="L1767" t="s">
        <v>15</v>
      </c>
    </row>
    <row r="1768" spans="1:12" x14ac:dyDescent="0.25">
      <c r="A1768" t="s">
        <v>18</v>
      </c>
      <c r="B1768" t="s">
        <v>788</v>
      </c>
      <c r="C1768">
        <v>5439908314</v>
      </c>
      <c r="D1768" t="s">
        <v>469</v>
      </c>
      <c r="E1768" t="s">
        <v>223</v>
      </c>
      <c r="F1768">
        <v>7098</v>
      </c>
      <c r="G1768" t="s">
        <v>759</v>
      </c>
      <c r="H1768" t="s">
        <v>13</v>
      </c>
      <c r="I1768" t="s">
        <v>175</v>
      </c>
      <c r="J1768">
        <v>37</v>
      </c>
      <c r="K1768">
        <v>7</v>
      </c>
      <c r="L1768" t="s">
        <v>14</v>
      </c>
    </row>
    <row r="1769" spans="1:12" x14ac:dyDescent="0.25">
      <c r="A1769" t="s">
        <v>18</v>
      </c>
      <c r="B1769" t="s">
        <v>80</v>
      </c>
      <c r="C1769">
        <v>2014191611</v>
      </c>
      <c r="D1769" t="s">
        <v>469</v>
      </c>
      <c r="E1769" t="s">
        <v>223</v>
      </c>
      <c r="F1769">
        <v>7672</v>
      </c>
      <c r="G1769" t="s">
        <v>761</v>
      </c>
      <c r="H1769" t="s">
        <v>13</v>
      </c>
      <c r="I1769" t="s">
        <v>678</v>
      </c>
      <c r="J1769">
        <v>20</v>
      </c>
      <c r="K1769">
        <v>0</v>
      </c>
      <c r="L1769" t="s">
        <v>15</v>
      </c>
    </row>
    <row r="1770" spans="1:12" x14ac:dyDescent="0.25">
      <c r="A1770" t="s">
        <v>18</v>
      </c>
      <c r="B1770" t="s">
        <v>48</v>
      </c>
      <c r="C1770">
        <v>4900239305</v>
      </c>
      <c r="D1770" t="s">
        <v>469</v>
      </c>
      <c r="E1770" t="s">
        <v>223</v>
      </c>
      <c r="F1770">
        <v>9888</v>
      </c>
      <c r="G1770" t="s">
        <v>761</v>
      </c>
      <c r="H1770" t="s">
        <v>13</v>
      </c>
      <c r="I1770" t="s">
        <v>733</v>
      </c>
      <c r="J1770">
        <v>48</v>
      </c>
      <c r="K1770">
        <v>18</v>
      </c>
      <c r="L1770" t="s">
        <v>14</v>
      </c>
    </row>
    <row r="1771" spans="1:12" x14ac:dyDescent="0.25">
      <c r="A1771" t="s">
        <v>16</v>
      </c>
      <c r="B1771" t="s">
        <v>800</v>
      </c>
      <c r="C1771">
        <v>8711889452</v>
      </c>
      <c r="D1771" t="s">
        <v>469</v>
      </c>
      <c r="E1771" t="s">
        <v>223</v>
      </c>
      <c r="F1771">
        <v>5531</v>
      </c>
      <c r="G1771" t="s">
        <v>759</v>
      </c>
      <c r="H1771" t="s">
        <v>13</v>
      </c>
      <c r="I1771" t="s">
        <v>470</v>
      </c>
      <c r="J1771">
        <v>26</v>
      </c>
      <c r="K1771">
        <v>0</v>
      </c>
      <c r="L1771" t="s">
        <v>15</v>
      </c>
    </row>
    <row r="1772" spans="1:12" x14ac:dyDescent="0.25">
      <c r="A1772" t="s">
        <v>18</v>
      </c>
      <c r="B1772" t="s">
        <v>53</v>
      </c>
      <c r="C1772">
        <v>7076480298</v>
      </c>
      <c r="D1772" t="s">
        <v>233</v>
      </c>
      <c r="E1772" t="s">
        <v>234</v>
      </c>
      <c r="F1772">
        <v>5153</v>
      </c>
      <c r="G1772" t="s">
        <v>759</v>
      </c>
      <c r="H1772" t="s">
        <v>13</v>
      </c>
      <c r="I1772" t="s">
        <v>852</v>
      </c>
      <c r="J1772">
        <v>16</v>
      </c>
      <c r="K1772">
        <v>0</v>
      </c>
      <c r="L1772" t="s">
        <v>15</v>
      </c>
    </row>
    <row r="1773" spans="1:12" x14ac:dyDescent="0.25">
      <c r="A1773" t="s">
        <v>17</v>
      </c>
      <c r="B1773" t="s">
        <v>70</v>
      </c>
      <c r="C1773">
        <v>929902016</v>
      </c>
      <c r="D1773" t="s">
        <v>233</v>
      </c>
      <c r="E1773" t="s">
        <v>234</v>
      </c>
      <c r="F1773">
        <v>6430</v>
      </c>
      <c r="G1773" t="s">
        <v>759</v>
      </c>
      <c r="H1773" t="s">
        <v>13</v>
      </c>
      <c r="I1773" t="s">
        <v>348</v>
      </c>
      <c r="J1773">
        <v>27</v>
      </c>
      <c r="K1773">
        <v>0</v>
      </c>
      <c r="L1773" t="s">
        <v>15</v>
      </c>
    </row>
    <row r="1774" spans="1:12" x14ac:dyDescent="0.25">
      <c r="A1774" t="s">
        <v>11</v>
      </c>
      <c r="B1774" t="s">
        <v>78</v>
      </c>
      <c r="C1774">
        <v>2966579935</v>
      </c>
      <c r="D1774" t="s">
        <v>233</v>
      </c>
      <c r="E1774" t="s">
        <v>234</v>
      </c>
      <c r="F1774">
        <v>9985</v>
      </c>
      <c r="G1774" t="s">
        <v>761</v>
      </c>
      <c r="H1774" t="s">
        <v>13</v>
      </c>
      <c r="I1774" t="s">
        <v>544</v>
      </c>
      <c r="J1774">
        <v>58</v>
      </c>
      <c r="K1774">
        <v>28</v>
      </c>
      <c r="L1774" t="s">
        <v>14</v>
      </c>
    </row>
    <row r="1775" spans="1:12" x14ac:dyDescent="0.25">
      <c r="A1775" t="s">
        <v>16</v>
      </c>
      <c r="B1775" t="s">
        <v>22</v>
      </c>
      <c r="C1775">
        <v>488925270</v>
      </c>
      <c r="D1775" t="s">
        <v>233</v>
      </c>
      <c r="E1775" t="s">
        <v>234</v>
      </c>
      <c r="F1775">
        <v>4054</v>
      </c>
      <c r="G1775" t="s">
        <v>759</v>
      </c>
      <c r="H1775" t="s">
        <v>13</v>
      </c>
      <c r="I1775" t="s">
        <v>731</v>
      </c>
      <c r="J1775">
        <v>20</v>
      </c>
      <c r="K1775">
        <v>0</v>
      </c>
      <c r="L1775" t="s">
        <v>15</v>
      </c>
    </row>
    <row r="1776" spans="1:12" x14ac:dyDescent="0.25">
      <c r="A1776" t="s">
        <v>17</v>
      </c>
      <c r="B1776" t="s">
        <v>773</v>
      </c>
      <c r="C1776">
        <v>3320090298</v>
      </c>
      <c r="D1776" t="s">
        <v>377</v>
      </c>
      <c r="E1776" t="s">
        <v>534</v>
      </c>
      <c r="F1776">
        <v>7965</v>
      </c>
      <c r="G1776" t="s">
        <v>759</v>
      </c>
      <c r="H1776" t="s">
        <v>13</v>
      </c>
      <c r="I1776" t="s">
        <v>722</v>
      </c>
      <c r="J1776">
        <v>17</v>
      </c>
      <c r="K1776">
        <v>0</v>
      </c>
      <c r="L1776" t="s">
        <v>15</v>
      </c>
    </row>
    <row r="1777" spans="1:12" x14ac:dyDescent="0.25">
      <c r="A1777" t="s">
        <v>18</v>
      </c>
      <c r="B1777" t="s">
        <v>118</v>
      </c>
      <c r="C1777">
        <v>1933976534</v>
      </c>
      <c r="D1777" t="s">
        <v>377</v>
      </c>
      <c r="E1777" t="s">
        <v>534</v>
      </c>
      <c r="F1777">
        <v>5999</v>
      </c>
      <c r="G1777" t="s">
        <v>761</v>
      </c>
      <c r="H1777" t="s">
        <v>20</v>
      </c>
      <c r="I1777" t="s">
        <v>234</v>
      </c>
      <c r="J1777">
        <v>29</v>
      </c>
      <c r="K1777">
        <v>0</v>
      </c>
      <c r="L1777" t="s">
        <v>15</v>
      </c>
    </row>
    <row r="1778" spans="1:12" x14ac:dyDescent="0.25">
      <c r="A1778" t="s">
        <v>17</v>
      </c>
      <c r="B1778" t="s">
        <v>39</v>
      </c>
      <c r="C1778">
        <v>8656503168</v>
      </c>
      <c r="D1778" t="s">
        <v>377</v>
      </c>
      <c r="E1778" t="s">
        <v>534</v>
      </c>
      <c r="F1778">
        <v>3515</v>
      </c>
      <c r="G1778" t="s">
        <v>759</v>
      </c>
      <c r="H1778" t="s">
        <v>13</v>
      </c>
      <c r="I1778" t="s">
        <v>722</v>
      </c>
      <c r="J1778">
        <v>17</v>
      </c>
      <c r="K1778">
        <v>0</v>
      </c>
      <c r="L1778" t="s">
        <v>15</v>
      </c>
    </row>
    <row r="1779" spans="1:12" x14ac:dyDescent="0.25">
      <c r="A1779" t="s">
        <v>16</v>
      </c>
      <c r="B1779" t="s">
        <v>77</v>
      </c>
      <c r="C1779">
        <v>4067113449</v>
      </c>
      <c r="D1779" t="s">
        <v>377</v>
      </c>
      <c r="E1779" t="s">
        <v>534</v>
      </c>
      <c r="F1779">
        <v>4488</v>
      </c>
      <c r="G1779" t="s">
        <v>761</v>
      </c>
      <c r="H1779" t="s">
        <v>20</v>
      </c>
      <c r="I1779" t="s">
        <v>350</v>
      </c>
      <c r="J1779">
        <v>33</v>
      </c>
      <c r="K1779">
        <v>3</v>
      </c>
      <c r="L1779" t="s">
        <v>14</v>
      </c>
    </row>
    <row r="1780" spans="1:12" x14ac:dyDescent="0.25">
      <c r="A1780" t="s">
        <v>23</v>
      </c>
      <c r="B1780" t="s">
        <v>114</v>
      </c>
      <c r="C1780">
        <v>1671932723</v>
      </c>
      <c r="D1780" t="s">
        <v>391</v>
      </c>
      <c r="E1780" t="s">
        <v>853</v>
      </c>
      <c r="F1780">
        <v>6616</v>
      </c>
      <c r="G1780" t="s">
        <v>759</v>
      </c>
      <c r="H1780" t="s">
        <v>13</v>
      </c>
      <c r="I1780" t="s">
        <v>208</v>
      </c>
      <c r="J1780">
        <v>1</v>
      </c>
      <c r="K1780">
        <v>0</v>
      </c>
      <c r="L1780" t="s">
        <v>15</v>
      </c>
    </row>
    <row r="1781" spans="1:12" x14ac:dyDescent="0.25">
      <c r="A1781" t="s">
        <v>11</v>
      </c>
      <c r="B1781" t="s">
        <v>78</v>
      </c>
      <c r="C1781">
        <v>1099187495</v>
      </c>
      <c r="D1781" t="s">
        <v>391</v>
      </c>
      <c r="E1781" t="s">
        <v>853</v>
      </c>
      <c r="F1781">
        <v>7518</v>
      </c>
      <c r="G1781" t="s">
        <v>759</v>
      </c>
      <c r="H1781" t="s">
        <v>13</v>
      </c>
      <c r="I1781" t="s">
        <v>350</v>
      </c>
      <c r="J1781">
        <v>32</v>
      </c>
      <c r="K1781">
        <v>2</v>
      </c>
      <c r="L1781" t="s">
        <v>14</v>
      </c>
    </row>
    <row r="1782" spans="1:12" x14ac:dyDescent="0.25">
      <c r="A1782" t="s">
        <v>17</v>
      </c>
      <c r="B1782" t="s">
        <v>773</v>
      </c>
      <c r="C1782">
        <v>4308058609</v>
      </c>
      <c r="D1782" t="s">
        <v>208</v>
      </c>
      <c r="E1782" t="s">
        <v>369</v>
      </c>
      <c r="F1782">
        <v>6142</v>
      </c>
      <c r="G1782" t="s">
        <v>759</v>
      </c>
      <c r="H1782" t="s">
        <v>13</v>
      </c>
      <c r="I1782" t="s">
        <v>483</v>
      </c>
      <c r="J1782">
        <v>21</v>
      </c>
      <c r="K1782">
        <v>0</v>
      </c>
      <c r="L1782" t="s">
        <v>15</v>
      </c>
    </row>
    <row r="1783" spans="1:12" x14ac:dyDescent="0.25">
      <c r="A1783" t="s">
        <v>18</v>
      </c>
      <c r="B1783" t="s">
        <v>106</v>
      </c>
      <c r="C1783">
        <v>4039055586</v>
      </c>
      <c r="D1783" t="s">
        <v>208</v>
      </c>
      <c r="E1783" t="s">
        <v>369</v>
      </c>
      <c r="F1783">
        <v>9763</v>
      </c>
      <c r="G1783" t="s">
        <v>759</v>
      </c>
      <c r="H1783" t="s">
        <v>13</v>
      </c>
      <c r="I1783" t="s">
        <v>348</v>
      </c>
      <c r="J1783">
        <v>24</v>
      </c>
      <c r="K1783">
        <v>0</v>
      </c>
      <c r="L1783" t="s">
        <v>15</v>
      </c>
    </row>
    <row r="1784" spans="1:12" x14ac:dyDescent="0.25">
      <c r="A1784" t="s">
        <v>17</v>
      </c>
      <c r="B1784" t="s">
        <v>784</v>
      </c>
      <c r="C1784">
        <v>7861925284</v>
      </c>
      <c r="D1784" t="s">
        <v>312</v>
      </c>
      <c r="E1784" t="s">
        <v>350</v>
      </c>
      <c r="F1784">
        <v>4937</v>
      </c>
      <c r="G1784" t="s">
        <v>759</v>
      </c>
      <c r="H1784" t="s">
        <v>13</v>
      </c>
      <c r="I1784" t="s">
        <v>854</v>
      </c>
      <c r="J1784">
        <v>41</v>
      </c>
      <c r="K1784">
        <v>11</v>
      </c>
      <c r="L1784" t="s">
        <v>14</v>
      </c>
    </row>
    <row r="1785" spans="1:12" x14ac:dyDescent="0.25">
      <c r="A1785" t="s">
        <v>11</v>
      </c>
      <c r="B1785" t="s">
        <v>55</v>
      </c>
      <c r="C1785">
        <v>2882083969</v>
      </c>
      <c r="D1785" t="s">
        <v>312</v>
      </c>
      <c r="E1785" t="s">
        <v>350</v>
      </c>
      <c r="F1785">
        <v>6606</v>
      </c>
      <c r="G1785" t="s">
        <v>761</v>
      </c>
      <c r="H1785" t="s">
        <v>13</v>
      </c>
      <c r="I1785" t="s">
        <v>734</v>
      </c>
      <c r="J1785">
        <v>47</v>
      </c>
      <c r="K1785">
        <v>17</v>
      </c>
      <c r="L1785" t="s">
        <v>14</v>
      </c>
    </row>
    <row r="1786" spans="1:12" x14ac:dyDescent="0.25">
      <c r="A1786" t="s">
        <v>18</v>
      </c>
      <c r="B1786" t="s">
        <v>788</v>
      </c>
      <c r="C1786">
        <v>5345209605</v>
      </c>
      <c r="D1786" t="s">
        <v>312</v>
      </c>
      <c r="E1786" t="s">
        <v>350</v>
      </c>
      <c r="F1786">
        <v>9835</v>
      </c>
      <c r="G1786" t="s">
        <v>759</v>
      </c>
      <c r="H1786" t="s">
        <v>13</v>
      </c>
      <c r="I1786" t="s">
        <v>222</v>
      </c>
      <c r="J1786">
        <v>34</v>
      </c>
      <c r="K1786">
        <v>4</v>
      </c>
      <c r="L1786" t="s">
        <v>14</v>
      </c>
    </row>
    <row r="1787" spans="1:12" x14ac:dyDescent="0.25">
      <c r="A1787" t="s">
        <v>16</v>
      </c>
      <c r="B1787" t="s">
        <v>21</v>
      </c>
      <c r="C1787">
        <v>9176928131</v>
      </c>
      <c r="D1787" t="s">
        <v>312</v>
      </c>
      <c r="E1787" t="s">
        <v>350</v>
      </c>
      <c r="F1787">
        <v>7786</v>
      </c>
      <c r="G1787" t="s">
        <v>759</v>
      </c>
      <c r="H1787" t="s">
        <v>13</v>
      </c>
      <c r="I1787" t="s">
        <v>731</v>
      </c>
      <c r="J1787">
        <v>16</v>
      </c>
      <c r="K1787">
        <v>0</v>
      </c>
      <c r="L1787" t="s">
        <v>15</v>
      </c>
    </row>
    <row r="1788" spans="1:12" x14ac:dyDescent="0.25">
      <c r="A1788" t="s">
        <v>16</v>
      </c>
      <c r="B1788" t="s">
        <v>37</v>
      </c>
      <c r="C1788">
        <v>893954880</v>
      </c>
      <c r="D1788" t="s">
        <v>312</v>
      </c>
      <c r="E1788" t="s">
        <v>350</v>
      </c>
      <c r="F1788">
        <v>5192</v>
      </c>
      <c r="G1788" t="s">
        <v>759</v>
      </c>
      <c r="H1788" t="s">
        <v>13</v>
      </c>
      <c r="I1788" t="s">
        <v>223</v>
      </c>
      <c r="J1788">
        <v>25</v>
      </c>
      <c r="K1788">
        <v>0</v>
      </c>
      <c r="L1788" t="s">
        <v>15</v>
      </c>
    </row>
    <row r="1789" spans="1:12" x14ac:dyDescent="0.25">
      <c r="A1789" t="s">
        <v>18</v>
      </c>
      <c r="B1789" t="s">
        <v>106</v>
      </c>
      <c r="C1789">
        <v>5978287436</v>
      </c>
      <c r="D1789" t="s">
        <v>851</v>
      </c>
      <c r="E1789" t="s">
        <v>500</v>
      </c>
      <c r="F1789">
        <v>3960</v>
      </c>
      <c r="G1789" t="s">
        <v>759</v>
      </c>
      <c r="H1789" t="s">
        <v>13</v>
      </c>
      <c r="I1789" t="s">
        <v>534</v>
      </c>
      <c r="J1789">
        <v>26</v>
      </c>
      <c r="K1789">
        <v>0</v>
      </c>
      <c r="L1789" t="s">
        <v>15</v>
      </c>
    </row>
    <row r="1790" spans="1:12" x14ac:dyDescent="0.25">
      <c r="A1790" t="s">
        <v>23</v>
      </c>
      <c r="B1790" t="s">
        <v>24</v>
      </c>
      <c r="C1790">
        <v>7757363585</v>
      </c>
      <c r="D1790" t="s">
        <v>851</v>
      </c>
      <c r="E1790" t="s">
        <v>500</v>
      </c>
      <c r="F1790">
        <v>4412</v>
      </c>
      <c r="G1790" t="s">
        <v>759</v>
      </c>
      <c r="H1790" t="s">
        <v>13</v>
      </c>
      <c r="I1790" t="s">
        <v>500</v>
      </c>
      <c r="J1790">
        <v>30</v>
      </c>
      <c r="K1790">
        <v>0</v>
      </c>
      <c r="L1790" t="s">
        <v>15</v>
      </c>
    </row>
    <row r="1791" spans="1:12" x14ac:dyDescent="0.25">
      <c r="A1791" t="s">
        <v>18</v>
      </c>
      <c r="B1791" t="s">
        <v>53</v>
      </c>
      <c r="C1791">
        <v>3575343812</v>
      </c>
      <c r="D1791" t="s">
        <v>851</v>
      </c>
      <c r="E1791" t="s">
        <v>500</v>
      </c>
      <c r="F1791">
        <v>7165</v>
      </c>
      <c r="G1791" t="s">
        <v>759</v>
      </c>
      <c r="H1791" t="s">
        <v>13</v>
      </c>
      <c r="I1791" t="s">
        <v>416</v>
      </c>
      <c r="J1791">
        <v>23</v>
      </c>
      <c r="K1791">
        <v>0</v>
      </c>
      <c r="L1791" t="s">
        <v>15</v>
      </c>
    </row>
    <row r="1792" spans="1:12" x14ac:dyDescent="0.25">
      <c r="A1792" t="s">
        <v>16</v>
      </c>
      <c r="B1792" t="s">
        <v>27</v>
      </c>
      <c r="C1792">
        <v>7516274125</v>
      </c>
      <c r="D1792" t="s">
        <v>851</v>
      </c>
      <c r="E1792" t="s">
        <v>500</v>
      </c>
      <c r="F1792">
        <v>3450</v>
      </c>
      <c r="G1792" t="s">
        <v>759</v>
      </c>
      <c r="H1792" t="s">
        <v>13</v>
      </c>
      <c r="I1792" t="s">
        <v>852</v>
      </c>
      <c r="J1792">
        <v>11</v>
      </c>
      <c r="K1792">
        <v>0</v>
      </c>
      <c r="L1792" t="s">
        <v>15</v>
      </c>
    </row>
    <row r="1793" spans="1:12" x14ac:dyDescent="0.25">
      <c r="A1793" t="s">
        <v>16</v>
      </c>
      <c r="B1793" t="s">
        <v>36</v>
      </c>
      <c r="C1793">
        <v>572625167</v>
      </c>
      <c r="D1793" t="s">
        <v>164</v>
      </c>
      <c r="E1793" t="s">
        <v>175</v>
      </c>
      <c r="F1793">
        <v>10298</v>
      </c>
      <c r="G1793" t="s">
        <v>759</v>
      </c>
      <c r="H1793" t="s">
        <v>13</v>
      </c>
      <c r="I1793" t="s">
        <v>222</v>
      </c>
      <c r="J1793">
        <v>32</v>
      </c>
      <c r="K1793">
        <v>2</v>
      </c>
      <c r="L1793" t="s">
        <v>14</v>
      </c>
    </row>
    <row r="1794" spans="1:12" x14ac:dyDescent="0.25">
      <c r="A1794" t="s">
        <v>11</v>
      </c>
      <c r="B1794" t="s">
        <v>54</v>
      </c>
      <c r="C1794">
        <v>1777289135</v>
      </c>
      <c r="D1794" t="s">
        <v>164</v>
      </c>
      <c r="E1794" t="s">
        <v>175</v>
      </c>
      <c r="F1794">
        <v>5166</v>
      </c>
      <c r="G1794" t="s">
        <v>761</v>
      </c>
      <c r="H1794" t="s">
        <v>13</v>
      </c>
      <c r="I1794" t="s">
        <v>489</v>
      </c>
      <c r="J1794">
        <v>35</v>
      </c>
      <c r="K1794">
        <v>5</v>
      </c>
      <c r="L1794" t="s">
        <v>14</v>
      </c>
    </row>
    <row r="1795" spans="1:12" x14ac:dyDescent="0.25">
      <c r="A1795" t="s">
        <v>18</v>
      </c>
      <c r="B1795" t="s">
        <v>80</v>
      </c>
      <c r="C1795">
        <v>1688223461</v>
      </c>
      <c r="D1795" t="s">
        <v>164</v>
      </c>
      <c r="E1795" t="s">
        <v>175</v>
      </c>
      <c r="F1795">
        <v>7242</v>
      </c>
      <c r="G1795" t="s">
        <v>759</v>
      </c>
      <c r="H1795" t="s">
        <v>13</v>
      </c>
      <c r="I1795" t="s">
        <v>420</v>
      </c>
      <c r="J1795">
        <v>5</v>
      </c>
      <c r="K1795">
        <v>0</v>
      </c>
      <c r="L1795" t="s">
        <v>15</v>
      </c>
    </row>
    <row r="1796" spans="1:12" x14ac:dyDescent="0.25">
      <c r="A1796" t="s">
        <v>17</v>
      </c>
      <c r="B1796" t="s">
        <v>791</v>
      </c>
      <c r="C1796">
        <v>2819777550</v>
      </c>
      <c r="D1796" t="s">
        <v>164</v>
      </c>
      <c r="E1796" t="s">
        <v>175</v>
      </c>
      <c r="F1796">
        <v>6145</v>
      </c>
      <c r="G1796" t="s">
        <v>759</v>
      </c>
      <c r="H1796" t="s">
        <v>13</v>
      </c>
      <c r="I1796" t="s">
        <v>165</v>
      </c>
      <c r="J1796">
        <v>4</v>
      </c>
      <c r="K1796">
        <v>0</v>
      </c>
      <c r="L1796" t="s">
        <v>15</v>
      </c>
    </row>
    <row r="1797" spans="1:12" x14ac:dyDescent="0.25">
      <c r="A1797" t="s">
        <v>17</v>
      </c>
      <c r="B1797" t="s">
        <v>104</v>
      </c>
      <c r="C1797">
        <v>6604379824</v>
      </c>
      <c r="D1797" t="s">
        <v>164</v>
      </c>
      <c r="E1797" t="s">
        <v>175</v>
      </c>
      <c r="F1797">
        <v>6184</v>
      </c>
      <c r="G1797" t="s">
        <v>759</v>
      </c>
      <c r="H1797" t="s">
        <v>13</v>
      </c>
      <c r="I1797" t="s">
        <v>678</v>
      </c>
      <c r="J1797">
        <v>13</v>
      </c>
      <c r="K1797">
        <v>0</v>
      </c>
      <c r="L1797" t="s">
        <v>15</v>
      </c>
    </row>
    <row r="1798" spans="1:12" x14ac:dyDescent="0.25">
      <c r="A1798" t="s">
        <v>17</v>
      </c>
      <c r="B1798" t="s">
        <v>791</v>
      </c>
      <c r="C1798">
        <v>608187073</v>
      </c>
      <c r="D1798" t="s">
        <v>284</v>
      </c>
      <c r="E1798" t="s">
        <v>285</v>
      </c>
      <c r="F1798">
        <v>5609</v>
      </c>
      <c r="G1798" t="s">
        <v>759</v>
      </c>
      <c r="H1798" t="s">
        <v>13</v>
      </c>
      <c r="I1798" t="s">
        <v>165</v>
      </c>
      <c r="J1798">
        <v>3</v>
      </c>
      <c r="K1798">
        <v>0</v>
      </c>
      <c r="L1798" t="s">
        <v>15</v>
      </c>
    </row>
    <row r="1799" spans="1:12" x14ac:dyDescent="0.25">
      <c r="A1799" t="s">
        <v>11</v>
      </c>
      <c r="B1799" t="s">
        <v>30</v>
      </c>
      <c r="C1799">
        <v>3191622040</v>
      </c>
      <c r="D1799" t="s">
        <v>284</v>
      </c>
      <c r="E1799" t="s">
        <v>285</v>
      </c>
      <c r="F1799">
        <v>9664</v>
      </c>
      <c r="G1799" t="s">
        <v>761</v>
      </c>
      <c r="H1799" t="s">
        <v>13</v>
      </c>
      <c r="I1799" t="s">
        <v>315</v>
      </c>
      <c r="J1799">
        <v>16</v>
      </c>
      <c r="K1799">
        <v>0</v>
      </c>
      <c r="L1799" t="s">
        <v>15</v>
      </c>
    </row>
    <row r="1800" spans="1:12" x14ac:dyDescent="0.25">
      <c r="A1800" t="s">
        <v>23</v>
      </c>
      <c r="B1800" t="s">
        <v>26</v>
      </c>
      <c r="C1800">
        <v>3112379825</v>
      </c>
      <c r="D1800" t="s">
        <v>284</v>
      </c>
      <c r="E1800" t="s">
        <v>285</v>
      </c>
      <c r="F1800">
        <v>5160</v>
      </c>
      <c r="G1800" t="s">
        <v>759</v>
      </c>
      <c r="H1800" t="s">
        <v>13</v>
      </c>
      <c r="I1800" t="s">
        <v>677</v>
      </c>
      <c r="J1800">
        <v>8</v>
      </c>
      <c r="K1800">
        <v>0</v>
      </c>
      <c r="L1800" t="s">
        <v>15</v>
      </c>
    </row>
    <row r="1801" spans="1:12" x14ac:dyDescent="0.25">
      <c r="A1801" t="s">
        <v>18</v>
      </c>
      <c r="B1801" t="s">
        <v>32</v>
      </c>
      <c r="C1801">
        <v>321937283</v>
      </c>
      <c r="D1801" t="s">
        <v>284</v>
      </c>
      <c r="E1801" t="s">
        <v>285</v>
      </c>
      <c r="F1801">
        <v>7285</v>
      </c>
      <c r="G1801" t="s">
        <v>761</v>
      </c>
      <c r="H1801" t="s">
        <v>13</v>
      </c>
      <c r="I1801" t="s">
        <v>675</v>
      </c>
      <c r="J1801">
        <v>14</v>
      </c>
      <c r="K1801">
        <v>0</v>
      </c>
      <c r="L1801" t="s">
        <v>15</v>
      </c>
    </row>
    <row r="1802" spans="1:12" x14ac:dyDescent="0.25">
      <c r="A1802" t="s">
        <v>18</v>
      </c>
      <c r="B1802" t="s">
        <v>94</v>
      </c>
      <c r="C1802">
        <v>5493577724</v>
      </c>
      <c r="D1802" t="s">
        <v>284</v>
      </c>
      <c r="E1802" t="s">
        <v>285</v>
      </c>
      <c r="F1802">
        <v>10981</v>
      </c>
      <c r="G1802" t="s">
        <v>761</v>
      </c>
      <c r="H1802" t="s">
        <v>20</v>
      </c>
      <c r="I1802" t="s">
        <v>534</v>
      </c>
      <c r="J1802">
        <v>24</v>
      </c>
      <c r="K1802">
        <v>0</v>
      </c>
      <c r="L1802" t="s">
        <v>15</v>
      </c>
    </row>
    <row r="1803" spans="1:12" x14ac:dyDescent="0.25">
      <c r="A1803" t="s">
        <v>17</v>
      </c>
      <c r="B1803" t="s">
        <v>128</v>
      </c>
      <c r="C1803">
        <v>6637423646</v>
      </c>
      <c r="D1803" t="s">
        <v>284</v>
      </c>
      <c r="E1803" t="s">
        <v>285</v>
      </c>
      <c r="F1803">
        <v>5359</v>
      </c>
      <c r="G1803" t="s">
        <v>759</v>
      </c>
      <c r="H1803" t="s">
        <v>13</v>
      </c>
      <c r="I1803" t="s">
        <v>677</v>
      </c>
      <c r="J1803">
        <v>8</v>
      </c>
      <c r="K1803">
        <v>0</v>
      </c>
      <c r="L1803" t="s">
        <v>15</v>
      </c>
    </row>
    <row r="1804" spans="1:12" x14ac:dyDescent="0.25">
      <c r="A1804" t="s">
        <v>11</v>
      </c>
      <c r="B1804" t="s">
        <v>54</v>
      </c>
      <c r="C1804">
        <v>5143348258</v>
      </c>
      <c r="D1804" t="s">
        <v>221</v>
      </c>
      <c r="E1804" t="s">
        <v>222</v>
      </c>
      <c r="F1804">
        <v>2784</v>
      </c>
      <c r="G1804" t="s">
        <v>761</v>
      </c>
      <c r="H1804" t="s">
        <v>13</v>
      </c>
      <c r="I1804" t="s">
        <v>714</v>
      </c>
      <c r="J1804">
        <v>40</v>
      </c>
      <c r="K1804">
        <v>10</v>
      </c>
      <c r="L1804" t="s">
        <v>14</v>
      </c>
    </row>
    <row r="1805" spans="1:12" x14ac:dyDescent="0.25">
      <c r="A1805" t="s">
        <v>23</v>
      </c>
      <c r="B1805" t="s">
        <v>26</v>
      </c>
      <c r="C1805">
        <v>2969671399</v>
      </c>
      <c r="D1805" t="s">
        <v>221</v>
      </c>
      <c r="E1805" t="s">
        <v>222</v>
      </c>
      <c r="F1805">
        <v>747</v>
      </c>
      <c r="G1805" t="s">
        <v>759</v>
      </c>
      <c r="H1805" t="s">
        <v>13</v>
      </c>
      <c r="I1805" t="s">
        <v>386</v>
      </c>
      <c r="J1805">
        <v>5</v>
      </c>
      <c r="K1805">
        <v>0</v>
      </c>
      <c r="L1805" t="s">
        <v>15</v>
      </c>
    </row>
    <row r="1806" spans="1:12" x14ac:dyDescent="0.25">
      <c r="A1806" t="s">
        <v>18</v>
      </c>
      <c r="B1806" t="s">
        <v>126</v>
      </c>
      <c r="C1806">
        <v>4965519306</v>
      </c>
      <c r="D1806" t="s">
        <v>221</v>
      </c>
      <c r="E1806" t="s">
        <v>222</v>
      </c>
      <c r="F1806">
        <v>5656</v>
      </c>
      <c r="G1806" t="s">
        <v>761</v>
      </c>
      <c r="H1806" t="s">
        <v>20</v>
      </c>
      <c r="I1806" t="s">
        <v>678</v>
      </c>
      <c r="J1806">
        <v>11</v>
      </c>
      <c r="K1806">
        <v>0</v>
      </c>
      <c r="L1806" t="s">
        <v>15</v>
      </c>
    </row>
    <row r="1807" spans="1:12" x14ac:dyDescent="0.25">
      <c r="A1807" t="s">
        <v>17</v>
      </c>
      <c r="B1807" t="s">
        <v>799</v>
      </c>
      <c r="C1807">
        <v>5865149984</v>
      </c>
      <c r="D1807" t="s">
        <v>221</v>
      </c>
      <c r="E1807" t="s">
        <v>222</v>
      </c>
      <c r="F1807">
        <v>5510</v>
      </c>
      <c r="G1807" t="s">
        <v>759</v>
      </c>
      <c r="H1807" t="s">
        <v>13</v>
      </c>
      <c r="I1807" t="s">
        <v>223</v>
      </c>
      <c r="J1807">
        <v>21</v>
      </c>
      <c r="K1807">
        <v>0</v>
      </c>
      <c r="L1807" t="s">
        <v>15</v>
      </c>
    </row>
    <row r="1808" spans="1:12" x14ac:dyDescent="0.25">
      <c r="A1808" t="s">
        <v>23</v>
      </c>
      <c r="B1808" t="s">
        <v>114</v>
      </c>
      <c r="C1808">
        <v>101747306</v>
      </c>
      <c r="D1808" t="s">
        <v>399</v>
      </c>
      <c r="E1808" t="s">
        <v>400</v>
      </c>
      <c r="F1808">
        <v>5819</v>
      </c>
      <c r="G1808" t="s">
        <v>759</v>
      </c>
      <c r="H1808" t="s">
        <v>13</v>
      </c>
      <c r="I1808" t="s">
        <v>420</v>
      </c>
      <c r="J1808">
        <v>2</v>
      </c>
      <c r="K1808">
        <v>0</v>
      </c>
      <c r="L1808" t="s">
        <v>15</v>
      </c>
    </row>
    <row r="1809" spans="1:12" x14ac:dyDescent="0.25">
      <c r="A1809" t="s">
        <v>18</v>
      </c>
      <c r="B1809" t="s">
        <v>95</v>
      </c>
      <c r="C1809">
        <v>3347423476</v>
      </c>
      <c r="D1809" t="s">
        <v>399</v>
      </c>
      <c r="E1809" t="s">
        <v>400</v>
      </c>
      <c r="F1809">
        <v>10452</v>
      </c>
      <c r="G1809" t="s">
        <v>759</v>
      </c>
      <c r="H1809" t="s">
        <v>13</v>
      </c>
      <c r="I1809" t="s">
        <v>716</v>
      </c>
      <c r="J1809">
        <v>41</v>
      </c>
      <c r="K1809">
        <v>11</v>
      </c>
      <c r="L1809" t="s">
        <v>14</v>
      </c>
    </row>
    <row r="1810" spans="1:12" x14ac:dyDescent="0.25">
      <c r="A1810" t="s">
        <v>11</v>
      </c>
      <c r="B1810" t="s">
        <v>55</v>
      </c>
      <c r="C1810">
        <v>1138691181</v>
      </c>
      <c r="D1810" t="s">
        <v>399</v>
      </c>
      <c r="E1810" t="s">
        <v>400</v>
      </c>
      <c r="F1810">
        <v>5599</v>
      </c>
      <c r="G1810" t="s">
        <v>759</v>
      </c>
      <c r="H1810" t="s">
        <v>13</v>
      </c>
      <c r="I1810" t="s">
        <v>222</v>
      </c>
      <c r="J1810">
        <v>29</v>
      </c>
      <c r="K1810">
        <v>0</v>
      </c>
      <c r="L1810" t="s">
        <v>15</v>
      </c>
    </row>
    <row r="1811" spans="1:12" x14ac:dyDescent="0.25">
      <c r="A1811" t="s">
        <v>18</v>
      </c>
      <c r="B1811" t="s">
        <v>53</v>
      </c>
      <c r="C1811">
        <v>7394801898</v>
      </c>
      <c r="D1811" t="s">
        <v>399</v>
      </c>
      <c r="E1811" t="s">
        <v>400</v>
      </c>
      <c r="F1811">
        <v>5089</v>
      </c>
      <c r="G1811" t="s">
        <v>759</v>
      </c>
      <c r="H1811" t="s">
        <v>13</v>
      </c>
      <c r="I1811" t="s">
        <v>315</v>
      </c>
      <c r="J1811">
        <v>14</v>
      </c>
      <c r="K1811">
        <v>0</v>
      </c>
      <c r="L1811" t="s">
        <v>15</v>
      </c>
    </row>
    <row r="1812" spans="1:12" x14ac:dyDescent="0.25">
      <c r="A1812" t="s">
        <v>23</v>
      </c>
      <c r="B1812" t="s">
        <v>83</v>
      </c>
      <c r="C1812">
        <v>6017503839</v>
      </c>
      <c r="D1812" t="s">
        <v>399</v>
      </c>
      <c r="E1812" t="s">
        <v>400</v>
      </c>
      <c r="F1812">
        <v>3023</v>
      </c>
      <c r="G1812" t="s">
        <v>759</v>
      </c>
      <c r="H1812" t="s">
        <v>13</v>
      </c>
      <c r="I1812" t="s">
        <v>470</v>
      </c>
      <c r="J1812">
        <v>16</v>
      </c>
      <c r="K1812">
        <v>0</v>
      </c>
      <c r="L1812" t="s">
        <v>15</v>
      </c>
    </row>
    <row r="1813" spans="1:12" x14ac:dyDescent="0.25">
      <c r="A1813" t="s">
        <v>18</v>
      </c>
      <c r="B1813" t="s">
        <v>89</v>
      </c>
      <c r="C1813">
        <v>5004037531</v>
      </c>
      <c r="D1813" t="s">
        <v>399</v>
      </c>
      <c r="E1813" t="s">
        <v>400</v>
      </c>
      <c r="F1813">
        <v>4873</v>
      </c>
      <c r="G1813" t="s">
        <v>759</v>
      </c>
      <c r="H1813" t="s">
        <v>13</v>
      </c>
      <c r="I1813" t="s">
        <v>714</v>
      </c>
      <c r="J1813">
        <v>39</v>
      </c>
      <c r="K1813">
        <v>9</v>
      </c>
      <c r="L1813" t="s">
        <v>14</v>
      </c>
    </row>
    <row r="1814" spans="1:12" x14ac:dyDescent="0.25">
      <c r="A1814" t="s">
        <v>18</v>
      </c>
      <c r="B1814" t="s">
        <v>89</v>
      </c>
      <c r="C1814">
        <v>1491859500</v>
      </c>
      <c r="D1814" t="s">
        <v>165</v>
      </c>
      <c r="E1814" t="s">
        <v>457</v>
      </c>
      <c r="F1814">
        <v>6772</v>
      </c>
      <c r="G1814" t="s">
        <v>759</v>
      </c>
      <c r="H1814" t="s">
        <v>13</v>
      </c>
      <c r="I1814" t="s">
        <v>285</v>
      </c>
      <c r="J1814">
        <v>27</v>
      </c>
      <c r="K1814">
        <v>0</v>
      </c>
      <c r="L1814" t="s">
        <v>15</v>
      </c>
    </row>
    <row r="1815" spans="1:12" x14ac:dyDescent="0.25">
      <c r="A1815" t="s">
        <v>17</v>
      </c>
      <c r="B1815" t="s">
        <v>796</v>
      </c>
      <c r="C1815">
        <v>9344726527</v>
      </c>
      <c r="D1815" t="s">
        <v>165</v>
      </c>
      <c r="E1815" t="s">
        <v>457</v>
      </c>
      <c r="F1815">
        <v>6839</v>
      </c>
      <c r="G1815" t="s">
        <v>759</v>
      </c>
      <c r="H1815" t="s">
        <v>13</v>
      </c>
      <c r="I1815" t="s">
        <v>315</v>
      </c>
      <c r="J1815">
        <v>13</v>
      </c>
      <c r="K1815">
        <v>0</v>
      </c>
      <c r="L1815" t="s">
        <v>15</v>
      </c>
    </row>
    <row r="1816" spans="1:12" x14ac:dyDescent="0.25">
      <c r="A1816" t="s">
        <v>17</v>
      </c>
      <c r="B1816" t="s">
        <v>781</v>
      </c>
      <c r="C1816">
        <v>3520663396</v>
      </c>
      <c r="D1816" t="s">
        <v>165</v>
      </c>
      <c r="E1816" t="s">
        <v>457</v>
      </c>
      <c r="F1816">
        <v>7459</v>
      </c>
      <c r="G1816" t="s">
        <v>759</v>
      </c>
      <c r="H1816" t="s">
        <v>13</v>
      </c>
      <c r="I1816" t="s">
        <v>457</v>
      </c>
      <c r="J1816">
        <v>30</v>
      </c>
      <c r="K1816">
        <v>0</v>
      </c>
      <c r="L1816" t="s">
        <v>15</v>
      </c>
    </row>
    <row r="1817" spans="1:12" x14ac:dyDescent="0.25">
      <c r="A1817" t="s">
        <v>11</v>
      </c>
      <c r="B1817" t="s">
        <v>107</v>
      </c>
      <c r="C1817">
        <v>86171934</v>
      </c>
      <c r="D1817" t="s">
        <v>420</v>
      </c>
      <c r="E1817" t="s">
        <v>489</v>
      </c>
      <c r="F1817">
        <v>4169</v>
      </c>
      <c r="G1817" t="s">
        <v>759</v>
      </c>
      <c r="H1817" t="s">
        <v>13</v>
      </c>
      <c r="I1817" t="s">
        <v>500</v>
      </c>
      <c r="J1817">
        <v>24</v>
      </c>
      <c r="K1817">
        <v>0</v>
      </c>
      <c r="L1817" t="s">
        <v>15</v>
      </c>
    </row>
    <row r="1818" spans="1:12" x14ac:dyDescent="0.25">
      <c r="A1818" t="s">
        <v>18</v>
      </c>
      <c r="B1818" t="s">
        <v>19</v>
      </c>
      <c r="C1818">
        <v>9027126182</v>
      </c>
      <c r="D1818" t="s">
        <v>420</v>
      </c>
      <c r="E1818" t="s">
        <v>489</v>
      </c>
      <c r="F1818">
        <v>4625</v>
      </c>
      <c r="G1818" t="s">
        <v>761</v>
      </c>
      <c r="H1818" t="s">
        <v>20</v>
      </c>
      <c r="I1818" t="s">
        <v>721</v>
      </c>
      <c r="J1818">
        <v>33</v>
      </c>
      <c r="K1818">
        <v>3</v>
      </c>
      <c r="L1818" t="s">
        <v>14</v>
      </c>
    </row>
    <row r="1819" spans="1:12" x14ac:dyDescent="0.25">
      <c r="A1819" t="s">
        <v>16</v>
      </c>
      <c r="B1819" t="s">
        <v>36</v>
      </c>
      <c r="C1819">
        <v>6685297571</v>
      </c>
      <c r="D1819" t="s">
        <v>420</v>
      </c>
      <c r="E1819" t="s">
        <v>489</v>
      </c>
      <c r="F1819">
        <v>10106</v>
      </c>
      <c r="G1819" t="s">
        <v>761</v>
      </c>
      <c r="H1819" t="s">
        <v>13</v>
      </c>
      <c r="I1819" t="s">
        <v>313</v>
      </c>
      <c r="J1819">
        <v>57</v>
      </c>
      <c r="K1819">
        <v>27</v>
      </c>
      <c r="L1819" t="s">
        <v>14</v>
      </c>
    </row>
    <row r="1820" spans="1:12" x14ac:dyDescent="0.25">
      <c r="A1820" t="s">
        <v>18</v>
      </c>
      <c r="B1820" t="s">
        <v>64</v>
      </c>
      <c r="C1820">
        <v>7992662919</v>
      </c>
      <c r="D1820" t="s">
        <v>420</v>
      </c>
      <c r="E1820" t="s">
        <v>489</v>
      </c>
      <c r="F1820">
        <v>5685</v>
      </c>
      <c r="G1820" t="s">
        <v>759</v>
      </c>
      <c r="H1820" t="s">
        <v>13</v>
      </c>
      <c r="I1820" t="s">
        <v>854</v>
      </c>
      <c r="J1820">
        <v>34</v>
      </c>
      <c r="K1820">
        <v>4</v>
      </c>
      <c r="L1820" t="s">
        <v>14</v>
      </c>
    </row>
    <row r="1821" spans="1:12" x14ac:dyDescent="0.25">
      <c r="A1821" t="s">
        <v>11</v>
      </c>
      <c r="B1821" t="s">
        <v>109</v>
      </c>
      <c r="C1821">
        <v>49331333</v>
      </c>
      <c r="D1821" t="s">
        <v>420</v>
      </c>
      <c r="E1821" t="s">
        <v>489</v>
      </c>
      <c r="F1821">
        <v>6880</v>
      </c>
      <c r="G1821" t="s">
        <v>761</v>
      </c>
      <c r="H1821" t="s">
        <v>13</v>
      </c>
      <c r="I1821" t="s">
        <v>479</v>
      </c>
      <c r="J1821">
        <v>42</v>
      </c>
      <c r="K1821">
        <v>12</v>
      </c>
      <c r="L1821" t="s">
        <v>14</v>
      </c>
    </row>
    <row r="1822" spans="1:12" x14ac:dyDescent="0.25">
      <c r="A1822" t="s">
        <v>11</v>
      </c>
      <c r="B1822" t="s">
        <v>72</v>
      </c>
      <c r="C1822">
        <v>2675977268</v>
      </c>
      <c r="D1822" t="s">
        <v>420</v>
      </c>
      <c r="E1822" t="s">
        <v>489</v>
      </c>
      <c r="F1822">
        <v>6735</v>
      </c>
      <c r="G1822" t="s">
        <v>761</v>
      </c>
      <c r="H1822" t="s">
        <v>13</v>
      </c>
      <c r="I1822" t="s">
        <v>176</v>
      </c>
      <c r="J1822">
        <v>55</v>
      </c>
      <c r="K1822">
        <v>25</v>
      </c>
      <c r="L1822" t="s">
        <v>14</v>
      </c>
    </row>
    <row r="1823" spans="1:12" x14ac:dyDescent="0.25">
      <c r="A1823" t="s">
        <v>11</v>
      </c>
      <c r="B1823" t="s">
        <v>107</v>
      </c>
      <c r="C1823">
        <v>6242434931</v>
      </c>
      <c r="D1823" t="s">
        <v>420</v>
      </c>
      <c r="E1823" t="s">
        <v>489</v>
      </c>
      <c r="F1823">
        <v>4008</v>
      </c>
      <c r="G1823" t="s">
        <v>759</v>
      </c>
      <c r="H1823" t="s">
        <v>13</v>
      </c>
      <c r="I1823" t="s">
        <v>534</v>
      </c>
      <c r="J1823">
        <v>20</v>
      </c>
      <c r="K1823">
        <v>0</v>
      </c>
      <c r="L1823" t="s">
        <v>15</v>
      </c>
    </row>
    <row r="1824" spans="1:12" x14ac:dyDescent="0.25">
      <c r="A1824" t="s">
        <v>17</v>
      </c>
      <c r="B1824" t="s">
        <v>789</v>
      </c>
      <c r="C1824">
        <v>5872970998</v>
      </c>
      <c r="D1824" t="s">
        <v>420</v>
      </c>
      <c r="E1824" t="s">
        <v>489</v>
      </c>
      <c r="F1824">
        <v>8589</v>
      </c>
      <c r="G1824" t="s">
        <v>759</v>
      </c>
      <c r="H1824" t="s">
        <v>13</v>
      </c>
      <c r="I1824" t="s">
        <v>678</v>
      </c>
      <c r="J1824">
        <v>8</v>
      </c>
      <c r="K1824">
        <v>0</v>
      </c>
      <c r="L1824" t="s">
        <v>15</v>
      </c>
    </row>
    <row r="1825" spans="1:12" x14ac:dyDescent="0.25">
      <c r="A1825" t="s">
        <v>17</v>
      </c>
      <c r="B1825" t="s">
        <v>35</v>
      </c>
      <c r="C1825">
        <v>8893171508</v>
      </c>
      <c r="D1825" t="s">
        <v>420</v>
      </c>
      <c r="E1825" t="s">
        <v>489</v>
      </c>
      <c r="F1825">
        <v>6849</v>
      </c>
      <c r="G1825" t="s">
        <v>759</v>
      </c>
      <c r="H1825" t="s">
        <v>13</v>
      </c>
      <c r="I1825" t="s">
        <v>678</v>
      </c>
      <c r="J1825">
        <v>8</v>
      </c>
      <c r="K1825">
        <v>0</v>
      </c>
      <c r="L1825" t="s">
        <v>15</v>
      </c>
    </row>
    <row r="1826" spans="1:12" x14ac:dyDescent="0.25">
      <c r="A1826" t="s">
        <v>11</v>
      </c>
      <c r="B1826" t="s">
        <v>55</v>
      </c>
      <c r="C1826">
        <v>7541301534</v>
      </c>
      <c r="D1826" t="s">
        <v>542</v>
      </c>
      <c r="E1826" t="s">
        <v>437</v>
      </c>
      <c r="F1826">
        <v>7396</v>
      </c>
      <c r="G1826" t="s">
        <v>759</v>
      </c>
      <c r="H1826" t="s">
        <v>13</v>
      </c>
      <c r="I1826" t="s">
        <v>853</v>
      </c>
      <c r="J1826">
        <v>20</v>
      </c>
      <c r="K1826">
        <v>0</v>
      </c>
      <c r="L1826" t="s">
        <v>15</v>
      </c>
    </row>
    <row r="1827" spans="1:12" x14ac:dyDescent="0.25">
      <c r="A1827" t="s">
        <v>17</v>
      </c>
      <c r="B1827" t="s">
        <v>88</v>
      </c>
      <c r="C1827">
        <v>4489585769</v>
      </c>
      <c r="D1827" t="s">
        <v>542</v>
      </c>
      <c r="E1827" t="s">
        <v>437</v>
      </c>
      <c r="F1827">
        <v>8731</v>
      </c>
      <c r="G1827" t="s">
        <v>759</v>
      </c>
      <c r="H1827" t="s">
        <v>13</v>
      </c>
      <c r="I1827" t="s">
        <v>416</v>
      </c>
      <c r="J1827">
        <v>16</v>
      </c>
      <c r="K1827">
        <v>0</v>
      </c>
      <c r="L1827" t="s">
        <v>15</v>
      </c>
    </row>
    <row r="1828" spans="1:12" x14ac:dyDescent="0.25">
      <c r="A1828" t="s">
        <v>23</v>
      </c>
      <c r="B1828" t="s">
        <v>84</v>
      </c>
      <c r="C1828">
        <v>1903828465</v>
      </c>
      <c r="D1828" t="s">
        <v>386</v>
      </c>
      <c r="E1828" t="s">
        <v>387</v>
      </c>
      <c r="F1828">
        <v>6235</v>
      </c>
      <c r="G1828" t="s">
        <v>759</v>
      </c>
      <c r="H1828" t="s">
        <v>13</v>
      </c>
      <c r="I1828" t="s">
        <v>734</v>
      </c>
      <c r="J1828">
        <v>38</v>
      </c>
      <c r="K1828">
        <v>8</v>
      </c>
      <c r="L1828" t="s">
        <v>14</v>
      </c>
    </row>
    <row r="1829" spans="1:12" x14ac:dyDescent="0.25">
      <c r="A1829" t="s">
        <v>11</v>
      </c>
      <c r="B1829" t="s">
        <v>758</v>
      </c>
      <c r="C1829">
        <v>5046787811</v>
      </c>
      <c r="D1829" t="s">
        <v>386</v>
      </c>
      <c r="E1829" t="s">
        <v>387</v>
      </c>
      <c r="F1829">
        <v>7766</v>
      </c>
      <c r="G1829" t="s">
        <v>759</v>
      </c>
      <c r="H1829" t="s">
        <v>13</v>
      </c>
      <c r="I1829" t="s">
        <v>714</v>
      </c>
      <c r="J1829">
        <v>35</v>
      </c>
      <c r="K1829">
        <v>5</v>
      </c>
      <c r="L1829" t="s">
        <v>14</v>
      </c>
    </row>
    <row r="1830" spans="1:12" x14ac:dyDescent="0.25">
      <c r="A1830" t="s">
        <v>16</v>
      </c>
      <c r="B1830" t="s">
        <v>77</v>
      </c>
      <c r="C1830">
        <v>3115534110</v>
      </c>
      <c r="D1830" t="s">
        <v>386</v>
      </c>
      <c r="E1830" t="s">
        <v>387</v>
      </c>
      <c r="F1830">
        <v>7066</v>
      </c>
      <c r="G1830" t="s">
        <v>761</v>
      </c>
      <c r="H1830" t="s">
        <v>13</v>
      </c>
      <c r="I1830" t="s">
        <v>400</v>
      </c>
      <c r="J1830">
        <v>26</v>
      </c>
      <c r="K1830">
        <v>0</v>
      </c>
      <c r="L1830" t="s">
        <v>15</v>
      </c>
    </row>
    <row r="1831" spans="1:12" x14ac:dyDescent="0.25">
      <c r="A1831" t="s">
        <v>11</v>
      </c>
      <c r="B1831" t="s">
        <v>63</v>
      </c>
      <c r="C1831">
        <v>9124590748</v>
      </c>
      <c r="D1831" t="s">
        <v>386</v>
      </c>
      <c r="E1831" t="s">
        <v>387</v>
      </c>
      <c r="F1831">
        <v>6651</v>
      </c>
      <c r="G1831" t="s">
        <v>759</v>
      </c>
      <c r="H1831" t="s">
        <v>13</v>
      </c>
      <c r="I1831" t="s">
        <v>223</v>
      </c>
      <c r="J1831">
        <v>16</v>
      </c>
      <c r="K1831">
        <v>0</v>
      </c>
      <c r="L1831" t="s">
        <v>15</v>
      </c>
    </row>
    <row r="1832" spans="1:12" x14ac:dyDescent="0.25">
      <c r="A1832" t="s">
        <v>16</v>
      </c>
      <c r="B1832" t="s">
        <v>59</v>
      </c>
      <c r="C1832">
        <v>3761658749</v>
      </c>
      <c r="D1832" t="s">
        <v>386</v>
      </c>
      <c r="E1832" t="s">
        <v>387</v>
      </c>
      <c r="F1832">
        <v>6638</v>
      </c>
      <c r="G1832" t="s">
        <v>759</v>
      </c>
      <c r="H1832" t="s">
        <v>13</v>
      </c>
      <c r="I1832" t="s">
        <v>734</v>
      </c>
      <c r="J1832">
        <v>38</v>
      </c>
      <c r="K1832">
        <v>8</v>
      </c>
      <c r="L1832" t="s">
        <v>14</v>
      </c>
    </row>
    <row r="1833" spans="1:12" x14ac:dyDescent="0.25">
      <c r="A1833" t="s">
        <v>11</v>
      </c>
      <c r="B1833" t="s">
        <v>78</v>
      </c>
      <c r="C1833">
        <v>7084470394</v>
      </c>
      <c r="D1833" t="s">
        <v>720</v>
      </c>
      <c r="E1833" t="s">
        <v>721</v>
      </c>
      <c r="F1833">
        <v>8153</v>
      </c>
      <c r="G1833" t="s">
        <v>761</v>
      </c>
      <c r="H1833" t="s">
        <v>13</v>
      </c>
      <c r="I1833" t="s">
        <v>468</v>
      </c>
      <c r="J1833">
        <v>42</v>
      </c>
      <c r="K1833">
        <v>12</v>
      </c>
      <c r="L1833" t="s">
        <v>14</v>
      </c>
    </row>
    <row r="1834" spans="1:12" x14ac:dyDescent="0.25">
      <c r="A1834" t="s">
        <v>17</v>
      </c>
      <c r="B1834" t="s">
        <v>117</v>
      </c>
      <c r="C1834">
        <v>2726898858</v>
      </c>
      <c r="D1834" t="s">
        <v>720</v>
      </c>
      <c r="E1834" t="s">
        <v>721</v>
      </c>
      <c r="F1834">
        <v>7798</v>
      </c>
      <c r="G1834" t="s">
        <v>759</v>
      </c>
      <c r="H1834" t="s">
        <v>13</v>
      </c>
      <c r="I1834" t="s">
        <v>534</v>
      </c>
      <c r="J1834">
        <v>17</v>
      </c>
      <c r="K1834">
        <v>0</v>
      </c>
      <c r="L1834" t="s">
        <v>15</v>
      </c>
    </row>
    <row r="1835" spans="1:12" x14ac:dyDescent="0.25">
      <c r="A1835" t="s">
        <v>18</v>
      </c>
      <c r="B1835" t="s">
        <v>103</v>
      </c>
      <c r="C1835">
        <v>7630260848</v>
      </c>
      <c r="D1835" t="s">
        <v>677</v>
      </c>
      <c r="E1835" t="s">
        <v>854</v>
      </c>
      <c r="F1835">
        <v>8687</v>
      </c>
      <c r="G1835" t="s">
        <v>759</v>
      </c>
      <c r="H1835" t="s">
        <v>13</v>
      </c>
      <c r="I1835" t="s">
        <v>437</v>
      </c>
      <c r="J1835">
        <v>27</v>
      </c>
      <c r="K1835">
        <v>0</v>
      </c>
      <c r="L1835" t="s">
        <v>15</v>
      </c>
    </row>
    <row r="1836" spans="1:12" x14ac:dyDescent="0.25">
      <c r="A1836" t="s">
        <v>23</v>
      </c>
      <c r="B1836" t="s">
        <v>57</v>
      </c>
      <c r="C1836">
        <v>7403439811</v>
      </c>
      <c r="D1836" t="s">
        <v>677</v>
      </c>
      <c r="E1836" t="s">
        <v>854</v>
      </c>
      <c r="F1836">
        <v>4156</v>
      </c>
      <c r="G1836" t="s">
        <v>759</v>
      </c>
      <c r="H1836" t="s">
        <v>13</v>
      </c>
      <c r="I1836" t="s">
        <v>724</v>
      </c>
      <c r="J1836">
        <v>37</v>
      </c>
      <c r="K1836">
        <v>7</v>
      </c>
      <c r="L1836" t="s">
        <v>14</v>
      </c>
    </row>
    <row r="1837" spans="1:12" x14ac:dyDescent="0.25">
      <c r="A1837" t="s">
        <v>17</v>
      </c>
      <c r="B1837" t="s">
        <v>88</v>
      </c>
      <c r="C1837">
        <v>9418503093</v>
      </c>
      <c r="D1837" t="s">
        <v>677</v>
      </c>
      <c r="E1837" t="s">
        <v>854</v>
      </c>
      <c r="F1837">
        <v>6065</v>
      </c>
      <c r="G1837" t="s">
        <v>759</v>
      </c>
      <c r="H1837" t="s">
        <v>13</v>
      </c>
      <c r="I1837" t="s">
        <v>457</v>
      </c>
      <c r="J1837">
        <v>25</v>
      </c>
      <c r="K1837">
        <v>0</v>
      </c>
      <c r="L1837" t="s">
        <v>15</v>
      </c>
    </row>
    <row r="1838" spans="1:12" x14ac:dyDescent="0.25">
      <c r="A1838" t="s">
        <v>18</v>
      </c>
      <c r="B1838" t="s">
        <v>48</v>
      </c>
      <c r="C1838">
        <v>6471713415</v>
      </c>
      <c r="D1838" t="s">
        <v>677</v>
      </c>
      <c r="E1838" t="s">
        <v>854</v>
      </c>
      <c r="F1838">
        <v>9121</v>
      </c>
      <c r="G1838" t="s">
        <v>759</v>
      </c>
      <c r="H1838" t="s">
        <v>13</v>
      </c>
      <c r="I1838" t="s">
        <v>229</v>
      </c>
      <c r="J1838">
        <v>42</v>
      </c>
      <c r="K1838">
        <v>12</v>
      </c>
      <c r="L1838" t="s">
        <v>14</v>
      </c>
    </row>
    <row r="1839" spans="1:12" x14ac:dyDescent="0.25">
      <c r="A1839" t="s">
        <v>17</v>
      </c>
      <c r="B1839" t="s">
        <v>39</v>
      </c>
      <c r="C1839">
        <v>496849530</v>
      </c>
      <c r="D1839" t="s">
        <v>677</v>
      </c>
      <c r="E1839" t="s">
        <v>854</v>
      </c>
      <c r="F1839">
        <v>5971</v>
      </c>
      <c r="G1839" t="s">
        <v>759</v>
      </c>
      <c r="H1839" t="s">
        <v>13</v>
      </c>
      <c r="I1839" t="s">
        <v>223</v>
      </c>
      <c r="J1839">
        <v>14</v>
      </c>
      <c r="K1839">
        <v>0</v>
      </c>
      <c r="L1839" t="s">
        <v>15</v>
      </c>
    </row>
    <row r="1840" spans="1:12" x14ac:dyDescent="0.25">
      <c r="A1840" t="s">
        <v>16</v>
      </c>
      <c r="B1840" t="s">
        <v>85</v>
      </c>
      <c r="C1840">
        <v>9061983609</v>
      </c>
      <c r="D1840" t="s">
        <v>677</v>
      </c>
      <c r="E1840" t="s">
        <v>854</v>
      </c>
      <c r="F1840">
        <v>6786</v>
      </c>
      <c r="G1840" t="s">
        <v>759</v>
      </c>
      <c r="H1840" t="s">
        <v>13</v>
      </c>
      <c r="I1840" t="s">
        <v>489</v>
      </c>
      <c r="J1840">
        <v>26</v>
      </c>
      <c r="K1840">
        <v>0</v>
      </c>
      <c r="L1840" t="s">
        <v>15</v>
      </c>
    </row>
    <row r="1841" spans="1:12" x14ac:dyDescent="0.25">
      <c r="A1841" t="s">
        <v>23</v>
      </c>
      <c r="B1841" t="s">
        <v>110</v>
      </c>
      <c r="C1841">
        <v>2977673351</v>
      </c>
      <c r="D1841" t="s">
        <v>852</v>
      </c>
      <c r="E1841" t="s">
        <v>712</v>
      </c>
      <c r="F1841">
        <v>3489</v>
      </c>
      <c r="G1841" t="s">
        <v>759</v>
      </c>
      <c r="H1841" t="s">
        <v>13</v>
      </c>
      <c r="I1841" t="s">
        <v>285</v>
      </c>
      <c r="J1841">
        <v>21</v>
      </c>
      <c r="K1841">
        <v>0</v>
      </c>
      <c r="L1841" t="s">
        <v>15</v>
      </c>
    </row>
    <row r="1842" spans="1:12" x14ac:dyDescent="0.25">
      <c r="A1842" t="s">
        <v>11</v>
      </c>
      <c r="B1842" t="s">
        <v>107</v>
      </c>
      <c r="C1842">
        <v>5619336586</v>
      </c>
      <c r="D1842" t="s">
        <v>852</v>
      </c>
      <c r="E1842" t="s">
        <v>712</v>
      </c>
      <c r="F1842">
        <v>7507</v>
      </c>
      <c r="G1842" t="s">
        <v>759</v>
      </c>
      <c r="H1842" t="s">
        <v>13</v>
      </c>
      <c r="I1842" t="s">
        <v>387</v>
      </c>
      <c r="J1842">
        <v>27</v>
      </c>
      <c r="K1842">
        <v>0</v>
      </c>
      <c r="L1842" t="s">
        <v>15</v>
      </c>
    </row>
    <row r="1843" spans="1:12" x14ac:dyDescent="0.25">
      <c r="A1843" t="s">
        <v>17</v>
      </c>
      <c r="B1843" t="s">
        <v>34</v>
      </c>
      <c r="C1843">
        <v>9923678452</v>
      </c>
      <c r="D1843" t="s">
        <v>730</v>
      </c>
      <c r="E1843" t="s">
        <v>733</v>
      </c>
      <c r="F1843">
        <v>6840</v>
      </c>
      <c r="G1843" t="s">
        <v>759</v>
      </c>
      <c r="H1843" t="s">
        <v>13</v>
      </c>
      <c r="I1843" t="s">
        <v>716</v>
      </c>
      <c r="J1843">
        <v>33</v>
      </c>
      <c r="K1843">
        <v>3</v>
      </c>
      <c r="L1843" t="s">
        <v>14</v>
      </c>
    </row>
    <row r="1844" spans="1:12" x14ac:dyDescent="0.25">
      <c r="A1844" t="s">
        <v>23</v>
      </c>
      <c r="B1844" t="s">
        <v>110</v>
      </c>
      <c r="C1844">
        <v>9566496102</v>
      </c>
      <c r="D1844" t="s">
        <v>730</v>
      </c>
      <c r="E1844" t="s">
        <v>733</v>
      </c>
      <c r="F1844">
        <v>4454</v>
      </c>
      <c r="G1844" t="s">
        <v>759</v>
      </c>
      <c r="H1844" t="s">
        <v>13</v>
      </c>
      <c r="I1844" t="s">
        <v>457</v>
      </c>
      <c r="J1844">
        <v>23</v>
      </c>
      <c r="K1844">
        <v>0</v>
      </c>
      <c r="L1844" t="s">
        <v>15</v>
      </c>
    </row>
    <row r="1845" spans="1:12" x14ac:dyDescent="0.25">
      <c r="A1845" t="s">
        <v>11</v>
      </c>
      <c r="B1845" t="s">
        <v>71</v>
      </c>
      <c r="C1845">
        <v>5302225359</v>
      </c>
      <c r="D1845" t="s">
        <v>730</v>
      </c>
      <c r="E1845" t="s">
        <v>733</v>
      </c>
      <c r="F1845">
        <v>6358</v>
      </c>
      <c r="G1845" t="s">
        <v>759</v>
      </c>
      <c r="H1845" t="s">
        <v>13</v>
      </c>
      <c r="I1845" t="s">
        <v>285</v>
      </c>
      <c r="J1845">
        <v>20</v>
      </c>
      <c r="K1845">
        <v>0</v>
      </c>
      <c r="L1845" t="s">
        <v>15</v>
      </c>
    </row>
    <row r="1846" spans="1:12" x14ac:dyDescent="0.25">
      <c r="A1846" t="s">
        <v>17</v>
      </c>
      <c r="B1846" t="s">
        <v>777</v>
      </c>
      <c r="C1846">
        <v>5667168406</v>
      </c>
      <c r="D1846" t="s">
        <v>730</v>
      </c>
      <c r="E1846" t="s">
        <v>733</v>
      </c>
      <c r="F1846">
        <v>6897</v>
      </c>
      <c r="G1846" t="s">
        <v>759</v>
      </c>
      <c r="H1846" t="s">
        <v>13</v>
      </c>
      <c r="I1846" t="s">
        <v>369</v>
      </c>
      <c r="J1846">
        <v>16</v>
      </c>
      <c r="K1846">
        <v>0</v>
      </c>
      <c r="L1846" t="s">
        <v>15</v>
      </c>
    </row>
    <row r="1847" spans="1:12" x14ac:dyDescent="0.25">
      <c r="A1847" t="s">
        <v>18</v>
      </c>
      <c r="B1847" t="s">
        <v>64</v>
      </c>
      <c r="C1847">
        <v>3924052139</v>
      </c>
      <c r="D1847" t="s">
        <v>722</v>
      </c>
      <c r="E1847" t="s">
        <v>714</v>
      </c>
      <c r="F1847">
        <v>10311</v>
      </c>
      <c r="G1847" t="s">
        <v>761</v>
      </c>
      <c r="H1847" t="s">
        <v>13</v>
      </c>
      <c r="I1847" t="s">
        <v>505</v>
      </c>
      <c r="J1847">
        <v>51</v>
      </c>
      <c r="K1847">
        <v>21</v>
      </c>
      <c r="L1847" t="s">
        <v>14</v>
      </c>
    </row>
    <row r="1848" spans="1:12" x14ac:dyDescent="0.25">
      <c r="A1848" t="s">
        <v>17</v>
      </c>
      <c r="B1848" t="s">
        <v>787</v>
      </c>
      <c r="C1848">
        <v>9018028314</v>
      </c>
      <c r="D1848" t="s">
        <v>722</v>
      </c>
      <c r="E1848" t="s">
        <v>714</v>
      </c>
      <c r="F1848">
        <v>5733</v>
      </c>
      <c r="G1848" t="s">
        <v>759</v>
      </c>
      <c r="H1848" t="s">
        <v>13</v>
      </c>
      <c r="I1848" t="s">
        <v>369</v>
      </c>
      <c r="J1848">
        <v>15</v>
      </c>
      <c r="K1848">
        <v>0</v>
      </c>
      <c r="L1848" t="s">
        <v>15</v>
      </c>
    </row>
    <row r="1849" spans="1:12" x14ac:dyDescent="0.25">
      <c r="A1849" t="s">
        <v>16</v>
      </c>
      <c r="B1849" t="s">
        <v>86</v>
      </c>
      <c r="C1849">
        <v>5420077969</v>
      </c>
      <c r="D1849" t="s">
        <v>722</v>
      </c>
      <c r="E1849" t="s">
        <v>714</v>
      </c>
      <c r="F1849">
        <v>3436</v>
      </c>
      <c r="G1849" t="s">
        <v>759</v>
      </c>
      <c r="H1849" t="s">
        <v>13</v>
      </c>
      <c r="I1849" t="s">
        <v>350</v>
      </c>
      <c r="J1849">
        <v>16</v>
      </c>
      <c r="K1849">
        <v>0</v>
      </c>
      <c r="L1849" t="s">
        <v>15</v>
      </c>
    </row>
    <row r="1850" spans="1:12" x14ac:dyDescent="0.25">
      <c r="A1850" t="s">
        <v>17</v>
      </c>
      <c r="B1850" t="s">
        <v>35</v>
      </c>
      <c r="C1850">
        <v>951035745</v>
      </c>
      <c r="D1850" t="s">
        <v>722</v>
      </c>
      <c r="E1850" t="s">
        <v>714</v>
      </c>
      <c r="F1850">
        <v>5704</v>
      </c>
      <c r="G1850" t="s">
        <v>759</v>
      </c>
      <c r="H1850" t="s">
        <v>13</v>
      </c>
      <c r="I1850" t="s">
        <v>853</v>
      </c>
      <c r="J1850">
        <v>14</v>
      </c>
      <c r="K1850">
        <v>0</v>
      </c>
      <c r="L1850" t="s">
        <v>15</v>
      </c>
    </row>
    <row r="1851" spans="1:12" x14ac:dyDescent="0.25">
      <c r="A1851" t="s">
        <v>23</v>
      </c>
      <c r="B1851" t="s">
        <v>57</v>
      </c>
      <c r="C1851">
        <v>1858692476</v>
      </c>
      <c r="D1851" t="s">
        <v>722</v>
      </c>
      <c r="E1851" t="s">
        <v>714</v>
      </c>
      <c r="F1851">
        <v>4307</v>
      </c>
      <c r="G1851" t="s">
        <v>761</v>
      </c>
      <c r="H1851" t="s">
        <v>13</v>
      </c>
      <c r="I1851" t="s">
        <v>680</v>
      </c>
      <c r="J1851">
        <v>59</v>
      </c>
      <c r="K1851">
        <v>29</v>
      </c>
      <c r="L1851" t="s">
        <v>14</v>
      </c>
    </row>
    <row r="1852" spans="1:12" x14ac:dyDescent="0.25">
      <c r="A1852" t="s">
        <v>17</v>
      </c>
      <c r="B1852" t="s">
        <v>779</v>
      </c>
      <c r="C1852">
        <v>8473757844</v>
      </c>
      <c r="D1852" t="s">
        <v>722</v>
      </c>
      <c r="E1852" t="s">
        <v>714</v>
      </c>
      <c r="F1852">
        <v>2613</v>
      </c>
      <c r="G1852" t="s">
        <v>759</v>
      </c>
      <c r="H1852" t="s">
        <v>13</v>
      </c>
      <c r="I1852" t="s">
        <v>468</v>
      </c>
      <c r="J1852">
        <v>38</v>
      </c>
      <c r="K1852">
        <v>8</v>
      </c>
      <c r="L1852" t="s">
        <v>14</v>
      </c>
    </row>
    <row r="1853" spans="1:12" x14ac:dyDescent="0.25">
      <c r="A1853" t="s">
        <v>16</v>
      </c>
      <c r="B1853" t="s">
        <v>129</v>
      </c>
      <c r="C1853">
        <v>6687811896</v>
      </c>
      <c r="D1853" t="s">
        <v>678</v>
      </c>
      <c r="E1853" t="s">
        <v>715</v>
      </c>
      <c r="F1853">
        <v>6374</v>
      </c>
      <c r="G1853" t="s">
        <v>759</v>
      </c>
      <c r="H1853" t="s">
        <v>13</v>
      </c>
      <c r="I1853" t="s">
        <v>313</v>
      </c>
      <c r="J1853">
        <v>49</v>
      </c>
      <c r="K1853">
        <v>19</v>
      </c>
      <c r="L1853" t="s">
        <v>14</v>
      </c>
    </row>
    <row r="1854" spans="1:12" x14ac:dyDescent="0.25">
      <c r="A1854" t="s">
        <v>18</v>
      </c>
      <c r="B1854" t="s">
        <v>764</v>
      </c>
      <c r="C1854">
        <v>1020758229</v>
      </c>
      <c r="D1854" t="s">
        <v>678</v>
      </c>
      <c r="E1854" t="s">
        <v>715</v>
      </c>
      <c r="F1854">
        <v>6719</v>
      </c>
      <c r="G1854" t="s">
        <v>759</v>
      </c>
      <c r="H1854" t="s">
        <v>13</v>
      </c>
      <c r="I1854" t="s">
        <v>369</v>
      </c>
      <c r="J1854">
        <v>14</v>
      </c>
      <c r="K1854">
        <v>0</v>
      </c>
      <c r="L1854" t="s">
        <v>15</v>
      </c>
    </row>
    <row r="1855" spans="1:12" x14ac:dyDescent="0.25">
      <c r="A1855" t="s">
        <v>17</v>
      </c>
      <c r="B1855" t="s">
        <v>70</v>
      </c>
      <c r="C1855">
        <v>8019405718</v>
      </c>
      <c r="D1855" t="s">
        <v>678</v>
      </c>
      <c r="E1855" t="s">
        <v>715</v>
      </c>
      <c r="F1855">
        <v>4799</v>
      </c>
      <c r="G1855" t="s">
        <v>761</v>
      </c>
      <c r="H1855" t="s">
        <v>13</v>
      </c>
      <c r="I1855" t="s">
        <v>484</v>
      </c>
      <c r="J1855">
        <v>35</v>
      </c>
      <c r="K1855">
        <v>5</v>
      </c>
      <c r="L1855" t="s">
        <v>14</v>
      </c>
    </row>
    <row r="1856" spans="1:12" x14ac:dyDescent="0.25">
      <c r="A1856" t="s">
        <v>18</v>
      </c>
      <c r="B1856" t="s">
        <v>53</v>
      </c>
      <c r="C1856">
        <v>8365605418</v>
      </c>
      <c r="D1856" t="s">
        <v>678</v>
      </c>
      <c r="E1856" t="s">
        <v>715</v>
      </c>
      <c r="F1856">
        <v>6516</v>
      </c>
      <c r="G1856" t="s">
        <v>759</v>
      </c>
      <c r="H1856" t="s">
        <v>13</v>
      </c>
      <c r="I1856" t="s">
        <v>348</v>
      </c>
      <c r="J1856">
        <v>8</v>
      </c>
      <c r="K1856">
        <v>0</v>
      </c>
      <c r="L1856" t="s">
        <v>15</v>
      </c>
    </row>
    <row r="1857" spans="1:12" x14ac:dyDescent="0.25">
      <c r="A1857" t="s">
        <v>18</v>
      </c>
      <c r="B1857" t="s">
        <v>118</v>
      </c>
      <c r="C1857">
        <v>4062781273</v>
      </c>
      <c r="D1857" t="s">
        <v>678</v>
      </c>
      <c r="E1857" t="s">
        <v>715</v>
      </c>
      <c r="F1857">
        <v>6368</v>
      </c>
      <c r="G1857" t="s">
        <v>761</v>
      </c>
      <c r="H1857" t="s">
        <v>20</v>
      </c>
      <c r="I1857" t="s">
        <v>484</v>
      </c>
      <c r="J1857">
        <v>35</v>
      </c>
      <c r="K1857">
        <v>5</v>
      </c>
      <c r="L1857" t="s">
        <v>14</v>
      </c>
    </row>
    <row r="1858" spans="1:12" x14ac:dyDescent="0.25">
      <c r="A1858" t="s">
        <v>23</v>
      </c>
      <c r="B1858" t="s">
        <v>110</v>
      </c>
      <c r="C1858">
        <v>8469604228</v>
      </c>
      <c r="D1858" t="s">
        <v>675</v>
      </c>
      <c r="E1858" t="s">
        <v>734</v>
      </c>
      <c r="F1858">
        <v>4634</v>
      </c>
      <c r="G1858" t="s">
        <v>759</v>
      </c>
      <c r="H1858" t="s">
        <v>13</v>
      </c>
      <c r="I1858" t="s">
        <v>350</v>
      </c>
      <c r="J1858">
        <v>13</v>
      </c>
      <c r="K1858">
        <v>0</v>
      </c>
      <c r="L1858" t="s">
        <v>15</v>
      </c>
    </row>
    <row r="1859" spans="1:12" x14ac:dyDescent="0.25">
      <c r="A1859" t="s">
        <v>17</v>
      </c>
      <c r="B1859" t="s">
        <v>117</v>
      </c>
      <c r="C1859">
        <v>2355391609</v>
      </c>
      <c r="D1859" t="s">
        <v>675</v>
      </c>
      <c r="E1859" t="s">
        <v>734</v>
      </c>
      <c r="F1859">
        <v>6062</v>
      </c>
      <c r="G1859" t="s">
        <v>759</v>
      </c>
      <c r="H1859" t="s">
        <v>13</v>
      </c>
      <c r="I1859" t="s">
        <v>222</v>
      </c>
      <c r="J1859">
        <v>17</v>
      </c>
      <c r="K1859">
        <v>0</v>
      </c>
      <c r="L1859" t="s">
        <v>15</v>
      </c>
    </row>
    <row r="1860" spans="1:12" x14ac:dyDescent="0.25">
      <c r="A1860" t="s">
        <v>18</v>
      </c>
      <c r="B1860" t="s">
        <v>80</v>
      </c>
      <c r="C1860">
        <v>2732194894</v>
      </c>
      <c r="D1860" t="s">
        <v>723</v>
      </c>
      <c r="E1860" t="s">
        <v>724</v>
      </c>
      <c r="F1860">
        <v>7708</v>
      </c>
      <c r="G1860" t="s">
        <v>761</v>
      </c>
      <c r="H1860" t="s">
        <v>13</v>
      </c>
      <c r="I1860" t="s">
        <v>457</v>
      </c>
      <c r="J1860">
        <v>18</v>
      </c>
      <c r="K1860">
        <v>0</v>
      </c>
      <c r="L1860" t="s">
        <v>15</v>
      </c>
    </row>
    <row r="1861" spans="1:12" x14ac:dyDescent="0.25">
      <c r="A1861" t="s">
        <v>18</v>
      </c>
      <c r="B1861" t="s">
        <v>106</v>
      </c>
      <c r="C1861">
        <v>9784423697</v>
      </c>
      <c r="D1861" t="s">
        <v>723</v>
      </c>
      <c r="E1861" t="s">
        <v>724</v>
      </c>
      <c r="F1861">
        <v>8779</v>
      </c>
      <c r="G1861" t="s">
        <v>761</v>
      </c>
      <c r="H1861" t="s">
        <v>13</v>
      </c>
      <c r="I1861" t="s">
        <v>439</v>
      </c>
      <c r="J1861">
        <v>39</v>
      </c>
      <c r="K1861">
        <v>9</v>
      </c>
      <c r="L1861" t="s">
        <v>14</v>
      </c>
    </row>
    <row r="1862" spans="1:12" x14ac:dyDescent="0.25">
      <c r="A1862" t="s">
        <v>17</v>
      </c>
      <c r="B1862" t="s">
        <v>773</v>
      </c>
      <c r="C1862">
        <v>1681500044</v>
      </c>
      <c r="D1862" t="s">
        <v>315</v>
      </c>
      <c r="E1862" t="s">
        <v>479</v>
      </c>
      <c r="F1862">
        <v>6367</v>
      </c>
      <c r="G1862" t="s">
        <v>759</v>
      </c>
      <c r="H1862" t="s">
        <v>13</v>
      </c>
      <c r="I1862" t="s">
        <v>712</v>
      </c>
      <c r="J1862">
        <v>23</v>
      </c>
      <c r="K1862">
        <v>0</v>
      </c>
      <c r="L1862" t="s">
        <v>15</v>
      </c>
    </row>
    <row r="1863" spans="1:12" x14ac:dyDescent="0.25">
      <c r="A1863" t="s">
        <v>17</v>
      </c>
      <c r="B1863" t="s">
        <v>70</v>
      </c>
      <c r="C1863">
        <v>6345328269</v>
      </c>
      <c r="D1863" t="s">
        <v>315</v>
      </c>
      <c r="E1863" t="s">
        <v>479</v>
      </c>
      <c r="F1863">
        <v>6895</v>
      </c>
      <c r="G1863" t="s">
        <v>759</v>
      </c>
      <c r="H1863" t="s">
        <v>13</v>
      </c>
      <c r="I1863" t="s">
        <v>734</v>
      </c>
      <c r="J1863">
        <v>28</v>
      </c>
      <c r="K1863">
        <v>0</v>
      </c>
      <c r="L1863" t="s">
        <v>15</v>
      </c>
    </row>
    <row r="1864" spans="1:12" x14ac:dyDescent="0.25">
      <c r="A1864" t="s">
        <v>23</v>
      </c>
      <c r="B1864" t="s">
        <v>114</v>
      </c>
      <c r="C1864">
        <v>7722226334</v>
      </c>
      <c r="D1864" t="s">
        <v>315</v>
      </c>
      <c r="E1864" t="s">
        <v>479</v>
      </c>
      <c r="F1864">
        <v>5155</v>
      </c>
      <c r="G1864" t="s">
        <v>759</v>
      </c>
      <c r="H1864" t="s">
        <v>13</v>
      </c>
      <c r="I1864" t="s">
        <v>315</v>
      </c>
      <c r="J1864">
        <v>0</v>
      </c>
      <c r="K1864">
        <v>0</v>
      </c>
      <c r="L1864" t="s">
        <v>15</v>
      </c>
    </row>
    <row r="1865" spans="1:12" x14ac:dyDescent="0.25">
      <c r="A1865" t="s">
        <v>17</v>
      </c>
      <c r="B1865" t="s">
        <v>781</v>
      </c>
      <c r="C1865">
        <v>5453381490</v>
      </c>
      <c r="D1865" t="s">
        <v>315</v>
      </c>
      <c r="E1865" t="s">
        <v>479</v>
      </c>
      <c r="F1865">
        <v>6264</v>
      </c>
      <c r="G1865" t="s">
        <v>759</v>
      </c>
      <c r="H1865" t="s">
        <v>13</v>
      </c>
      <c r="I1865" t="s">
        <v>229</v>
      </c>
      <c r="J1865">
        <v>34</v>
      </c>
      <c r="K1865">
        <v>4</v>
      </c>
      <c r="L1865" t="s">
        <v>14</v>
      </c>
    </row>
    <row r="1866" spans="1:12" x14ac:dyDescent="0.25">
      <c r="A1866" t="s">
        <v>17</v>
      </c>
      <c r="B1866" t="s">
        <v>34</v>
      </c>
      <c r="C1866">
        <v>9968504859</v>
      </c>
      <c r="D1866" t="s">
        <v>315</v>
      </c>
      <c r="E1866" t="s">
        <v>479</v>
      </c>
      <c r="F1866">
        <v>3895</v>
      </c>
      <c r="G1866" t="s">
        <v>759</v>
      </c>
      <c r="H1866" t="s">
        <v>13</v>
      </c>
      <c r="I1866" t="s">
        <v>714</v>
      </c>
      <c r="J1866">
        <v>25</v>
      </c>
      <c r="K1866">
        <v>0</v>
      </c>
      <c r="L1866" t="s">
        <v>15</v>
      </c>
    </row>
    <row r="1867" spans="1:12" x14ac:dyDescent="0.25">
      <c r="A1867" t="s">
        <v>18</v>
      </c>
      <c r="B1867" t="s">
        <v>53</v>
      </c>
      <c r="C1867">
        <v>2741619477</v>
      </c>
      <c r="D1867" t="s">
        <v>483</v>
      </c>
      <c r="E1867" t="s">
        <v>484</v>
      </c>
      <c r="F1867">
        <v>8819</v>
      </c>
      <c r="G1867" t="s">
        <v>759</v>
      </c>
      <c r="H1867" t="s">
        <v>13</v>
      </c>
      <c r="I1867" t="s">
        <v>715</v>
      </c>
      <c r="J1867">
        <v>25</v>
      </c>
      <c r="K1867">
        <v>0</v>
      </c>
      <c r="L1867" t="s">
        <v>15</v>
      </c>
    </row>
    <row r="1868" spans="1:12" x14ac:dyDescent="0.25">
      <c r="A1868" t="s">
        <v>17</v>
      </c>
      <c r="B1868" t="s">
        <v>796</v>
      </c>
      <c r="C1868">
        <v>2952430924</v>
      </c>
      <c r="D1868" t="s">
        <v>483</v>
      </c>
      <c r="E1868" t="s">
        <v>484</v>
      </c>
      <c r="F1868">
        <v>5309</v>
      </c>
      <c r="G1868" t="s">
        <v>759</v>
      </c>
      <c r="H1868" t="s">
        <v>13</v>
      </c>
      <c r="I1868" t="s">
        <v>350</v>
      </c>
      <c r="J1868">
        <v>10</v>
      </c>
      <c r="K1868">
        <v>0</v>
      </c>
      <c r="L1868" t="s">
        <v>15</v>
      </c>
    </row>
    <row r="1869" spans="1:12" x14ac:dyDescent="0.25">
      <c r="A1869" t="s">
        <v>11</v>
      </c>
      <c r="B1869" t="s">
        <v>54</v>
      </c>
      <c r="C1869">
        <v>5945158356</v>
      </c>
      <c r="D1869" t="s">
        <v>483</v>
      </c>
      <c r="E1869" t="s">
        <v>484</v>
      </c>
      <c r="F1869">
        <v>5319</v>
      </c>
      <c r="G1869" t="s">
        <v>759</v>
      </c>
      <c r="H1869" t="s">
        <v>13</v>
      </c>
      <c r="I1869" t="s">
        <v>724</v>
      </c>
      <c r="J1869">
        <v>28</v>
      </c>
      <c r="K1869">
        <v>0</v>
      </c>
      <c r="L1869" t="s">
        <v>15</v>
      </c>
    </row>
    <row r="1870" spans="1:12" x14ac:dyDescent="0.25">
      <c r="A1870" t="s">
        <v>23</v>
      </c>
      <c r="B1870" t="s">
        <v>43</v>
      </c>
      <c r="C1870">
        <v>9845628694</v>
      </c>
      <c r="D1870" t="s">
        <v>483</v>
      </c>
      <c r="E1870" t="s">
        <v>484</v>
      </c>
      <c r="F1870">
        <v>4286</v>
      </c>
      <c r="G1870" t="s">
        <v>759</v>
      </c>
      <c r="H1870" t="s">
        <v>13</v>
      </c>
      <c r="I1870" t="s">
        <v>285</v>
      </c>
      <c r="J1870">
        <v>13</v>
      </c>
      <c r="K1870">
        <v>0</v>
      </c>
      <c r="L1870" t="s">
        <v>15</v>
      </c>
    </row>
    <row r="1871" spans="1:12" x14ac:dyDescent="0.25">
      <c r="A1871" t="s">
        <v>18</v>
      </c>
      <c r="B1871" t="s">
        <v>94</v>
      </c>
      <c r="C1871">
        <v>6548329103</v>
      </c>
      <c r="D1871" t="s">
        <v>483</v>
      </c>
      <c r="E1871" t="s">
        <v>484</v>
      </c>
      <c r="F1871">
        <v>8121</v>
      </c>
      <c r="G1871" t="s">
        <v>761</v>
      </c>
      <c r="H1871" t="s">
        <v>20</v>
      </c>
      <c r="I1871" t="s">
        <v>468</v>
      </c>
      <c r="J1871">
        <v>32</v>
      </c>
      <c r="K1871">
        <v>2</v>
      </c>
      <c r="L1871" t="s">
        <v>14</v>
      </c>
    </row>
    <row r="1872" spans="1:12" x14ac:dyDescent="0.25">
      <c r="A1872" t="s">
        <v>11</v>
      </c>
      <c r="B1872" t="s">
        <v>109</v>
      </c>
      <c r="C1872">
        <v>5353996897</v>
      </c>
      <c r="D1872" t="s">
        <v>483</v>
      </c>
      <c r="E1872" t="s">
        <v>484</v>
      </c>
      <c r="F1872">
        <v>8415</v>
      </c>
      <c r="G1872" t="s">
        <v>761</v>
      </c>
      <c r="H1872" t="s">
        <v>13</v>
      </c>
      <c r="I1872" t="s">
        <v>176</v>
      </c>
      <c r="J1872">
        <v>42</v>
      </c>
      <c r="K1872">
        <v>12</v>
      </c>
      <c r="L1872" t="s">
        <v>14</v>
      </c>
    </row>
    <row r="1873" spans="1:12" x14ac:dyDescent="0.25">
      <c r="A1873" t="s">
        <v>17</v>
      </c>
      <c r="B1873" t="s">
        <v>58</v>
      </c>
      <c r="C1873">
        <v>1731769135</v>
      </c>
      <c r="D1873" t="s">
        <v>483</v>
      </c>
      <c r="E1873" t="s">
        <v>484</v>
      </c>
      <c r="F1873">
        <v>5145</v>
      </c>
      <c r="G1873" t="s">
        <v>761</v>
      </c>
      <c r="H1873" t="s">
        <v>13</v>
      </c>
      <c r="I1873" t="s">
        <v>177</v>
      </c>
      <c r="J1873">
        <v>41</v>
      </c>
      <c r="K1873">
        <v>11</v>
      </c>
      <c r="L1873" t="s">
        <v>14</v>
      </c>
    </row>
    <row r="1874" spans="1:12" x14ac:dyDescent="0.25">
      <c r="A1874" t="s">
        <v>23</v>
      </c>
      <c r="B1874" t="s">
        <v>108</v>
      </c>
      <c r="C1874">
        <v>2969926155</v>
      </c>
      <c r="D1874" t="s">
        <v>483</v>
      </c>
      <c r="E1874" t="s">
        <v>484</v>
      </c>
      <c r="F1874">
        <v>8263</v>
      </c>
      <c r="G1874" t="s">
        <v>759</v>
      </c>
      <c r="H1874" t="s">
        <v>13</v>
      </c>
      <c r="I1874" t="s">
        <v>712</v>
      </c>
      <c r="J1874">
        <v>22</v>
      </c>
      <c r="K1874">
        <v>0</v>
      </c>
      <c r="L1874" t="s">
        <v>15</v>
      </c>
    </row>
    <row r="1875" spans="1:12" x14ac:dyDescent="0.25">
      <c r="A1875" t="s">
        <v>11</v>
      </c>
      <c r="B1875" t="s">
        <v>758</v>
      </c>
      <c r="C1875">
        <v>1913883700</v>
      </c>
      <c r="D1875" t="s">
        <v>470</v>
      </c>
      <c r="E1875" t="s">
        <v>422</v>
      </c>
      <c r="F1875">
        <v>4491</v>
      </c>
      <c r="G1875" t="s">
        <v>759</v>
      </c>
      <c r="H1875" t="s">
        <v>13</v>
      </c>
      <c r="I1875" t="s">
        <v>505</v>
      </c>
      <c r="J1875">
        <v>44</v>
      </c>
      <c r="K1875">
        <v>14</v>
      </c>
      <c r="L1875" t="s">
        <v>14</v>
      </c>
    </row>
    <row r="1876" spans="1:12" x14ac:dyDescent="0.25">
      <c r="A1876" t="s">
        <v>17</v>
      </c>
      <c r="B1876" t="s">
        <v>39</v>
      </c>
      <c r="C1876">
        <v>8276169596</v>
      </c>
      <c r="D1876" t="s">
        <v>470</v>
      </c>
      <c r="E1876" t="s">
        <v>422</v>
      </c>
      <c r="F1876">
        <v>5319</v>
      </c>
      <c r="G1876" t="s">
        <v>759</v>
      </c>
      <c r="H1876" t="s">
        <v>13</v>
      </c>
      <c r="I1876" t="s">
        <v>489</v>
      </c>
      <c r="J1876">
        <v>16</v>
      </c>
      <c r="K1876">
        <v>0</v>
      </c>
      <c r="L1876" t="s">
        <v>15</v>
      </c>
    </row>
    <row r="1877" spans="1:12" x14ac:dyDescent="0.25">
      <c r="A1877" t="s">
        <v>17</v>
      </c>
      <c r="B1877" t="s">
        <v>771</v>
      </c>
      <c r="C1877">
        <v>7332034292</v>
      </c>
      <c r="D1877" t="s">
        <v>470</v>
      </c>
      <c r="E1877" t="s">
        <v>422</v>
      </c>
      <c r="F1877">
        <v>5353</v>
      </c>
      <c r="G1877" t="s">
        <v>759</v>
      </c>
      <c r="H1877" t="s">
        <v>13</v>
      </c>
      <c r="I1877" t="s">
        <v>387</v>
      </c>
      <c r="J1877">
        <v>18</v>
      </c>
      <c r="K1877">
        <v>0</v>
      </c>
      <c r="L1877" t="s">
        <v>15</v>
      </c>
    </row>
    <row r="1878" spans="1:12" x14ac:dyDescent="0.25">
      <c r="A1878" t="s">
        <v>23</v>
      </c>
      <c r="B1878" t="s">
        <v>108</v>
      </c>
      <c r="C1878">
        <v>2758133753</v>
      </c>
      <c r="D1878" t="s">
        <v>470</v>
      </c>
      <c r="E1878" t="s">
        <v>422</v>
      </c>
      <c r="F1878">
        <v>2680</v>
      </c>
      <c r="G1878" t="s">
        <v>759</v>
      </c>
      <c r="H1878" t="s">
        <v>13</v>
      </c>
      <c r="I1878" t="s">
        <v>712</v>
      </c>
      <c r="J1878">
        <v>21</v>
      </c>
      <c r="K1878">
        <v>0</v>
      </c>
      <c r="L1878" t="s">
        <v>15</v>
      </c>
    </row>
    <row r="1879" spans="1:12" x14ac:dyDescent="0.25">
      <c r="A1879" t="s">
        <v>16</v>
      </c>
      <c r="B1879" t="s">
        <v>77</v>
      </c>
      <c r="C1879">
        <v>6902670844</v>
      </c>
      <c r="D1879" t="s">
        <v>470</v>
      </c>
      <c r="E1879" t="s">
        <v>422</v>
      </c>
      <c r="F1879">
        <v>4405</v>
      </c>
      <c r="G1879" t="s">
        <v>759</v>
      </c>
      <c r="H1879" t="s">
        <v>13</v>
      </c>
      <c r="I1879" t="s">
        <v>489</v>
      </c>
      <c r="J1879">
        <v>16</v>
      </c>
      <c r="K1879">
        <v>0</v>
      </c>
      <c r="L1879" t="s">
        <v>15</v>
      </c>
    </row>
    <row r="1880" spans="1:12" x14ac:dyDescent="0.25">
      <c r="A1880" t="s">
        <v>17</v>
      </c>
      <c r="B1880" t="s">
        <v>117</v>
      </c>
      <c r="C1880">
        <v>9089611762</v>
      </c>
      <c r="D1880" t="s">
        <v>470</v>
      </c>
      <c r="E1880" t="s">
        <v>422</v>
      </c>
      <c r="F1880">
        <v>9172</v>
      </c>
      <c r="G1880" t="s">
        <v>759</v>
      </c>
      <c r="H1880" t="s">
        <v>13</v>
      </c>
      <c r="I1880" t="s">
        <v>854</v>
      </c>
      <c r="J1880">
        <v>20</v>
      </c>
      <c r="K1880">
        <v>0</v>
      </c>
      <c r="L1880" t="s">
        <v>15</v>
      </c>
    </row>
    <row r="1881" spans="1:12" x14ac:dyDescent="0.25">
      <c r="A1881" t="s">
        <v>16</v>
      </c>
      <c r="B1881" t="s">
        <v>36</v>
      </c>
      <c r="C1881">
        <v>3428691656</v>
      </c>
      <c r="D1881" t="s">
        <v>515</v>
      </c>
      <c r="E1881" t="s">
        <v>468</v>
      </c>
      <c r="F1881">
        <v>5047</v>
      </c>
      <c r="G1881" t="s">
        <v>759</v>
      </c>
      <c r="H1881" t="s">
        <v>13</v>
      </c>
      <c r="I1881" t="s">
        <v>439</v>
      </c>
      <c r="J1881">
        <v>35</v>
      </c>
      <c r="K1881">
        <v>5</v>
      </c>
      <c r="L1881" t="s">
        <v>14</v>
      </c>
    </row>
    <row r="1882" spans="1:12" x14ac:dyDescent="0.25">
      <c r="A1882" t="s">
        <v>18</v>
      </c>
      <c r="B1882" t="s">
        <v>33</v>
      </c>
      <c r="C1882">
        <v>6166200189</v>
      </c>
      <c r="D1882" t="s">
        <v>515</v>
      </c>
      <c r="E1882" t="s">
        <v>468</v>
      </c>
      <c r="F1882">
        <v>7876</v>
      </c>
      <c r="G1882" t="s">
        <v>759</v>
      </c>
      <c r="H1882" t="s">
        <v>13</v>
      </c>
      <c r="I1882" t="s">
        <v>387</v>
      </c>
      <c r="J1882">
        <v>17</v>
      </c>
      <c r="K1882">
        <v>0</v>
      </c>
      <c r="L1882" t="s">
        <v>15</v>
      </c>
    </row>
    <row r="1883" spans="1:12" x14ac:dyDescent="0.25">
      <c r="A1883" t="s">
        <v>18</v>
      </c>
      <c r="B1883" t="s">
        <v>64</v>
      </c>
      <c r="C1883">
        <v>3836894738</v>
      </c>
      <c r="D1883" t="s">
        <v>515</v>
      </c>
      <c r="E1883" t="s">
        <v>468</v>
      </c>
      <c r="F1883">
        <v>5843</v>
      </c>
      <c r="G1883" t="s">
        <v>759</v>
      </c>
      <c r="H1883" t="s">
        <v>13</v>
      </c>
      <c r="I1883" t="s">
        <v>229</v>
      </c>
      <c r="J1883">
        <v>31</v>
      </c>
      <c r="K1883">
        <v>1</v>
      </c>
      <c r="L1883" t="s">
        <v>14</v>
      </c>
    </row>
    <row r="1884" spans="1:12" x14ac:dyDescent="0.25">
      <c r="A1884" t="s">
        <v>16</v>
      </c>
      <c r="B1884" t="s">
        <v>27</v>
      </c>
      <c r="C1884">
        <v>9264242334</v>
      </c>
      <c r="D1884" t="s">
        <v>348</v>
      </c>
      <c r="E1884" t="s">
        <v>229</v>
      </c>
      <c r="F1884">
        <v>4818</v>
      </c>
      <c r="G1884" t="s">
        <v>759</v>
      </c>
      <c r="H1884" t="s">
        <v>13</v>
      </c>
      <c r="I1884" t="s">
        <v>387</v>
      </c>
      <c r="J1884">
        <v>16</v>
      </c>
      <c r="K1884">
        <v>0</v>
      </c>
      <c r="L1884" t="s">
        <v>15</v>
      </c>
    </row>
    <row r="1885" spans="1:12" x14ac:dyDescent="0.25">
      <c r="A1885" t="s">
        <v>18</v>
      </c>
      <c r="B1885" t="s">
        <v>126</v>
      </c>
      <c r="C1885">
        <v>9534543247</v>
      </c>
      <c r="D1885" t="s">
        <v>348</v>
      </c>
      <c r="E1885" t="s">
        <v>229</v>
      </c>
      <c r="F1885">
        <v>5547</v>
      </c>
      <c r="G1885" t="s">
        <v>761</v>
      </c>
      <c r="H1885" t="s">
        <v>20</v>
      </c>
      <c r="I1885" t="s">
        <v>285</v>
      </c>
      <c r="J1885">
        <v>10</v>
      </c>
      <c r="K1885">
        <v>0</v>
      </c>
      <c r="L1885" t="s">
        <v>15</v>
      </c>
    </row>
    <row r="1886" spans="1:12" x14ac:dyDescent="0.25">
      <c r="A1886" t="s">
        <v>23</v>
      </c>
      <c r="B1886" t="s">
        <v>57</v>
      </c>
      <c r="C1886">
        <v>3800378393</v>
      </c>
      <c r="D1886" t="s">
        <v>416</v>
      </c>
      <c r="E1886" t="s">
        <v>544</v>
      </c>
      <c r="F1886">
        <v>952</v>
      </c>
      <c r="G1886" t="s">
        <v>759</v>
      </c>
      <c r="H1886" t="s">
        <v>13</v>
      </c>
      <c r="I1886" t="s">
        <v>176</v>
      </c>
      <c r="J1886">
        <v>38</v>
      </c>
      <c r="K1886">
        <v>8</v>
      </c>
      <c r="L1886" t="s">
        <v>14</v>
      </c>
    </row>
    <row r="1887" spans="1:12" x14ac:dyDescent="0.25">
      <c r="A1887" t="s">
        <v>18</v>
      </c>
      <c r="B1887" t="s">
        <v>106</v>
      </c>
      <c r="C1887">
        <v>9095475537</v>
      </c>
      <c r="D1887" t="s">
        <v>416</v>
      </c>
      <c r="E1887" t="s">
        <v>544</v>
      </c>
      <c r="F1887">
        <v>9356</v>
      </c>
      <c r="G1887" t="s">
        <v>759</v>
      </c>
      <c r="H1887" t="s">
        <v>13</v>
      </c>
      <c r="I1887" t="s">
        <v>734</v>
      </c>
      <c r="J1887">
        <v>23</v>
      </c>
      <c r="K1887">
        <v>0</v>
      </c>
      <c r="L1887" t="s">
        <v>15</v>
      </c>
    </row>
    <row r="1888" spans="1:12" x14ac:dyDescent="0.25">
      <c r="A1888" t="s">
        <v>18</v>
      </c>
      <c r="B1888" t="s">
        <v>64</v>
      </c>
      <c r="C1888">
        <v>4419510167</v>
      </c>
      <c r="D1888" t="s">
        <v>416</v>
      </c>
      <c r="E1888" t="s">
        <v>544</v>
      </c>
      <c r="F1888">
        <v>4414</v>
      </c>
      <c r="G1888" t="s">
        <v>759</v>
      </c>
      <c r="H1888" t="s">
        <v>13</v>
      </c>
      <c r="I1888" t="s">
        <v>396</v>
      </c>
      <c r="J1888">
        <v>34</v>
      </c>
      <c r="K1888">
        <v>4</v>
      </c>
      <c r="L1888" t="s">
        <v>14</v>
      </c>
    </row>
    <row r="1889" spans="1:12" x14ac:dyDescent="0.25">
      <c r="A1889" t="s">
        <v>17</v>
      </c>
      <c r="B1889" t="s">
        <v>791</v>
      </c>
      <c r="C1889">
        <v>1391494244</v>
      </c>
      <c r="D1889" t="s">
        <v>223</v>
      </c>
      <c r="E1889" t="s">
        <v>266</v>
      </c>
      <c r="F1889">
        <v>5152</v>
      </c>
      <c r="G1889" t="s">
        <v>759</v>
      </c>
      <c r="H1889" t="s">
        <v>13</v>
      </c>
      <c r="I1889" t="s">
        <v>222</v>
      </c>
      <c r="J1889">
        <v>9</v>
      </c>
      <c r="K1889">
        <v>0</v>
      </c>
      <c r="L1889" t="s">
        <v>15</v>
      </c>
    </row>
    <row r="1890" spans="1:12" x14ac:dyDescent="0.25">
      <c r="A1890" t="s">
        <v>16</v>
      </c>
      <c r="B1890" t="s">
        <v>21</v>
      </c>
      <c r="C1890">
        <v>552732928</v>
      </c>
      <c r="D1890" t="s">
        <v>223</v>
      </c>
      <c r="E1890" t="s">
        <v>266</v>
      </c>
      <c r="F1890">
        <v>6226</v>
      </c>
      <c r="G1890" t="s">
        <v>759</v>
      </c>
      <c r="H1890" t="s">
        <v>13</v>
      </c>
      <c r="I1890" t="s">
        <v>712</v>
      </c>
      <c r="J1890">
        <v>17</v>
      </c>
      <c r="K1890">
        <v>0</v>
      </c>
      <c r="L1890" t="s">
        <v>15</v>
      </c>
    </row>
    <row r="1891" spans="1:12" x14ac:dyDescent="0.25">
      <c r="A1891" t="s">
        <v>18</v>
      </c>
      <c r="B1891" t="s">
        <v>48</v>
      </c>
      <c r="C1891">
        <v>7619071494</v>
      </c>
      <c r="D1891" t="s">
        <v>234</v>
      </c>
      <c r="E1891" t="s">
        <v>361</v>
      </c>
      <c r="F1891">
        <v>7222</v>
      </c>
      <c r="G1891" t="s">
        <v>759</v>
      </c>
      <c r="H1891" t="s">
        <v>13</v>
      </c>
      <c r="I1891" t="s">
        <v>334</v>
      </c>
      <c r="J1891">
        <v>37</v>
      </c>
      <c r="K1891">
        <v>7</v>
      </c>
      <c r="L1891" t="s">
        <v>14</v>
      </c>
    </row>
    <row r="1892" spans="1:12" x14ac:dyDescent="0.25">
      <c r="A1892" t="s">
        <v>17</v>
      </c>
      <c r="B1892" t="s">
        <v>117</v>
      </c>
      <c r="C1892">
        <v>8733352411</v>
      </c>
      <c r="D1892" t="s">
        <v>234</v>
      </c>
      <c r="E1892" t="s">
        <v>361</v>
      </c>
      <c r="F1892">
        <v>6421</v>
      </c>
      <c r="G1892" t="s">
        <v>759</v>
      </c>
      <c r="H1892" t="s">
        <v>13</v>
      </c>
      <c r="I1892" t="s">
        <v>712</v>
      </c>
      <c r="J1892">
        <v>16</v>
      </c>
      <c r="K1892">
        <v>0</v>
      </c>
      <c r="L1892" t="s">
        <v>15</v>
      </c>
    </row>
    <row r="1893" spans="1:12" x14ac:dyDescent="0.25">
      <c r="A1893" t="s">
        <v>11</v>
      </c>
      <c r="B1893" t="s">
        <v>72</v>
      </c>
      <c r="C1893">
        <v>8447618970</v>
      </c>
      <c r="D1893" t="s">
        <v>534</v>
      </c>
      <c r="E1893" t="s">
        <v>439</v>
      </c>
      <c r="F1893">
        <v>6459</v>
      </c>
      <c r="G1893" t="s">
        <v>761</v>
      </c>
      <c r="H1893" t="s">
        <v>13</v>
      </c>
      <c r="I1893" t="s">
        <v>717</v>
      </c>
      <c r="J1893">
        <v>49</v>
      </c>
      <c r="K1893">
        <v>19</v>
      </c>
      <c r="L1893" t="s">
        <v>14</v>
      </c>
    </row>
    <row r="1894" spans="1:12" x14ac:dyDescent="0.25">
      <c r="A1894" t="s">
        <v>18</v>
      </c>
      <c r="B1894" t="s">
        <v>52</v>
      </c>
      <c r="C1894">
        <v>9465847338</v>
      </c>
      <c r="D1894" t="s">
        <v>534</v>
      </c>
      <c r="E1894" t="s">
        <v>439</v>
      </c>
      <c r="F1894">
        <v>3749</v>
      </c>
      <c r="G1894" t="s">
        <v>759</v>
      </c>
      <c r="H1894" t="s">
        <v>13</v>
      </c>
      <c r="I1894" t="s">
        <v>361</v>
      </c>
      <c r="J1894">
        <v>29</v>
      </c>
      <c r="K1894">
        <v>0</v>
      </c>
      <c r="L1894" t="s">
        <v>15</v>
      </c>
    </row>
    <row r="1895" spans="1:12" x14ac:dyDescent="0.25">
      <c r="A1895" t="s">
        <v>23</v>
      </c>
      <c r="B1895" t="s">
        <v>24</v>
      </c>
      <c r="C1895">
        <v>4143818565</v>
      </c>
      <c r="D1895" t="s">
        <v>853</v>
      </c>
      <c r="E1895" t="s">
        <v>396</v>
      </c>
      <c r="F1895">
        <v>3469</v>
      </c>
      <c r="G1895" t="s">
        <v>759</v>
      </c>
      <c r="H1895" t="s">
        <v>13</v>
      </c>
      <c r="I1895" t="s">
        <v>229</v>
      </c>
      <c r="J1895">
        <v>25</v>
      </c>
      <c r="K1895">
        <v>0</v>
      </c>
      <c r="L1895" t="s">
        <v>15</v>
      </c>
    </row>
    <row r="1896" spans="1:12" x14ac:dyDescent="0.25">
      <c r="A1896" t="s">
        <v>17</v>
      </c>
      <c r="B1896" t="s">
        <v>784</v>
      </c>
      <c r="C1896">
        <v>3110878377</v>
      </c>
      <c r="D1896" t="s">
        <v>853</v>
      </c>
      <c r="E1896" t="s">
        <v>396</v>
      </c>
      <c r="F1896">
        <v>3623</v>
      </c>
      <c r="G1896" t="s">
        <v>759</v>
      </c>
      <c r="H1896" t="s">
        <v>13</v>
      </c>
      <c r="I1896" t="s">
        <v>422</v>
      </c>
      <c r="J1896">
        <v>23</v>
      </c>
      <c r="K1896">
        <v>0</v>
      </c>
      <c r="L1896" t="s">
        <v>15</v>
      </c>
    </row>
    <row r="1897" spans="1:12" x14ac:dyDescent="0.25">
      <c r="A1897" t="s">
        <v>16</v>
      </c>
      <c r="B1897" t="s">
        <v>37</v>
      </c>
      <c r="C1897">
        <v>2487299552</v>
      </c>
      <c r="D1897" t="s">
        <v>369</v>
      </c>
      <c r="E1897" t="s">
        <v>216</v>
      </c>
      <c r="F1897">
        <v>4870</v>
      </c>
      <c r="G1897" t="s">
        <v>761</v>
      </c>
      <c r="H1897" t="s">
        <v>13</v>
      </c>
      <c r="I1897" t="s">
        <v>335</v>
      </c>
      <c r="J1897">
        <v>40</v>
      </c>
      <c r="K1897">
        <v>10</v>
      </c>
      <c r="L1897" t="s">
        <v>14</v>
      </c>
    </row>
    <row r="1898" spans="1:12" x14ac:dyDescent="0.25">
      <c r="A1898" t="s">
        <v>17</v>
      </c>
      <c r="B1898" t="s">
        <v>787</v>
      </c>
      <c r="C1898">
        <v>3863229608</v>
      </c>
      <c r="D1898" t="s">
        <v>369</v>
      </c>
      <c r="E1898" t="s">
        <v>216</v>
      </c>
      <c r="F1898">
        <v>6903</v>
      </c>
      <c r="G1898" t="s">
        <v>759</v>
      </c>
      <c r="H1898" t="s">
        <v>13</v>
      </c>
      <c r="I1898" t="s">
        <v>734</v>
      </c>
      <c r="J1898">
        <v>18</v>
      </c>
      <c r="K1898">
        <v>0</v>
      </c>
      <c r="L1898" t="s">
        <v>15</v>
      </c>
    </row>
    <row r="1899" spans="1:12" x14ac:dyDescent="0.25">
      <c r="A1899" t="s">
        <v>18</v>
      </c>
      <c r="B1899" t="s">
        <v>92</v>
      </c>
      <c r="C1899">
        <v>1720532549</v>
      </c>
      <c r="D1899" t="s">
        <v>369</v>
      </c>
      <c r="E1899" t="s">
        <v>216</v>
      </c>
      <c r="F1899">
        <v>4946</v>
      </c>
      <c r="G1899" t="s">
        <v>759</v>
      </c>
      <c r="H1899" t="s">
        <v>13</v>
      </c>
      <c r="I1899" t="s">
        <v>422</v>
      </c>
      <c r="J1899">
        <v>22</v>
      </c>
      <c r="K1899">
        <v>0</v>
      </c>
      <c r="L1899" t="s">
        <v>15</v>
      </c>
    </row>
    <row r="1900" spans="1:12" x14ac:dyDescent="0.25">
      <c r="A1900" t="s">
        <v>16</v>
      </c>
      <c r="B1900" t="s">
        <v>122</v>
      </c>
      <c r="C1900">
        <v>9202536124</v>
      </c>
      <c r="D1900" t="s">
        <v>350</v>
      </c>
      <c r="E1900" t="s">
        <v>421</v>
      </c>
      <c r="F1900">
        <v>8106</v>
      </c>
      <c r="G1900" t="s">
        <v>759</v>
      </c>
      <c r="H1900" t="s">
        <v>13</v>
      </c>
      <c r="I1900" t="s">
        <v>387</v>
      </c>
      <c r="J1900">
        <v>9</v>
      </c>
      <c r="K1900">
        <v>0</v>
      </c>
      <c r="L1900" t="s">
        <v>15</v>
      </c>
    </row>
    <row r="1901" spans="1:12" x14ac:dyDescent="0.25">
      <c r="A1901" t="s">
        <v>16</v>
      </c>
      <c r="B1901" t="s">
        <v>77</v>
      </c>
      <c r="C1901">
        <v>3795765177</v>
      </c>
      <c r="D1901" t="s">
        <v>350</v>
      </c>
      <c r="E1901" t="s">
        <v>421</v>
      </c>
      <c r="F1901">
        <v>3713</v>
      </c>
      <c r="G1901" t="s">
        <v>759</v>
      </c>
      <c r="H1901" t="s">
        <v>13</v>
      </c>
      <c r="I1901" t="s">
        <v>714</v>
      </c>
      <c r="J1901">
        <v>14</v>
      </c>
      <c r="K1901">
        <v>0</v>
      </c>
      <c r="L1901" t="s">
        <v>15</v>
      </c>
    </row>
    <row r="1902" spans="1:12" x14ac:dyDescent="0.25">
      <c r="A1902" t="s">
        <v>23</v>
      </c>
      <c r="B1902" t="s">
        <v>42</v>
      </c>
      <c r="C1902">
        <v>8099966017</v>
      </c>
      <c r="D1902" t="s">
        <v>350</v>
      </c>
      <c r="E1902" t="s">
        <v>421</v>
      </c>
      <c r="F1902">
        <v>3678</v>
      </c>
      <c r="G1902" t="s">
        <v>761</v>
      </c>
      <c r="H1902" t="s">
        <v>13</v>
      </c>
      <c r="I1902" t="s">
        <v>682</v>
      </c>
      <c r="J1902">
        <v>44</v>
      </c>
      <c r="K1902">
        <v>14</v>
      </c>
      <c r="L1902" t="s">
        <v>14</v>
      </c>
    </row>
    <row r="1903" spans="1:12" x14ac:dyDescent="0.25">
      <c r="A1903" t="s">
        <v>17</v>
      </c>
      <c r="B1903" t="s">
        <v>58</v>
      </c>
      <c r="C1903">
        <v>3342383577</v>
      </c>
      <c r="D1903" t="s">
        <v>350</v>
      </c>
      <c r="E1903" t="s">
        <v>421</v>
      </c>
      <c r="F1903">
        <v>3609</v>
      </c>
      <c r="G1903" t="s">
        <v>759</v>
      </c>
      <c r="H1903" t="s">
        <v>13</v>
      </c>
      <c r="I1903" t="s">
        <v>422</v>
      </c>
      <c r="J1903">
        <v>21</v>
      </c>
      <c r="K1903">
        <v>0</v>
      </c>
      <c r="L1903" t="s">
        <v>15</v>
      </c>
    </row>
    <row r="1904" spans="1:12" x14ac:dyDescent="0.25">
      <c r="A1904" t="s">
        <v>23</v>
      </c>
      <c r="B1904" t="s">
        <v>83</v>
      </c>
      <c r="C1904">
        <v>9685874517</v>
      </c>
      <c r="D1904" t="s">
        <v>350</v>
      </c>
      <c r="E1904" t="s">
        <v>421</v>
      </c>
      <c r="F1904">
        <v>5251</v>
      </c>
      <c r="G1904" t="s">
        <v>759</v>
      </c>
      <c r="H1904" t="s">
        <v>13</v>
      </c>
      <c r="I1904" t="s">
        <v>724</v>
      </c>
      <c r="J1904">
        <v>18</v>
      </c>
      <c r="K1904">
        <v>0</v>
      </c>
      <c r="L1904" t="s">
        <v>15</v>
      </c>
    </row>
    <row r="1905" spans="1:12" x14ac:dyDescent="0.25">
      <c r="A1905" t="s">
        <v>11</v>
      </c>
      <c r="B1905" t="s">
        <v>107</v>
      </c>
      <c r="C1905">
        <v>1281236095</v>
      </c>
      <c r="D1905" t="s">
        <v>350</v>
      </c>
      <c r="E1905" t="s">
        <v>421</v>
      </c>
      <c r="F1905">
        <v>5840</v>
      </c>
      <c r="G1905" t="s">
        <v>759</v>
      </c>
      <c r="H1905" t="s">
        <v>13</v>
      </c>
      <c r="I1905" t="s">
        <v>421</v>
      </c>
      <c r="J1905">
        <v>30</v>
      </c>
      <c r="K1905">
        <v>0</v>
      </c>
      <c r="L1905" t="s">
        <v>15</v>
      </c>
    </row>
    <row r="1906" spans="1:12" x14ac:dyDescent="0.25">
      <c r="A1906" t="s">
        <v>17</v>
      </c>
      <c r="B1906" t="s">
        <v>779</v>
      </c>
      <c r="C1906">
        <v>1893700854</v>
      </c>
      <c r="D1906" t="s">
        <v>500</v>
      </c>
      <c r="E1906" t="s">
        <v>177</v>
      </c>
      <c r="F1906">
        <v>6120</v>
      </c>
      <c r="G1906" t="s">
        <v>759</v>
      </c>
      <c r="H1906" t="s">
        <v>13</v>
      </c>
      <c r="I1906" t="s">
        <v>177</v>
      </c>
      <c r="J1906">
        <v>30</v>
      </c>
      <c r="K1906">
        <v>0</v>
      </c>
      <c r="L1906" t="s">
        <v>15</v>
      </c>
    </row>
    <row r="1907" spans="1:12" x14ac:dyDescent="0.25">
      <c r="A1907" t="s">
        <v>11</v>
      </c>
      <c r="B1907" t="s">
        <v>124</v>
      </c>
      <c r="C1907">
        <v>8489952796</v>
      </c>
      <c r="D1907" t="s">
        <v>500</v>
      </c>
      <c r="E1907" t="s">
        <v>177</v>
      </c>
      <c r="F1907">
        <v>5319</v>
      </c>
      <c r="G1907" t="s">
        <v>759</v>
      </c>
      <c r="H1907" t="s">
        <v>13</v>
      </c>
      <c r="I1907" t="s">
        <v>222</v>
      </c>
      <c r="J1907">
        <v>3</v>
      </c>
      <c r="K1907">
        <v>0</v>
      </c>
      <c r="L1907" t="s">
        <v>15</v>
      </c>
    </row>
    <row r="1908" spans="1:12" x14ac:dyDescent="0.25">
      <c r="A1908" t="s">
        <v>18</v>
      </c>
      <c r="B1908" t="s">
        <v>106</v>
      </c>
      <c r="C1908">
        <v>7336219886</v>
      </c>
      <c r="D1908" t="s">
        <v>500</v>
      </c>
      <c r="E1908" t="s">
        <v>177</v>
      </c>
      <c r="F1908">
        <v>6294</v>
      </c>
      <c r="G1908" t="s">
        <v>759</v>
      </c>
      <c r="H1908" t="s">
        <v>13</v>
      </c>
      <c r="I1908" t="s">
        <v>177</v>
      </c>
      <c r="J1908">
        <v>30</v>
      </c>
      <c r="K1908">
        <v>0</v>
      </c>
      <c r="L1908" t="s">
        <v>15</v>
      </c>
    </row>
    <row r="1909" spans="1:12" x14ac:dyDescent="0.25">
      <c r="A1909" t="s">
        <v>23</v>
      </c>
      <c r="B1909" t="s">
        <v>43</v>
      </c>
      <c r="C1909">
        <v>2926591272</v>
      </c>
      <c r="D1909" t="s">
        <v>500</v>
      </c>
      <c r="E1909" t="s">
        <v>177</v>
      </c>
      <c r="F1909">
        <v>3662</v>
      </c>
      <c r="G1909" t="s">
        <v>761</v>
      </c>
      <c r="H1909" t="s">
        <v>13</v>
      </c>
      <c r="I1909" t="s">
        <v>266</v>
      </c>
      <c r="J1909">
        <v>24</v>
      </c>
      <c r="K1909">
        <v>0</v>
      </c>
      <c r="L1909" t="s">
        <v>15</v>
      </c>
    </row>
    <row r="1910" spans="1:12" x14ac:dyDescent="0.25">
      <c r="A1910" t="s">
        <v>18</v>
      </c>
      <c r="B1910" t="s">
        <v>64</v>
      </c>
      <c r="C1910">
        <v>2699755955</v>
      </c>
      <c r="D1910" t="s">
        <v>500</v>
      </c>
      <c r="E1910" t="s">
        <v>177</v>
      </c>
      <c r="F1910">
        <v>3881</v>
      </c>
      <c r="G1910" t="s">
        <v>759</v>
      </c>
      <c r="H1910" t="s">
        <v>13</v>
      </c>
      <c r="I1910" t="s">
        <v>370</v>
      </c>
      <c r="J1910">
        <v>35</v>
      </c>
      <c r="K1910">
        <v>5</v>
      </c>
      <c r="L1910" t="s">
        <v>14</v>
      </c>
    </row>
    <row r="1911" spans="1:12" x14ac:dyDescent="0.25">
      <c r="A1911" t="s">
        <v>17</v>
      </c>
      <c r="B1911" t="s">
        <v>104</v>
      </c>
      <c r="C1911">
        <v>2672884008</v>
      </c>
      <c r="D1911" t="s">
        <v>175</v>
      </c>
      <c r="E1911" t="s">
        <v>176</v>
      </c>
      <c r="F1911">
        <v>8856</v>
      </c>
      <c r="G1911" t="s">
        <v>759</v>
      </c>
      <c r="H1911" t="s">
        <v>13</v>
      </c>
      <c r="I1911" t="s">
        <v>712</v>
      </c>
      <c r="J1911">
        <v>10</v>
      </c>
      <c r="K1911">
        <v>0</v>
      </c>
      <c r="L1911" t="s">
        <v>15</v>
      </c>
    </row>
    <row r="1912" spans="1:12" x14ac:dyDescent="0.25">
      <c r="A1912" t="s">
        <v>18</v>
      </c>
      <c r="B1912" t="s">
        <v>106</v>
      </c>
      <c r="C1912">
        <v>4824809985</v>
      </c>
      <c r="D1912" t="s">
        <v>175</v>
      </c>
      <c r="E1912" t="s">
        <v>176</v>
      </c>
      <c r="F1912">
        <v>4374</v>
      </c>
      <c r="G1912" t="s">
        <v>759</v>
      </c>
      <c r="H1912" t="s">
        <v>13</v>
      </c>
      <c r="I1912" t="s">
        <v>177</v>
      </c>
      <c r="J1912">
        <v>29</v>
      </c>
      <c r="K1912">
        <v>0</v>
      </c>
      <c r="L1912" t="s">
        <v>15</v>
      </c>
    </row>
    <row r="1913" spans="1:12" x14ac:dyDescent="0.25">
      <c r="A1913" t="s">
        <v>16</v>
      </c>
      <c r="B1913" t="s">
        <v>22</v>
      </c>
      <c r="C1913">
        <v>4742980589</v>
      </c>
      <c r="D1913" t="s">
        <v>175</v>
      </c>
      <c r="E1913" t="s">
        <v>176</v>
      </c>
      <c r="F1913">
        <v>4069</v>
      </c>
      <c r="G1913" t="s">
        <v>759</v>
      </c>
      <c r="H1913" t="s">
        <v>13</v>
      </c>
      <c r="I1913" t="s">
        <v>724</v>
      </c>
      <c r="J1913">
        <v>16</v>
      </c>
      <c r="K1913">
        <v>0</v>
      </c>
      <c r="L1913" t="s">
        <v>15</v>
      </c>
    </row>
    <row r="1914" spans="1:12" x14ac:dyDescent="0.25">
      <c r="A1914" t="s">
        <v>17</v>
      </c>
      <c r="B1914" t="s">
        <v>35</v>
      </c>
      <c r="C1914">
        <v>2748334767</v>
      </c>
      <c r="D1914" t="s">
        <v>285</v>
      </c>
      <c r="E1914" t="s">
        <v>334</v>
      </c>
      <c r="F1914">
        <v>6166</v>
      </c>
      <c r="G1914" t="s">
        <v>759</v>
      </c>
      <c r="H1914" t="s">
        <v>13</v>
      </c>
      <c r="I1914" t="s">
        <v>484</v>
      </c>
      <c r="J1914">
        <v>17</v>
      </c>
      <c r="K1914">
        <v>0</v>
      </c>
      <c r="L1914" t="s">
        <v>15</v>
      </c>
    </row>
    <row r="1915" spans="1:12" x14ac:dyDescent="0.25">
      <c r="A1915" t="s">
        <v>17</v>
      </c>
      <c r="B1915" t="s">
        <v>784</v>
      </c>
      <c r="C1915">
        <v>826558350</v>
      </c>
      <c r="D1915" t="s">
        <v>285</v>
      </c>
      <c r="E1915" t="s">
        <v>334</v>
      </c>
      <c r="F1915">
        <v>4968</v>
      </c>
      <c r="G1915" t="s">
        <v>759</v>
      </c>
      <c r="H1915" t="s">
        <v>13</v>
      </c>
      <c r="I1915" t="s">
        <v>335</v>
      </c>
      <c r="J1915">
        <v>36</v>
      </c>
      <c r="K1915">
        <v>6</v>
      </c>
      <c r="L1915" t="s">
        <v>14</v>
      </c>
    </row>
    <row r="1916" spans="1:12" x14ac:dyDescent="0.25">
      <c r="A1916" t="s">
        <v>23</v>
      </c>
      <c r="B1916" t="s">
        <v>42</v>
      </c>
      <c r="C1916">
        <v>9855642847</v>
      </c>
      <c r="D1916" t="s">
        <v>285</v>
      </c>
      <c r="E1916" t="s">
        <v>334</v>
      </c>
      <c r="F1916">
        <v>5944</v>
      </c>
      <c r="G1916" t="s">
        <v>761</v>
      </c>
      <c r="H1916" t="s">
        <v>13</v>
      </c>
      <c r="I1916" t="s">
        <v>423</v>
      </c>
      <c r="J1916">
        <v>48</v>
      </c>
      <c r="K1916">
        <v>18</v>
      </c>
      <c r="L1916" t="s">
        <v>14</v>
      </c>
    </row>
    <row r="1917" spans="1:12" x14ac:dyDescent="0.25">
      <c r="A1917" t="s">
        <v>18</v>
      </c>
      <c r="B1917" t="s">
        <v>52</v>
      </c>
      <c r="C1917">
        <v>2571390571</v>
      </c>
      <c r="D1917" t="s">
        <v>285</v>
      </c>
      <c r="E1917" t="s">
        <v>334</v>
      </c>
      <c r="F1917">
        <v>9062</v>
      </c>
      <c r="G1917" t="s">
        <v>759</v>
      </c>
      <c r="H1917" t="s">
        <v>13</v>
      </c>
      <c r="I1917" t="s">
        <v>438</v>
      </c>
      <c r="J1917">
        <v>35</v>
      </c>
      <c r="K1917">
        <v>5</v>
      </c>
      <c r="L1917" t="s">
        <v>14</v>
      </c>
    </row>
    <row r="1918" spans="1:12" x14ac:dyDescent="0.25">
      <c r="A1918" t="s">
        <v>17</v>
      </c>
      <c r="B1918" t="s">
        <v>51</v>
      </c>
      <c r="C1918">
        <v>9769339571</v>
      </c>
      <c r="D1918" t="s">
        <v>285</v>
      </c>
      <c r="E1918" t="s">
        <v>334</v>
      </c>
      <c r="F1918">
        <v>6867</v>
      </c>
      <c r="G1918" t="s">
        <v>759</v>
      </c>
      <c r="H1918" t="s">
        <v>13</v>
      </c>
      <c r="I1918" t="s">
        <v>712</v>
      </c>
      <c r="J1918">
        <v>9</v>
      </c>
      <c r="K1918">
        <v>0</v>
      </c>
      <c r="L1918" t="s">
        <v>15</v>
      </c>
    </row>
    <row r="1919" spans="1:12" x14ac:dyDescent="0.25">
      <c r="A1919" t="s">
        <v>11</v>
      </c>
      <c r="B1919" t="s">
        <v>72</v>
      </c>
      <c r="C1919">
        <v>728378151</v>
      </c>
      <c r="D1919" t="s">
        <v>222</v>
      </c>
      <c r="E1919" t="s">
        <v>313</v>
      </c>
      <c r="F1919">
        <v>8068</v>
      </c>
      <c r="G1919" t="s">
        <v>761</v>
      </c>
      <c r="H1919" t="s">
        <v>13</v>
      </c>
      <c r="I1919" t="s">
        <v>687</v>
      </c>
      <c r="J1919">
        <v>44</v>
      </c>
      <c r="K1919">
        <v>14</v>
      </c>
      <c r="L1919" t="s">
        <v>14</v>
      </c>
    </row>
    <row r="1920" spans="1:12" x14ac:dyDescent="0.25">
      <c r="A1920" t="s">
        <v>18</v>
      </c>
      <c r="B1920" t="s">
        <v>41</v>
      </c>
      <c r="C1920">
        <v>6900171661</v>
      </c>
      <c r="D1920" t="s">
        <v>222</v>
      </c>
      <c r="E1920" t="s">
        <v>313</v>
      </c>
      <c r="F1920">
        <v>5334</v>
      </c>
      <c r="G1920" t="s">
        <v>761</v>
      </c>
      <c r="H1920" t="s">
        <v>20</v>
      </c>
      <c r="I1920" t="s">
        <v>335</v>
      </c>
      <c r="J1920">
        <v>35</v>
      </c>
      <c r="K1920">
        <v>5</v>
      </c>
      <c r="L1920" t="s">
        <v>14</v>
      </c>
    </row>
    <row r="1921" spans="1:12" x14ac:dyDescent="0.25">
      <c r="A1921" t="s">
        <v>23</v>
      </c>
      <c r="B1921" t="s">
        <v>766</v>
      </c>
      <c r="C1921">
        <v>4028893076</v>
      </c>
      <c r="D1921" t="s">
        <v>400</v>
      </c>
      <c r="E1921" t="s">
        <v>505</v>
      </c>
      <c r="F1921">
        <v>2837</v>
      </c>
      <c r="G1921" t="s">
        <v>759</v>
      </c>
      <c r="H1921" t="s">
        <v>13</v>
      </c>
      <c r="I1921" t="s">
        <v>716</v>
      </c>
      <c r="J1921">
        <v>11</v>
      </c>
      <c r="K1921">
        <v>0</v>
      </c>
      <c r="L1921" t="s">
        <v>15</v>
      </c>
    </row>
    <row r="1922" spans="1:12" x14ac:dyDescent="0.25">
      <c r="A1922" t="s">
        <v>11</v>
      </c>
      <c r="B1922" t="s">
        <v>120</v>
      </c>
      <c r="C1922">
        <v>6959096166</v>
      </c>
      <c r="D1922" t="s">
        <v>457</v>
      </c>
      <c r="E1922" t="s">
        <v>370</v>
      </c>
      <c r="F1922">
        <v>5534</v>
      </c>
      <c r="G1922" t="s">
        <v>759</v>
      </c>
      <c r="H1922" t="s">
        <v>13</v>
      </c>
      <c r="I1922" t="s">
        <v>216</v>
      </c>
      <c r="J1922">
        <v>23</v>
      </c>
      <c r="K1922">
        <v>0</v>
      </c>
      <c r="L1922" t="s">
        <v>15</v>
      </c>
    </row>
    <row r="1923" spans="1:12" x14ac:dyDescent="0.25">
      <c r="A1923" t="s">
        <v>11</v>
      </c>
      <c r="B1923" t="s">
        <v>72</v>
      </c>
      <c r="C1923">
        <v>7913946826</v>
      </c>
      <c r="D1923" t="s">
        <v>457</v>
      </c>
      <c r="E1923" t="s">
        <v>370</v>
      </c>
      <c r="F1923">
        <v>4845</v>
      </c>
      <c r="G1923" t="s">
        <v>761</v>
      </c>
      <c r="H1923" t="s">
        <v>13</v>
      </c>
      <c r="I1923" t="s">
        <v>149</v>
      </c>
      <c r="J1923">
        <v>56</v>
      </c>
      <c r="K1923">
        <v>26</v>
      </c>
      <c r="L1923" t="s">
        <v>14</v>
      </c>
    </row>
    <row r="1924" spans="1:12" x14ac:dyDescent="0.25">
      <c r="A1924" t="s">
        <v>23</v>
      </c>
      <c r="B1924" t="s">
        <v>110</v>
      </c>
      <c r="C1924">
        <v>7769806886</v>
      </c>
      <c r="D1924" t="s">
        <v>489</v>
      </c>
      <c r="E1924" t="s">
        <v>453</v>
      </c>
      <c r="F1924">
        <v>3813</v>
      </c>
      <c r="G1924" t="s">
        <v>759</v>
      </c>
      <c r="H1924" t="s">
        <v>13</v>
      </c>
      <c r="I1924" t="s">
        <v>361</v>
      </c>
      <c r="J1924">
        <v>19</v>
      </c>
      <c r="K1924">
        <v>0</v>
      </c>
      <c r="L1924" t="s">
        <v>15</v>
      </c>
    </row>
    <row r="1925" spans="1:12" x14ac:dyDescent="0.25">
      <c r="A1925" t="s">
        <v>18</v>
      </c>
      <c r="B1925" t="s">
        <v>80</v>
      </c>
      <c r="C1925">
        <v>5043434563</v>
      </c>
      <c r="D1925" t="s">
        <v>489</v>
      </c>
      <c r="E1925" t="s">
        <v>453</v>
      </c>
      <c r="F1925">
        <v>6820</v>
      </c>
      <c r="G1925" t="s">
        <v>761</v>
      </c>
      <c r="H1925" t="s">
        <v>13</v>
      </c>
      <c r="I1925" t="s">
        <v>229</v>
      </c>
      <c r="J1925">
        <v>16</v>
      </c>
      <c r="K1925">
        <v>0</v>
      </c>
      <c r="L1925" t="s">
        <v>15</v>
      </c>
    </row>
    <row r="1926" spans="1:12" x14ac:dyDescent="0.25">
      <c r="A1926" t="s">
        <v>17</v>
      </c>
      <c r="B1926" t="s">
        <v>68</v>
      </c>
      <c r="C1926">
        <v>5536610902</v>
      </c>
      <c r="D1926" t="s">
        <v>437</v>
      </c>
      <c r="E1926" t="s">
        <v>438</v>
      </c>
      <c r="F1926">
        <v>8997</v>
      </c>
      <c r="G1926" t="s">
        <v>761</v>
      </c>
      <c r="H1926" t="s">
        <v>13</v>
      </c>
      <c r="I1926" t="s">
        <v>679</v>
      </c>
      <c r="J1926">
        <v>33</v>
      </c>
      <c r="K1926">
        <v>3</v>
      </c>
      <c r="L1926" t="s">
        <v>14</v>
      </c>
    </row>
    <row r="1927" spans="1:12" x14ac:dyDescent="0.25">
      <c r="A1927" t="s">
        <v>23</v>
      </c>
      <c r="B1927" t="s">
        <v>766</v>
      </c>
      <c r="C1927">
        <v>1387296868</v>
      </c>
      <c r="D1927" t="s">
        <v>437</v>
      </c>
      <c r="E1927" t="s">
        <v>438</v>
      </c>
      <c r="F1927">
        <v>7217</v>
      </c>
      <c r="G1927" t="s">
        <v>759</v>
      </c>
      <c r="H1927" t="s">
        <v>13</v>
      </c>
      <c r="I1927" t="s">
        <v>439</v>
      </c>
      <c r="J1927">
        <v>19</v>
      </c>
      <c r="K1927">
        <v>0</v>
      </c>
      <c r="L1927" t="s">
        <v>15</v>
      </c>
    </row>
    <row r="1928" spans="1:12" x14ac:dyDescent="0.25">
      <c r="A1928" t="s">
        <v>11</v>
      </c>
      <c r="B1928" t="s">
        <v>124</v>
      </c>
      <c r="C1928">
        <v>8464039248</v>
      </c>
      <c r="D1928" t="s">
        <v>387</v>
      </c>
      <c r="E1928" t="s">
        <v>335</v>
      </c>
      <c r="F1928">
        <v>6305</v>
      </c>
      <c r="G1928" t="s">
        <v>759</v>
      </c>
      <c r="H1928" t="s">
        <v>13</v>
      </c>
      <c r="I1928" t="s">
        <v>712</v>
      </c>
      <c r="J1928">
        <v>3</v>
      </c>
      <c r="K1928">
        <v>0</v>
      </c>
      <c r="L1928" t="s">
        <v>15</v>
      </c>
    </row>
    <row r="1929" spans="1:12" x14ac:dyDescent="0.25">
      <c r="A1929" t="s">
        <v>23</v>
      </c>
      <c r="B1929" t="s">
        <v>43</v>
      </c>
      <c r="C1929">
        <v>5937906260</v>
      </c>
      <c r="D1929" t="s">
        <v>387</v>
      </c>
      <c r="E1929" t="s">
        <v>335</v>
      </c>
      <c r="F1929">
        <v>2189</v>
      </c>
      <c r="G1929" t="s">
        <v>759</v>
      </c>
      <c r="H1929" t="s">
        <v>13</v>
      </c>
      <c r="I1929" t="s">
        <v>229</v>
      </c>
      <c r="J1929">
        <v>14</v>
      </c>
      <c r="K1929">
        <v>0</v>
      </c>
      <c r="L1929" t="s">
        <v>15</v>
      </c>
    </row>
    <row r="1930" spans="1:12" x14ac:dyDescent="0.25">
      <c r="A1930" t="s">
        <v>17</v>
      </c>
      <c r="B1930" t="s">
        <v>773</v>
      </c>
      <c r="C1930">
        <v>1528599184</v>
      </c>
      <c r="D1930" t="s">
        <v>387</v>
      </c>
      <c r="E1930" t="s">
        <v>335</v>
      </c>
      <c r="F1930">
        <v>8535</v>
      </c>
      <c r="G1930" t="s">
        <v>759</v>
      </c>
      <c r="H1930" t="s">
        <v>13</v>
      </c>
      <c r="I1930" t="s">
        <v>421</v>
      </c>
      <c r="J1930">
        <v>21</v>
      </c>
      <c r="K1930">
        <v>0</v>
      </c>
      <c r="L1930" t="s">
        <v>15</v>
      </c>
    </row>
    <row r="1931" spans="1:12" x14ac:dyDescent="0.25">
      <c r="A1931" t="s">
        <v>18</v>
      </c>
      <c r="B1931" t="s">
        <v>56</v>
      </c>
      <c r="C1931">
        <v>1133671020</v>
      </c>
      <c r="D1931" t="s">
        <v>387</v>
      </c>
      <c r="E1931" t="s">
        <v>335</v>
      </c>
      <c r="F1931">
        <v>9775</v>
      </c>
      <c r="G1931" t="s">
        <v>759</v>
      </c>
      <c r="H1931" t="s">
        <v>13</v>
      </c>
      <c r="I1931" t="s">
        <v>396</v>
      </c>
      <c r="J1931">
        <v>19</v>
      </c>
      <c r="K1931">
        <v>0</v>
      </c>
      <c r="L1931" t="s">
        <v>15</v>
      </c>
    </row>
    <row r="1932" spans="1:12" x14ac:dyDescent="0.25">
      <c r="A1932" t="s">
        <v>11</v>
      </c>
      <c r="B1932" t="s">
        <v>124</v>
      </c>
      <c r="C1932">
        <v>5012738148</v>
      </c>
      <c r="D1932" t="s">
        <v>721</v>
      </c>
      <c r="E1932" t="s">
        <v>564</v>
      </c>
      <c r="F1932">
        <v>4425</v>
      </c>
      <c r="G1932" t="s">
        <v>759</v>
      </c>
      <c r="H1932" t="s">
        <v>13</v>
      </c>
      <c r="I1932" t="s">
        <v>715</v>
      </c>
      <c r="J1932">
        <v>5</v>
      </c>
      <c r="K1932">
        <v>0</v>
      </c>
      <c r="L1932" t="s">
        <v>15</v>
      </c>
    </row>
    <row r="1933" spans="1:12" x14ac:dyDescent="0.25">
      <c r="A1933" t="s">
        <v>11</v>
      </c>
      <c r="B1933" t="s">
        <v>63</v>
      </c>
      <c r="C1933">
        <v>8659733546</v>
      </c>
      <c r="D1933" t="s">
        <v>721</v>
      </c>
      <c r="E1933" t="s">
        <v>564</v>
      </c>
      <c r="F1933">
        <v>5797</v>
      </c>
      <c r="G1933" t="s">
        <v>759</v>
      </c>
      <c r="H1933" t="s">
        <v>13</v>
      </c>
      <c r="I1933" t="s">
        <v>229</v>
      </c>
      <c r="J1933">
        <v>13</v>
      </c>
      <c r="K1933">
        <v>0</v>
      </c>
      <c r="L1933" t="s">
        <v>15</v>
      </c>
    </row>
    <row r="1934" spans="1:12" x14ac:dyDescent="0.25">
      <c r="A1934" t="s">
        <v>23</v>
      </c>
      <c r="B1934" t="s">
        <v>790</v>
      </c>
      <c r="C1934">
        <v>32277701</v>
      </c>
      <c r="D1934" t="s">
        <v>721</v>
      </c>
      <c r="E1934" t="s">
        <v>564</v>
      </c>
      <c r="F1934">
        <v>4833</v>
      </c>
      <c r="G1934" t="s">
        <v>759</v>
      </c>
      <c r="H1934" t="s">
        <v>13</v>
      </c>
      <c r="I1934" t="s">
        <v>505</v>
      </c>
      <c r="J1934">
        <v>25</v>
      </c>
      <c r="K1934">
        <v>0</v>
      </c>
      <c r="L1934" t="s">
        <v>15</v>
      </c>
    </row>
    <row r="1935" spans="1:12" x14ac:dyDescent="0.25">
      <c r="A1935" t="s">
        <v>17</v>
      </c>
      <c r="B1935" t="s">
        <v>58</v>
      </c>
      <c r="C1935">
        <v>4595561744</v>
      </c>
      <c r="D1935" t="s">
        <v>721</v>
      </c>
      <c r="E1935" t="s">
        <v>564</v>
      </c>
      <c r="F1935">
        <v>5028</v>
      </c>
      <c r="G1935" t="s">
        <v>759</v>
      </c>
      <c r="H1935" t="s">
        <v>13</v>
      </c>
      <c r="I1935" t="s">
        <v>439</v>
      </c>
      <c r="J1935">
        <v>17</v>
      </c>
      <c r="K1935">
        <v>0</v>
      </c>
      <c r="L1935" t="s">
        <v>15</v>
      </c>
    </row>
    <row r="1936" spans="1:12" x14ac:dyDescent="0.25">
      <c r="A1936" t="s">
        <v>23</v>
      </c>
      <c r="B1936" t="s">
        <v>114</v>
      </c>
      <c r="C1936">
        <v>4131224572</v>
      </c>
      <c r="D1936" t="s">
        <v>854</v>
      </c>
      <c r="E1936" t="s">
        <v>679</v>
      </c>
      <c r="F1936">
        <v>8059</v>
      </c>
      <c r="G1936" t="s">
        <v>759</v>
      </c>
      <c r="H1936" t="s">
        <v>13</v>
      </c>
      <c r="I1936" t="s">
        <v>733</v>
      </c>
      <c r="J1936">
        <v>2</v>
      </c>
      <c r="K1936">
        <v>0</v>
      </c>
      <c r="L1936" t="s">
        <v>15</v>
      </c>
    </row>
    <row r="1937" spans="1:12" x14ac:dyDescent="0.25">
      <c r="A1937" t="s">
        <v>17</v>
      </c>
      <c r="B1937" t="s">
        <v>58</v>
      </c>
      <c r="C1937">
        <v>9258277700</v>
      </c>
      <c r="D1937" t="s">
        <v>854</v>
      </c>
      <c r="E1937" t="s">
        <v>679</v>
      </c>
      <c r="F1937">
        <v>4471</v>
      </c>
      <c r="G1937" t="s">
        <v>759</v>
      </c>
      <c r="H1937" t="s">
        <v>13</v>
      </c>
      <c r="I1937" t="s">
        <v>334</v>
      </c>
      <c r="J1937">
        <v>22</v>
      </c>
      <c r="K1937">
        <v>0</v>
      </c>
      <c r="L1937" t="s">
        <v>15</v>
      </c>
    </row>
    <row r="1938" spans="1:12" x14ac:dyDescent="0.25">
      <c r="A1938" t="s">
        <v>16</v>
      </c>
      <c r="B1938" t="s">
        <v>809</v>
      </c>
      <c r="C1938">
        <v>5669083173</v>
      </c>
      <c r="D1938" t="s">
        <v>854</v>
      </c>
      <c r="E1938" t="s">
        <v>679</v>
      </c>
      <c r="F1938">
        <v>3626</v>
      </c>
      <c r="G1938" t="s">
        <v>759</v>
      </c>
      <c r="H1938" t="s">
        <v>13</v>
      </c>
      <c r="I1938" t="s">
        <v>313</v>
      </c>
      <c r="J1938">
        <v>23</v>
      </c>
      <c r="K1938">
        <v>0</v>
      </c>
      <c r="L1938" t="s">
        <v>15</v>
      </c>
    </row>
    <row r="1939" spans="1:12" x14ac:dyDescent="0.25">
      <c r="A1939" t="s">
        <v>17</v>
      </c>
      <c r="B1939" t="s">
        <v>791</v>
      </c>
      <c r="C1939">
        <v>9231909</v>
      </c>
      <c r="D1939" t="s">
        <v>712</v>
      </c>
      <c r="E1939" t="s">
        <v>713</v>
      </c>
      <c r="F1939">
        <v>6588</v>
      </c>
      <c r="G1939" t="s">
        <v>759</v>
      </c>
      <c r="H1939" t="s">
        <v>13</v>
      </c>
      <c r="I1939" t="s">
        <v>734</v>
      </c>
      <c r="J1939">
        <v>5</v>
      </c>
      <c r="K1939">
        <v>0</v>
      </c>
      <c r="L1939" t="s">
        <v>15</v>
      </c>
    </row>
    <row r="1940" spans="1:12" x14ac:dyDescent="0.25">
      <c r="A1940" t="s">
        <v>17</v>
      </c>
      <c r="B1940" t="s">
        <v>70</v>
      </c>
      <c r="C1940">
        <v>5007692123</v>
      </c>
      <c r="D1940" t="s">
        <v>712</v>
      </c>
      <c r="E1940" t="s">
        <v>713</v>
      </c>
      <c r="F1940">
        <v>6303</v>
      </c>
      <c r="G1940" t="s">
        <v>761</v>
      </c>
      <c r="H1940" t="s">
        <v>13</v>
      </c>
      <c r="I1940" t="s">
        <v>197</v>
      </c>
      <c r="J1940">
        <v>38</v>
      </c>
      <c r="K1940">
        <v>8</v>
      </c>
      <c r="L1940" t="s">
        <v>14</v>
      </c>
    </row>
    <row r="1941" spans="1:12" x14ac:dyDescent="0.25">
      <c r="A1941" t="s">
        <v>23</v>
      </c>
      <c r="B1941" t="s">
        <v>790</v>
      </c>
      <c r="C1941">
        <v>7108337906</v>
      </c>
      <c r="D1941" t="s">
        <v>712</v>
      </c>
      <c r="E1941" t="s">
        <v>713</v>
      </c>
      <c r="F1941">
        <v>1712</v>
      </c>
      <c r="G1941" t="s">
        <v>759</v>
      </c>
      <c r="H1941" t="s">
        <v>13</v>
      </c>
      <c r="I1941" t="s">
        <v>679</v>
      </c>
      <c r="J1941">
        <v>29</v>
      </c>
      <c r="K1941">
        <v>0</v>
      </c>
      <c r="L1941" t="s">
        <v>15</v>
      </c>
    </row>
    <row r="1942" spans="1:12" x14ac:dyDescent="0.25">
      <c r="A1942" t="s">
        <v>23</v>
      </c>
      <c r="B1942" t="s">
        <v>42</v>
      </c>
      <c r="C1942">
        <v>9835762300</v>
      </c>
      <c r="D1942" t="s">
        <v>712</v>
      </c>
      <c r="E1942" t="s">
        <v>713</v>
      </c>
      <c r="F1942">
        <v>3520</v>
      </c>
      <c r="G1942" t="s">
        <v>759</v>
      </c>
      <c r="H1942" t="s">
        <v>13</v>
      </c>
      <c r="I1942" t="s">
        <v>855</v>
      </c>
      <c r="J1942">
        <v>35</v>
      </c>
      <c r="K1942">
        <v>5</v>
      </c>
      <c r="L1942" t="s">
        <v>14</v>
      </c>
    </row>
    <row r="1943" spans="1:12" x14ac:dyDescent="0.25">
      <c r="A1943" t="s">
        <v>17</v>
      </c>
      <c r="B1943" t="s">
        <v>789</v>
      </c>
      <c r="C1943">
        <v>6215256535</v>
      </c>
      <c r="D1943" t="s">
        <v>733</v>
      </c>
      <c r="E1943" t="s">
        <v>680</v>
      </c>
      <c r="F1943">
        <v>11444</v>
      </c>
      <c r="G1943" t="s">
        <v>759</v>
      </c>
      <c r="H1943" t="s">
        <v>13</v>
      </c>
      <c r="I1943" t="s">
        <v>544</v>
      </c>
      <c r="J1943">
        <v>11</v>
      </c>
      <c r="K1943">
        <v>0</v>
      </c>
      <c r="L1943" t="s">
        <v>15</v>
      </c>
    </row>
    <row r="1944" spans="1:12" x14ac:dyDescent="0.25">
      <c r="A1944" t="s">
        <v>23</v>
      </c>
      <c r="B1944" t="s">
        <v>42</v>
      </c>
      <c r="C1944">
        <v>739678368</v>
      </c>
      <c r="D1944" t="s">
        <v>733</v>
      </c>
      <c r="E1944" t="s">
        <v>680</v>
      </c>
      <c r="F1944">
        <v>4236</v>
      </c>
      <c r="G1944" t="s">
        <v>759</v>
      </c>
      <c r="H1944" t="s">
        <v>13</v>
      </c>
      <c r="I1944" t="s">
        <v>717</v>
      </c>
      <c r="J1944">
        <v>33</v>
      </c>
      <c r="K1944">
        <v>3</v>
      </c>
      <c r="L1944" t="s">
        <v>14</v>
      </c>
    </row>
    <row r="1945" spans="1:12" x14ac:dyDescent="0.25">
      <c r="A1945" t="s">
        <v>17</v>
      </c>
      <c r="B1945" t="s">
        <v>39</v>
      </c>
      <c r="C1945">
        <v>7952881452</v>
      </c>
      <c r="D1945" t="s">
        <v>733</v>
      </c>
      <c r="E1945" t="s">
        <v>680</v>
      </c>
      <c r="F1945">
        <v>3896</v>
      </c>
      <c r="G1945" t="s">
        <v>759</v>
      </c>
      <c r="H1945" t="s">
        <v>13</v>
      </c>
      <c r="I1945" t="s">
        <v>361</v>
      </c>
      <c r="J1945">
        <v>13</v>
      </c>
      <c r="K1945">
        <v>0</v>
      </c>
      <c r="L1945" t="s">
        <v>15</v>
      </c>
    </row>
    <row r="1946" spans="1:12" x14ac:dyDescent="0.25">
      <c r="A1946" t="s">
        <v>23</v>
      </c>
      <c r="B1946" t="s">
        <v>102</v>
      </c>
      <c r="C1946">
        <v>3715216234</v>
      </c>
      <c r="D1946" t="s">
        <v>733</v>
      </c>
      <c r="E1946" t="s">
        <v>680</v>
      </c>
      <c r="F1946">
        <v>1076</v>
      </c>
      <c r="G1946" t="s">
        <v>759</v>
      </c>
      <c r="H1946" t="s">
        <v>13</v>
      </c>
      <c r="I1946" t="s">
        <v>439</v>
      </c>
      <c r="J1946">
        <v>14</v>
      </c>
      <c r="K1946">
        <v>0</v>
      </c>
      <c r="L1946" t="s">
        <v>15</v>
      </c>
    </row>
    <row r="1947" spans="1:12" x14ac:dyDescent="0.25">
      <c r="A1947" t="s">
        <v>18</v>
      </c>
      <c r="B1947" t="s">
        <v>92</v>
      </c>
      <c r="C1947">
        <v>9990243864</v>
      </c>
      <c r="D1947" t="s">
        <v>733</v>
      </c>
      <c r="E1947" t="s">
        <v>680</v>
      </c>
      <c r="F1947">
        <v>6866</v>
      </c>
      <c r="G1947" t="s">
        <v>759</v>
      </c>
      <c r="H1947" t="s">
        <v>13</v>
      </c>
      <c r="I1947" t="s">
        <v>439</v>
      </c>
      <c r="J1947">
        <v>14</v>
      </c>
      <c r="K1947">
        <v>0</v>
      </c>
      <c r="L1947" t="s">
        <v>15</v>
      </c>
    </row>
    <row r="1948" spans="1:12" x14ac:dyDescent="0.25">
      <c r="A1948" t="s">
        <v>16</v>
      </c>
      <c r="B1948" t="s">
        <v>129</v>
      </c>
      <c r="C1948">
        <v>6569769457</v>
      </c>
      <c r="D1948" t="s">
        <v>733</v>
      </c>
      <c r="E1948" t="s">
        <v>680</v>
      </c>
      <c r="F1948">
        <v>5512</v>
      </c>
      <c r="G1948" t="s">
        <v>759</v>
      </c>
      <c r="H1948" t="s">
        <v>13</v>
      </c>
      <c r="I1948" t="s">
        <v>713</v>
      </c>
      <c r="J1948">
        <v>29</v>
      </c>
      <c r="K1948">
        <v>0</v>
      </c>
      <c r="L1948" t="s">
        <v>15</v>
      </c>
    </row>
    <row r="1949" spans="1:12" x14ac:dyDescent="0.25">
      <c r="A1949" t="s">
        <v>16</v>
      </c>
      <c r="B1949" t="s">
        <v>85</v>
      </c>
      <c r="C1949">
        <v>5437619752</v>
      </c>
      <c r="D1949" t="s">
        <v>714</v>
      </c>
      <c r="E1949" t="s">
        <v>682</v>
      </c>
      <c r="F1949">
        <v>6985</v>
      </c>
      <c r="G1949" t="s">
        <v>759</v>
      </c>
      <c r="H1949" t="s">
        <v>13</v>
      </c>
      <c r="I1949" t="s">
        <v>717</v>
      </c>
      <c r="J1949">
        <v>32</v>
      </c>
      <c r="K1949">
        <v>2</v>
      </c>
      <c r="L1949" t="s">
        <v>14</v>
      </c>
    </row>
    <row r="1950" spans="1:12" x14ac:dyDescent="0.25">
      <c r="A1950" t="s">
        <v>18</v>
      </c>
      <c r="B1950" t="s">
        <v>95</v>
      </c>
      <c r="C1950">
        <v>8456442808</v>
      </c>
      <c r="D1950" t="s">
        <v>714</v>
      </c>
      <c r="E1950" t="s">
        <v>682</v>
      </c>
      <c r="F1950">
        <v>4956</v>
      </c>
      <c r="G1950" t="s">
        <v>759</v>
      </c>
      <c r="H1950" t="s">
        <v>13</v>
      </c>
      <c r="I1950" t="s">
        <v>362</v>
      </c>
      <c r="J1950">
        <v>42</v>
      </c>
      <c r="K1950">
        <v>12</v>
      </c>
      <c r="L1950" t="s">
        <v>14</v>
      </c>
    </row>
    <row r="1951" spans="1:12" x14ac:dyDescent="0.25">
      <c r="A1951" t="s">
        <v>11</v>
      </c>
      <c r="B1951" t="s">
        <v>54</v>
      </c>
      <c r="C1951">
        <v>6734044490</v>
      </c>
      <c r="D1951" t="s">
        <v>714</v>
      </c>
      <c r="E1951" t="s">
        <v>682</v>
      </c>
      <c r="F1951">
        <v>1315</v>
      </c>
      <c r="G1951" t="s">
        <v>759</v>
      </c>
      <c r="H1951" t="s">
        <v>13</v>
      </c>
      <c r="I1951" t="s">
        <v>679</v>
      </c>
      <c r="J1951">
        <v>27</v>
      </c>
      <c r="K1951">
        <v>0</v>
      </c>
      <c r="L1951" t="s">
        <v>15</v>
      </c>
    </row>
    <row r="1952" spans="1:12" x14ac:dyDescent="0.25">
      <c r="A1952" t="s">
        <v>11</v>
      </c>
      <c r="B1952" t="s">
        <v>72</v>
      </c>
      <c r="C1952">
        <v>5288556291</v>
      </c>
      <c r="D1952" t="s">
        <v>714</v>
      </c>
      <c r="E1952" t="s">
        <v>682</v>
      </c>
      <c r="F1952">
        <v>8530</v>
      </c>
      <c r="G1952" t="s">
        <v>761</v>
      </c>
      <c r="H1952" t="s">
        <v>13</v>
      </c>
      <c r="I1952" t="s">
        <v>559</v>
      </c>
      <c r="J1952">
        <v>55</v>
      </c>
      <c r="K1952">
        <v>25</v>
      </c>
      <c r="L1952" t="s">
        <v>14</v>
      </c>
    </row>
    <row r="1953" spans="1:12" x14ac:dyDescent="0.25">
      <c r="A1953" t="s">
        <v>23</v>
      </c>
      <c r="B1953" t="s">
        <v>42</v>
      </c>
      <c r="C1953">
        <v>9192101573</v>
      </c>
      <c r="D1953" t="s">
        <v>715</v>
      </c>
      <c r="E1953" t="s">
        <v>684</v>
      </c>
      <c r="F1953">
        <v>1309</v>
      </c>
      <c r="G1953" t="s">
        <v>759</v>
      </c>
      <c r="H1953" t="s">
        <v>13</v>
      </c>
      <c r="I1953" t="s">
        <v>713</v>
      </c>
      <c r="J1953">
        <v>27</v>
      </c>
      <c r="K1953">
        <v>0</v>
      </c>
      <c r="L1953" t="s">
        <v>15</v>
      </c>
    </row>
    <row r="1954" spans="1:12" x14ac:dyDescent="0.25">
      <c r="A1954" t="s">
        <v>23</v>
      </c>
      <c r="B1954" t="s">
        <v>108</v>
      </c>
      <c r="C1954">
        <v>6453395358</v>
      </c>
      <c r="D1954" t="s">
        <v>715</v>
      </c>
      <c r="E1954" t="s">
        <v>684</v>
      </c>
      <c r="F1954">
        <v>4975</v>
      </c>
      <c r="G1954" t="s">
        <v>759</v>
      </c>
      <c r="H1954" t="s">
        <v>13</v>
      </c>
      <c r="I1954" t="s">
        <v>334</v>
      </c>
      <c r="J1954">
        <v>18</v>
      </c>
      <c r="K1954">
        <v>0</v>
      </c>
      <c r="L1954" t="s">
        <v>15</v>
      </c>
    </row>
    <row r="1955" spans="1:12" x14ac:dyDescent="0.25">
      <c r="A1955" t="s">
        <v>23</v>
      </c>
      <c r="B1955" t="s">
        <v>119</v>
      </c>
      <c r="C1955">
        <v>8140634585</v>
      </c>
      <c r="D1955" t="s">
        <v>715</v>
      </c>
      <c r="E1955" t="s">
        <v>684</v>
      </c>
      <c r="F1955">
        <v>2490</v>
      </c>
      <c r="G1955" t="s">
        <v>759</v>
      </c>
      <c r="H1955" t="s">
        <v>13</v>
      </c>
      <c r="I1955" t="s">
        <v>855</v>
      </c>
      <c r="J1955">
        <v>32</v>
      </c>
      <c r="K1955">
        <v>2</v>
      </c>
      <c r="L1955" t="s">
        <v>14</v>
      </c>
    </row>
    <row r="1956" spans="1:12" x14ac:dyDescent="0.25">
      <c r="A1956" t="s">
        <v>11</v>
      </c>
      <c r="B1956" t="s">
        <v>63</v>
      </c>
      <c r="C1956">
        <v>9671446662</v>
      </c>
      <c r="D1956" t="s">
        <v>715</v>
      </c>
      <c r="E1956" t="s">
        <v>684</v>
      </c>
      <c r="F1956">
        <v>7245</v>
      </c>
      <c r="G1956" t="s">
        <v>761</v>
      </c>
      <c r="H1956" t="s">
        <v>13</v>
      </c>
      <c r="I1956" t="s">
        <v>680</v>
      </c>
      <c r="J1956">
        <v>28</v>
      </c>
      <c r="K1956">
        <v>0</v>
      </c>
      <c r="L1956" t="s">
        <v>15</v>
      </c>
    </row>
    <row r="1957" spans="1:12" x14ac:dyDescent="0.25">
      <c r="A1957" t="s">
        <v>17</v>
      </c>
      <c r="B1957" t="s">
        <v>771</v>
      </c>
      <c r="C1957">
        <v>3943254945</v>
      </c>
      <c r="D1957" t="s">
        <v>715</v>
      </c>
      <c r="E1957" t="s">
        <v>684</v>
      </c>
      <c r="F1957">
        <v>3633</v>
      </c>
      <c r="G1957" t="s">
        <v>759</v>
      </c>
      <c r="H1957" t="s">
        <v>13</v>
      </c>
      <c r="I1957" t="s">
        <v>679</v>
      </c>
      <c r="J1957">
        <v>26</v>
      </c>
      <c r="K1957">
        <v>0</v>
      </c>
      <c r="L1957" t="s">
        <v>15</v>
      </c>
    </row>
    <row r="1958" spans="1:12" x14ac:dyDescent="0.25">
      <c r="A1958" t="s">
        <v>16</v>
      </c>
      <c r="B1958" t="s">
        <v>85</v>
      </c>
      <c r="C1958">
        <v>7056862793</v>
      </c>
      <c r="D1958" t="s">
        <v>716</v>
      </c>
      <c r="E1958" t="s">
        <v>717</v>
      </c>
      <c r="F1958">
        <v>6803</v>
      </c>
      <c r="G1958" t="s">
        <v>759</v>
      </c>
      <c r="H1958" t="s">
        <v>13</v>
      </c>
      <c r="I1958" t="s">
        <v>679</v>
      </c>
      <c r="J1958">
        <v>25</v>
      </c>
      <c r="K1958">
        <v>0</v>
      </c>
      <c r="L1958" t="s">
        <v>15</v>
      </c>
    </row>
    <row r="1959" spans="1:12" x14ac:dyDescent="0.25">
      <c r="A1959" t="s">
        <v>18</v>
      </c>
      <c r="B1959" t="s">
        <v>80</v>
      </c>
      <c r="C1959">
        <v>4516618888</v>
      </c>
      <c r="D1959" t="s">
        <v>716</v>
      </c>
      <c r="E1959" t="s">
        <v>717</v>
      </c>
      <c r="F1959">
        <v>7196</v>
      </c>
      <c r="G1959" t="s">
        <v>761</v>
      </c>
      <c r="H1959" t="s">
        <v>20</v>
      </c>
      <c r="I1959" t="s">
        <v>713</v>
      </c>
      <c r="J1959">
        <v>26</v>
      </c>
      <c r="K1959">
        <v>0</v>
      </c>
      <c r="L1959" t="s">
        <v>15</v>
      </c>
    </row>
    <row r="1960" spans="1:12" x14ac:dyDescent="0.25">
      <c r="A1960" t="s">
        <v>18</v>
      </c>
      <c r="B1960" t="s">
        <v>92</v>
      </c>
      <c r="C1960">
        <v>9837408169</v>
      </c>
      <c r="D1960" t="s">
        <v>716</v>
      </c>
      <c r="E1960" t="s">
        <v>717</v>
      </c>
      <c r="F1960">
        <v>4413</v>
      </c>
      <c r="G1960" t="s">
        <v>759</v>
      </c>
      <c r="H1960" t="s">
        <v>13</v>
      </c>
      <c r="I1960" t="s">
        <v>334</v>
      </c>
      <c r="J1960">
        <v>17</v>
      </c>
      <c r="K1960">
        <v>0</v>
      </c>
      <c r="L1960" t="s">
        <v>15</v>
      </c>
    </row>
    <row r="1961" spans="1:12" x14ac:dyDescent="0.25">
      <c r="A1961" t="s">
        <v>17</v>
      </c>
      <c r="B1961" t="s">
        <v>799</v>
      </c>
      <c r="C1961">
        <v>374328279</v>
      </c>
      <c r="D1961" t="s">
        <v>734</v>
      </c>
      <c r="E1961" t="s">
        <v>855</v>
      </c>
      <c r="F1961">
        <v>6000</v>
      </c>
      <c r="G1961" t="s">
        <v>759</v>
      </c>
      <c r="H1961" t="s">
        <v>13</v>
      </c>
      <c r="I1961" t="s">
        <v>713</v>
      </c>
      <c r="J1961">
        <v>25</v>
      </c>
      <c r="K1961">
        <v>0</v>
      </c>
      <c r="L1961" t="s">
        <v>15</v>
      </c>
    </row>
    <row r="1962" spans="1:12" x14ac:dyDescent="0.25">
      <c r="A1962" t="s">
        <v>17</v>
      </c>
      <c r="B1962" t="s">
        <v>88</v>
      </c>
      <c r="C1962">
        <v>5895996518</v>
      </c>
      <c r="D1962" t="s">
        <v>724</v>
      </c>
      <c r="E1962" t="s">
        <v>687</v>
      </c>
      <c r="F1962">
        <v>6539</v>
      </c>
      <c r="G1962" t="s">
        <v>759</v>
      </c>
      <c r="H1962" t="s">
        <v>13</v>
      </c>
      <c r="I1962" t="s">
        <v>713</v>
      </c>
      <c r="J1962">
        <v>24</v>
      </c>
      <c r="K1962">
        <v>0</v>
      </c>
      <c r="L1962" t="s">
        <v>15</v>
      </c>
    </row>
    <row r="1963" spans="1:12" x14ac:dyDescent="0.25">
      <c r="A1963" t="s">
        <v>16</v>
      </c>
      <c r="B1963" t="s">
        <v>46</v>
      </c>
      <c r="C1963">
        <v>6845689075</v>
      </c>
      <c r="D1963" t="s">
        <v>479</v>
      </c>
      <c r="E1963" t="s">
        <v>718</v>
      </c>
      <c r="F1963">
        <v>4640</v>
      </c>
      <c r="G1963" t="s">
        <v>759</v>
      </c>
      <c r="H1963" t="s">
        <v>13</v>
      </c>
      <c r="I1963" t="s">
        <v>856</v>
      </c>
      <c r="J1963">
        <v>40</v>
      </c>
      <c r="K1963">
        <v>10</v>
      </c>
      <c r="L1963" t="s">
        <v>14</v>
      </c>
    </row>
    <row r="1964" spans="1:12" x14ac:dyDescent="0.25">
      <c r="A1964" t="s">
        <v>17</v>
      </c>
      <c r="B1964" t="s">
        <v>68</v>
      </c>
      <c r="C1964">
        <v>1671914105</v>
      </c>
      <c r="D1964" t="s">
        <v>479</v>
      </c>
      <c r="E1964" t="s">
        <v>718</v>
      </c>
      <c r="F1964">
        <v>8349</v>
      </c>
      <c r="G1964" t="s">
        <v>761</v>
      </c>
      <c r="H1964" t="s">
        <v>13</v>
      </c>
      <c r="I1964" t="s">
        <v>684</v>
      </c>
      <c r="J1964">
        <v>26</v>
      </c>
      <c r="K1964">
        <v>0</v>
      </c>
      <c r="L1964" t="s">
        <v>15</v>
      </c>
    </row>
    <row r="1965" spans="1:12" x14ac:dyDescent="0.25">
      <c r="A1965" t="s">
        <v>18</v>
      </c>
      <c r="B1965" t="s">
        <v>41</v>
      </c>
      <c r="C1965">
        <v>8394111674</v>
      </c>
      <c r="D1965" t="s">
        <v>479</v>
      </c>
      <c r="E1965" t="s">
        <v>718</v>
      </c>
      <c r="F1965">
        <v>7888</v>
      </c>
      <c r="G1965" t="s">
        <v>761</v>
      </c>
      <c r="H1965" t="s">
        <v>20</v>
      </c>
      <c r="I1965" t="s">
        <v>564</v>
      </c>
      <c r="J1965">
        <v>21</v>
      </c>
      <c r="K1965">
        <v>0</v>
      </c>
      <c r="L1965" t="s">
        <v>15</v>
      </c>
    </row>
    <row r="1966" spans="1:12" x14ac:dyDescent="0.25">
      <c r="A1966" t="s">
        <v>11</v>
      </c>
      <c r="B1966" t="s">
        <v>12</v>
      </c>
      <c r="C1966">
        <v>7914349615</v>
      </c>
      <c r="D1966" t="s">
        <v>479</v>
      </c>
      <c r="E1966" t="s">
        <v>718</v>
      </c>
      <c r="F1966">
        <v>6560</v>
      </c>
      <c r="G1966" t="s">
        <v>759</v>
      </c>
      <c r="H1966" t="s">
        <v>13</v>
      </c>
      <c r="I1966" t="s">
        <v>687</v>
      </c>
      <c r="J1966">
        <v>29</v>
      </c>
      <c r="K1966">
        <v>0</v>
      </c>
      <c r="L1966" t="s">
        <v>15</v>
      </c>
    </row>
    <row r="1967" spans="1:12" x14ac:dyDescent="0.25">
      <c r="A1967" t="s">
        <v>11</v>
      </c>
      <c r="B1967" t="s">
        <v>78</v>
      </c>
      <c r="C1967">
        <v>4668608174</v>
      </c>
      <c r="D1967" t="s">
        <v>484</v>
      </c>
      <c r="E1967" t="s">
        <v>197</v>
      </c>
      <c r="F1967">
        <v>6842</v>
      </c>
      <c r="G1967" t="s">
        <v>761</v>
      </c>
      <c r="H1967" t="s">
        <v>13</v>
      </c>
      <c r="I1967" t="s">
        <v>371</v>
      </c>
      <c r="J1967">
        <v>46</v>
      </c>
      <c r="K1967">
        <v>16</v>
      </c>
      <c r="L1967" t="s">
        <v>14</v>
      </c>
    </row>
    <row r="1968" spans="1:12" x14ac:dyDescent="0.25">
      <c r="A1968" t="s">
        <v>18</v>
      </c>
      <c r="B1968" t="s">
        <v>103</v>
      </c>
      <c r="C1968">
        <v>4178322106</v>
      </c>
      <c r="D1968" t="s">
        <v>422</v>
      </c>
      <c r="E1968" t="s">
        <v>423</v>
      </c>
      <c r="F1968">
        <v>5583</v>
      </c>
      <c r="G1968" t="s">
        <v>759</v>
      </c>
      <c r="H1968" t="s">
        <v>13</v>
      </c>
      <c r="I1968" t="s">
        <v>334</v>
      </c>
      <c r="J1968">
        <v>12</v>
      </c>
      <c r="K1968">
        <v>0</v>
      </c>
      <c r="L1968" t="s">
        <v>15</v>
      </c>
    </row>
    <row r="1969" spans="1:12" x14ac:dyDescent="0.25">
      <c r="A1969" t="s">
        <v>11</v>
      </c>
      <c r="B1969" t="s">
        <v>54</v>
      </c>
      <c r="C1969">
        <v>9200902255</v>
      </c>
      <c r="D1969" t="s">
        <v>422</v>
      </c>
      <c r="E1969" t="s">
        <v>423</v>
      </c>
      <c r="F1969">
        <v>2625</v>
      </c>
      <c r="G1969" t="s">
        <v>761</v>
      </c>
      <c r="H1969" t="s">
        <v>13</v>
      </c>
      <c r="I1969" t="s">
        <v>362</v>
      </c>
      <c r="J1969">
        <v>35</v>
      </c>
      <c r="K1969">
        <v>5</v>
      </c>
      <c r="L1969" t="s">
        <v>14</v>
      </c>
    </row>
    <row r="1970" spans="1:12" x14ac:dyDescent="0.25">
      <c r="A1970" t="s">
        <v>17</v>
      </c>
      <c r="B1970" t="s">
        <v>35</v>
      </c>
      <c r="C1970">
        <v>4192014066</v>
      </c>
      <c r="D1970" t="s">
        <v>422</v>
      </c>
      <c r="E1970" t="s">
        <v>423</v>
      </c>
      <c r="F1970">
        <v>3090</v>
      </c>
      <c r="G1970" t="s">
        <v>759</v>
      </c>
      <c r="H1970" t="s">
        <v>13</v>
      </c>
      <c r="I1970" t="s">
        <v>313</v>
      </c>
      <c r="J1970">
        <v>13</v>
      </c>
      <c r="K1970">
        <v>0</v>
      </c>
      <c r="L1970" t="s">
        <v>15</v>
      </c>
    </row>
    <row r="1971" spans="1:12" x14ac:dyDescent="0.25">
      <c r="A1971" t="s">
        <v>11</v>
      </c>
      <c r="B1971" t="s">
        <v>78</v>
      </c>
      <c r="C1971">
        <v>9520565243</v>
      </c>
      <c r="D1971" t="s">
        <v>422</v>
      </c>
      <c r="E1971" t="s">
        <v>423</v>
      </c>
      <c r="F1971">
        <v>5248</v>
      </c>
      <c r="G1971" t="s">
        <v>759</v>
      </c>
      <c r="H1971" t="s">
        <v>13</v>
      </c>
      <c r="I1971" t="s">
        <v>148</v>
      </c>
      <c r="J1971">
        <v>39</v>
      </c>
      <c r="K1971">
        <v>9</v>
      </c>
      <c r="L1971" t="s">
        <v>14</v>
      </c>
    </row>
    <row r="1972" spans="1:12" x14ac:dyDescent="0.25">
      <c r="A1972" t="s">
        <v>18</v>
      </c>
      <c r="B1972" t="s">
        <v>788</v>
      </c>
      <c r="C1972">
        <v>1281718631</v>
      </c>
      <c r="D1972" t="s">
        <v>422</v>
      </c>
      <c r="E1972" t="s">
        <v>423</v>
      </c>
      <c r="F1972">
        <v>9235</v>
      </c>
      <c r="G1972" t="s">
        <v>759</v>
      </c>
      <c r="H1972" t="s">
        <v>13</v>
      </c>
      <c r="I1972" t="s">
        <v>424</v>
      </c>
      <c r="J1972">
        <v>31</v>
      </c>
      <c r="K1972">
        <v>1</v>
      </c>
      <c r="L1972" t="s">
        <v>14</v>
      </c>
    </row>
    <row r="1973" spans="1:12" x14ac:dyDescent="0.25">
      <c r="A1973" t="s">
        <v>17</v>
      </c>
      <c r="B1973" t="s">
        <v>768</v>
      </c>
      <c r="C1973">
        <v>7314902402</v>
      </c>
      <c r="D1973" t="s">
        <v>422</v>
      </c>
      <c r="E1973" t="s">
        <v>423</v>
      </c>
      <c r="F1973">
        <v>7196</v>
      </c>
      <c r="G1973" t="s">
        <v>759</v>
      </c>
      <c r="H1973" t="s">
        <v>13</v>
      </c>
      <c r="I1973" t="s">
        <v>229</v>
      </c>
      <c r="J1973">
        <v>2</v>
      </c>
      <c r="K1973">
        <v>0</v>
      </c>
      <c r="L1973" t="s">
        <v>15</v>
      </c>
    </row>
    <row r="1974" spans="1:12" x14ac:dyDescent="0.25">
      <c r="A1974" t="s">
        <v>18</v>
      </c>
      <c r="B1974" t="s">
        <v>80</v>
      </c>
      <c r="C1974">
        <v>4771056498</v>
      </c>
      <c r="D1974" t="s">
        <v>422</v>
      </c>
      <c r="E1974" t="s">
        <v>423</v>
      </c>
      <c r="F1974">
        <v>7145</v>
      </c>
      <c r="G1974" t="s">
        <v>761</v>
      </c>
      <c r="H1974" t="s">
        <v>13</v>
      </c>
      <c r="I1974" t="s">
        <v>453</v>
      </c>
      <c r="J1974">
        <v>16</v>
      </c>
      <c r="K1974">
        <v>0</v>
      </c>
      <c r="L1974" t="s">
        <v>15</v>
      </c>
    </row>
    <row r="1975" spans="1:12" x14ac:dyDescent="0.25">
      <c r="A1975" t="s">
        <v>17</v>
      </c>
      <c r="B1975" t="s">
        <v>25</v>
      </c>
      <c r="C1975">
        <v>4540004449</v>
      </c>
      <c r="D1975" t="s">
        <v>422</v>
      </c>
      <c r="E1975" t="s">
        <v>423</v>
      </c>
      <c r="F1975">
        <v>8520</v>
      </c>
      <c r="G1975" t="s">
        <v>759</v>
      </c>
      <c r="H1975" t="s">
        <v>13</v>
      </c>
      <c r="I1975" t="s">
        <v>230</v>
      </c>
      <c r="J1975">
        <v>32</v>
      </c>
      <c r="K1975">
        <v>2</v>
      </c>
      <c r="L1975" t="s">
        <v>14</v>
      </c>
    </row>
    <row r="1976" spans="1:12" x14ac:dyDescent="0.25">
      <c r="A1976" t="s">
        <v>16</v>
      </c>
      <c r="B1976" t="s">
        <v>111</v>
      </c>
      <c r="C1976">
        <v>3556859305</v>
      </c>
      <c r="D1976" t="s">
        <v>468</v>
      </c>
      <c r="E1976" t="s">
        <v>424</v>
      </c>
      <c r="F1976">
        <v>4448</v>
      </c>
      <c r="G1976" t="s">
        <v>759</v>
      </c>
      <c r="H1976" t="s">
        <v>13</v>
      </c>
      <c r="I1976" t="s">
        <v>855</v>
      </c>
      <c r="J1976">
        <v>25</v>
      </c>
      <c r="K1976">
        <v>0</v>
      </c>
      <c r="L1976" t="s">
        <v>15</v>
      </c>
    </row>
    <row r="1977" spans="1:12" x14ac:dyDescent="0.25">
      <c r="A1977" t="s">
        <v>16</v>
      </c>
      <c r="B1977" t="s">
        <v>85</v>
      </c>
      <c r="C1977">
        <v>5833648536</v>
      </c>
      <c r="D1977" t="s">
        <v>468</v>
      </c>
      <c r="E1977" t="s">
        <v>424</v>
      </c>
      <c r="F1977">
        <v>8163</v>
      </c>
      <c r="G1977" t="s">
        <v>759</v>
      </c>
      <c r="H1977" t="s">
        <v>13</v>
      </c>
      <c r="I1977" t="s">
        <v>682</v>
      </c>
      <c r="J1977">
        <v>22</v>
      </c>
      <c r="K1977">
        <v>0</v>
      </c>
      <c r="L1977" t="s">
        <v>15</v>
      </c>
    </row>
    <row r="1978" spans="1:12" x14ac:dyDescent="0.25">
      <c r="A1978" t="s">
        <v>16</v>
      </c>
      <c r="B1978" t="s">
        <v>809</v>
      </c>
      <c r="C1978">
        <v>1591349086</v>
      </c>
      <c r="D1978" t="s">
        <v>468</v>
      </c>
      <c r="E1978" t="s">
        <v>424</v>
      </c>
      <c r="F1978">
        <v>5113</v>
      </c>
      <c r="G1978" t="s">
        <v>759</v>
      </c>
      <c r="H1978" t="s">
        <v>13</v>
      </c>
      <c r="I1978" t="s">
        <v>855</v>
      </c>
      <c r="J1978">
        <v>25</v>
      </c>
      <c r="K1978">
        <v>0</v>
      </c>
      <c r="L1978" t="s">
        <v>15</v>
      </c>
    </row>
    <row r="1979" spans="1:12" x14ac:dyDescent="0.25">
      <c r="A1979" t="s">
        <v>18</v>
      </c>
      <c r="B1979" t="s">
        <v>92</v>
      </c>
      <c r="C1979">
        <v>8161191244</v>
      </c>
      <c r="D1979" t="s">
        <v>468</v>
      </c>
      <c r="E1979" t="s">
        <v>424</v>
      </c>
      <c r="F1979">
        <v>10979</v>
      </c>
      <c r="G1979" t="s">
        <v>761</v>
      </c>
      <c r="H1979" t="s">
        <v>13</v>
      </c>
      <c r="I1979" t="s">
        <v>362</v>
      </c>
      <c r="J1979">
        <v>34</v>
      </c>
      <c r="K1979">
        <v>4</v>
      </c>
      <c r="L1979" t="s">
        <v>14</v>
      </c>
    </row>
    <row r="1980" spans="1:12" x14ac:dyDescent="0.25">
      <c r="A1980" t="s">
        <v>16</v>
      </c>
      <c r="B1980" t="s">
        <v>100</v>
      </c>
      <c r="C1980">
        <v>7424213127</v>
      </c>
      <c r="D1980" t="s">
        <v>468</v>
      </c>
      <c r="E1980" t="s">
        <v>424</v>
      </c>
      <c r="F1980">
        <v>4656</v>
      </c>
      <c r="G1980" t="s">
        <v>759</v>
      </c>
      <c r="H1980" t="s">
        <v>13</v>
      </c>
      <c r="I1980" t="s">
        <v>424</v>
      </c>
      <c r="J1980">
        <v>30</v>
      </c>
      <c r="K1980">
        <v>0</v>
      </c>
      <c r="L1980" t="s">
        <v>15</v>
      </c>
    </row>
    <row r="1981" spans="1:12" x14ac:dyDescent="0.25">
      <c r="A1981" t="s">
        <v>17</v>
      </c>
      <c r="B1981" t="s">
        <v>784</v>
      </c>
      <c r="C1981">
        <v>5866933192</v>
      </c>
      <c r="D1981" t="s">
        <v>229</v>
      </c>
      <c r="E1981" t="s">
        <v>230</v>
      </c>
      <c r="F1981">
        <v>6232</v>
      </c>
      <c r="G1981" t="s">
        <v>759</v>
      </c>
      <c r="H1981" t="s">
        <v>13</v>
      </c>
      <c r="I1981" t="s">
        <v>856</v>
      </c>
      <c r="J1981">
        <v>36</v>
      </c>
      <c r="K1981">
        <v>6</v>
      </c>
      <c r="L1981" t="s">
        <v>14</v>
      </c>
    </row>
    <row r="1982" spans="1:12" x14ac:dyDescent="0.25">
      <c r="A1982" t="s">
        <v>16</v>
      </c>
      <c r="B1982" t="s">
        <v>809</v>
      </c>
      <c r="C1982">
        <v>5069265898</v>
      </c>
      <c r="D1982" t="s">
        <v>544</v>
      </c>
      <c r="E1982" t="s">
        <v>287</v>
      </c>
      <c r="F1982">
        <v>4653</v>
      </c>
      <c r="G1982" t="s">
        <v>759</v>
      </c>
      <c r="H1982" t="s">
        <v>13</v>
      </c>
      <c r="I1982" t="s">
        <v>684</v>
      </c>
      <c r="J1982">
        <v>21</v>
      </c>
      <c r="K1982">
        <v>0</v>
      </c>
      <c r="L1982" t="s">
        <v>15</v>
      </c>
    </row>
    <row r="1983" spans="1:12" x14ac:dyDescent="0.25">
      <c r="A1983" t="s">
        <v>23</v>
      </c>
      <c r="B1983" t="s">
        <v>47</v>
      </c>
      <c r="C1983">
        <v>4935255726</v>
      </c>
      <c r="D1983" t="s">
        <v>544</v>
      </c>
      <c r="E1983" t="s">
        <v>287</v>
      </c>
      <c r="F1983">
        <v>4713</v>
      </c>
      <c r="G1983" t="s">
        <v>761</v>
      </c>
      <c r="H1983" t="s">
        <v>13</v>
      </c>
      <c r="I1983" t="s">
        <v>372</v>
      </c>
      <c r="J1983">
        <v>39</v>
      </c>
      <c r="K1983">
        <v>9</v>
      </c>
      <c r="L1983" t="s">
        <v>14</v>
      </c>
    </row>
    <row r="1984" spans="1:12" x14ac:dyDescent="0.25">
      <c r="A1984" t="s">
        <v>16</v>
      </c>
      <c r="B1984" t="s">
        <v>86</v>
      </c>
      <c r="C1984">
        <v>190687025</v>
      </c>
      <c r="D1984" t="s">
        <v>544</v>
      </c>
      <c r="E1984" t="s">
        <v>287</v>
      </c>
      <c r="F1984">
        <v>2843</v>
      </c>
      <c r="G1984" t="s">
        <v>759</v>
      </c>
      <c r="H1984" t="s">
        <v>13</v>
      </c>
      <c r="I1984" t="s">
        <v>713</v>
      </c>
      <c r="J1984">
        <v>18</v>
      </c>
      <c r="K1984">
        <v>0</v>
      </c>
      <c r="L1984" t="s">
        <v>15</v>
      </c>
    </row>
    <row r="1985" spans="1:12" x14ac:dyDescent="0.25">
      <c r="A1985" t="s">
        <v>18</v>
      </c>
      <c r="B1985" t="s">
        <v>52</v>
      </c>
      <c r="C1985">
        <v>9153643214</v>
      </c>
      <c r="D1985" t="s">
        <v>266</v>
      </c>
      <c r="E1985" t="s">
        <v>431</v>
      </c>
      <c r="F1985">
        <v>7808</v>
      </c>
      <c r="G1985" t="s">
        <v>761</v>
      </c>
      <c r="H1985" t="s">
        <v>13</v>
      </c>
      <c r="I1985" t="s">
        <v>681</v>
      </c>
      <c r="J1985">
        <v>48</v>
      </c>
      <c r="K1985">
        <v>18</v>
      </c>
      <c r="L1985" t="s">
        <v>14</v>
      </c>
    </row>
    <row r="1986" spans="1:12" x14ac:dyDescent="0.25">
      <c r="A1986" t="s">
        <v>18</v>
      </c>
      <c r="B1986" t="s">
        <v>788</v>
      </c>
      <c r="C1986">
        <v>8732544679</v>
      </c>
      <c r="D1986" t="s">
        <v>266</v>
      </c>
      <c r="E1986" t="s">
        <v>431</v>
      </c>
      <c r="F1986">
        <v>8639</v>
      </c>
      <c r="G1986" t="s">
        <v>759</v>
      </c>
      <c r="H1986" t="s">
        <v>13</v>
      </c>
      <c r="I1986" t="s">
        <v>371</v>
      </c>
      <c r="J1986">
        <v>41</v>
      </c>
      <c r="K1986">
        <v>11</v>
      </c>
      <c r="L1986" t="s">
        <v>14</v>
      </c>
    </row>
    <row r="1987" spans="1:12" x14ac:dyDescent="0.25">
      <c r="A1987" t="s">
        <v>23</v>
      </c>
      <c r="B1987" t="s">
        <v>57</v>
      </c>
      <c r="C1987">
        <v>5963438295</v>
      </c>
      <c r="D1987" t="s">
        <v>266</v>
      </c>
      <c r="E1987" t="s">
        <v>431</v>
      </c>
      <c r="F1987">
        <v>2579</v>
      </c>
      <c r="G1987" t="s">
        <v>759</v>
      </c>
      <c r="H1987" t="s">
        <v>13</v>
      </c>
      <c r="I1987" t="s">
        <v>372</v>
      </c>
      <c r="J1987">
        <v>38</v>
      </c>
      <c r="K1987">
        <v>8</v>
      </c>
      <c r="L1987" t="s">
        <v>14</v>
      </c>
    </row>
    <row r="1988" spans="1:12" x14ac:dyDescent="0.25">
      <c r="A1988" t="s">
        <v>11</v>
      </c>
      <c r="B1988" t="s">
        <v>54</v>
      </c>
      <c r="C1988">
        <v>7310206701</v>
      </c>
      <c r="D1988" t="s">
        <v>361</v>
      </c>
      <c r="E1988" t="s">
        <v>362</v>
      </c>
      <c r="F1988">
        <v>3621</v>
      </c>
      <c r="G1988" t="s">
        <v>761</v>
      </c>
      <c r="H1988" t="s">
        <v>13</v>
      </c>
      <c r="I1988" t="s">
        <v>467</v>
      </c>
      <c r="J1988">
        <v>42</v>
      </c>
      <c r="K1988">
        <v>12</v>
      </c>
      <c r="L1988" t="s">
        <v>14</v>
      </c>
    </row>
    <row r="1989" spans="1:12" x14ac:dyDescent="0.25">
      <c r="A1989" t="s">
        <v>16</v>
      </c>
      <c r="B1989" t="s">
        <v>46</v>
      </c>
      <c r="C1989">
        <v>7356874575</v>
      </c>
      <c r="D1989" t="s">
        <v>361</v>
      </c>
      <c r="E1989" t="s">
        <v>362</v>
      </c>
      <c r="F1989">
        <v>5673</v>
      </c>
      <c r="G1989" t="s">
        <v>759</v>
      </c>
      <c r="H1989" t="s">
        <v>13</v>
      </c>
      <c r="I1989" t="s">
        <v>556</v>
      </c>
      <c r="J1989">
        <v>44</v>
      </c>
      <c r="K1989">
        <v>14</v>
      </c>
      <c r="L1989" t="s">
        <v>14</v>
      </c>
    </row>
    <row r="1990" spans="1:12" x14ac:dyDescent="0.25">
      <c r="A1990" t="s">
        <v>18</v>
      </c>
      <c r="B1990" t="s">
        <v>41</v>
      </c>
      <c r="C1990">
        <v>5160746172</v>
      </c>
      <c r="D1990" t="s">
        <v>361</v>
      </c>
      <c r="E1990" t="s">
        <v>362</v>
      </c>
      <c r="F1990">
        <v>7689</v>
      </c>
      <c r="G1990" t="s">
        <v>761</v>
      </c>
      <c r="H1990" t="s">
        <v>13</v>
      </c>
      <c r="I1990" t="s">
        <v>197</v>
      </c>
      <c r="J1990">
        <v>24</v>
      </c>
      <c r="K1990">
        <v>0</v>
      </c>
      <c r="L1990" t="s">
        <v>15</v>
      </c>
    </row>
    <row r="1991" spans="1:12" x14ac:dyDescent="0.25">
      <c r="A1991" t="s">
        <v>18</v>
      </c>
      <c r="B1991" t="s">
        <v>64</v>
      </c>
      <c r="C1991">
        <v>975332365</v>
      </c>
      <c r="D1991" t="s">
        <v>361</v>
      </c>
      <c r="E1991" t="s">
        <v>362</v>
      </c>
      <c r="F1991">
        <v>7210</v>
      </c>
      <c r="G1991" t="s">
        <v>759</v>
      </c>
      <c r="H1991" t="s">
        <v>13</v>
      </c>
      <c r="I1991" t="s">
        <v>287</v>
      </c>
      <c r="J1991">
        <v>28</v>
      </c>
      <c r="K1991">
        <v>0</v>
      </c>
      <c r="L1991" t="s">
        <v>15</v>
      </c>
    </row>
    <row r="1992" spans="1:12" x14ac:dyDescent="0.25">
      <c r="A1992" t="s">
        <v>18</v>
      </c>
      <c r="B1992" t="s">
        <v>53</v>
      </c>
      <c r="C1992">
        <v>9506972426</v>
      </c>
      <c r="D1992" t="s">
        <v>361</v>
      </c>
      <c r="E1992" t="s">
        <v>362</v>
      </c>
      <c r="F1992">
        <v>7626</v>
      </c>
      <c r="G1992" t="s">
        <v>761</v>
      </c>
      <c r="H1992" t="s">
        <v>20</v>
      </c>
      <c r="I1992" t="s">
        <v>230</v>
      </c>
      <c r="J1992">
        <v>27</v>
      </c>
      <c r="K1992">
        <v>0</v>
      </c>
      <c r="L1992" t="s">
        <v>15</v>
      </c>
    </row>
    <row r="1993" spans="1:12" x14ac:dyDescent="0.25">
      <c r="A1993" t="s">
        <v>16</v>
      </c>
      <c r="B1993" t="s">
        <v>111</v>
      </c>
      <c r="C1993">
        <v>8815422174</v>
      </c>
      <c r="D1993" t="s">
        <v>361</v>
      </c>
      <c r="E1993" t="s">
        <v>362</v>
      </c>
      <c r="F1993">
        <v>2942</v>
      </c>
      <c r="G1993" t="s">
        <v>759</v>
      </c>
      <c r="H1993" t="s">
        <v>13</v>
      </c>
      <c r="I1993" t="s">
        <v>197</v>
      </c>
      <c r="J1993">
        <v>24</v>
      </c>
      <c r="K1993">
        <v>0</v>
      </c>
      <c r="L1993" t="s">
        <v>15</v>
      </c>
    </row>
    <row r="1994" spans="1:12" x14ac:dyDescent="0.25">
      <c r="A1994" t="s">
        <v>23</v>
      </c>
      <c r="B1994" t="s">
        <v>43</v>
      </c>
      <c r="C1994">
        <v>9081761696</v>
      </c>
      <c r="D1994" t="s">
        <v>396</v>
      </c>
      <c r="E1994" t="s">
        <v>499</v>
      </c>
      <c r="F1994">
        <v>6501</v>
      </c>
      <c r="G1994" t="s">
        <v>759</v>
      </c>
      <c r="H1994" t="s">
        <v>13</v>
      </c>
      <c r="I1994" t="s">
        <v>680</v>
      </c>
      <c r="J1994">
        <v>15</v>
      </c>
      <c r="K1994">
        <v>0</v>
      </c>
      <c r="L1994" t="s">
        <v>15</v>
      </c>
    </row>
    <row r="1995" spans="1:12" x14ac:dyDescent="0.25">
      <c r="A1995" t="s">
        <v>18</v>
      </c>
      <c r="B1995" t="s">
        <v>82</v>
      </c>
      <c r="C1995">
        <v>8401420623</v>
      </c>
      <c r="D1995" t="s">
        <v>396</v>
      </c>
      <c r="E1995" t="s">
        <v>499</v>
      </c>
      <c r="F1995">
        <v>11666</v>
      </c>
      <c r="G1995" t="s">
        <v>761</v>
      </c>
      <c r="H1995" t="s">
        <v>13</v>
      </c>
      <c r="I1995" t="s">
        <v>467</v>
      </c>
      <c r="J1995">
        <v>40</v>
      </c>
      <c r="K1995">
        <v>10</v>
      </c>
      <c r="L1995" t="s">
        <v>14</v>
      </c>
    </row>
    <row r="1996" spans="1:12" x14ac:dyDescent="0.25">
      <c r="A1996" t="s">
        <v>16</v>
      </c>
      <c r="B1996" t="s">
        <v>44</v>
      </c>
      <c r="C1996">
        <v>9012691752</v>
      </c>
      <c r="D1996" t="s">
        <v>216</v>
      </c>
      <c r="E1996" t="s">
        <v>856</v>
      </c>
      <c r="F1996">
        <v>3855</v>
      </c>
      <c r="G1996" t="s">
        <v>759</v>
      </c>
      <c r="H1996" t="s">
        <v>13</v>
      </c>
      <c r="I1996" t="s">
        <v>431</v>
      </c>
      <c r="J1996">
        <v>26</v>
      </c>
      <c r="K1996">
        <v>0</v>
      </c>
      <c r="L1996" t="s">
        <v>15</v>
      </c>
    </row>
    <row r="1997" spans="1:12" x14ac:dyDescent="0.25">
      <c r="A1997" t="s">
        <v>18</v>
      </c>
      <c r="B1997" t="s">
        <v>764</v>
      </c>
      <c r="C1997">
        <v>472551457</v>
      </c>
      <c r="D1997" t="s">
        <v>216</v>
      </c>
      <c r="E1997" t="s">
        <v>856</v>
      </c>
      <c r="F1997">
        <v>6628</v>
      </c>
      <c r="G1997" t="s">
        <v>759</v>
      </c>
      <c r="H1997" t="s">
        <v>13</v>
      </c>
      <c r="I1997" t="s">
        <v>682</v>
      </c>
      <c r="J1997">
        <v>15</v>
      </c>
      <c r="K1997">
        <v>0</v>
      </c>
      <c r="L1997" t="s">
        <v>15</v>
      </c>
    </row>
    <row r="1998" spans="1:12" x14ac:dyDescent="0.25">
      <c r="A1998" t="s">
        <v>17</v>
      </c>
      <c r="B1998" t="s">
        <v>779</v>
      </c>
      <c r="C1998">
        <v>3564452169</v>
      </c>
      <c r="D1998" t="s">
        <v>216</v>
      </c>
      <c r="E1998" t="s">
        <v>856</v>
      </c>
      <c r="F1998">
        <v>4893</v>
      </c>
      <c r="G1998" t="s">
        <v>759</v>
      </c>
      <c r="H1998" t="s">
        <v>13</v>
      </c>
      <c r="I1998" t="s">
        <v>287</v>
      </c>
      <c r="J1998">
        <v>25</v>
      </c>
      <c r="K1998">
        <v>0</v>
      </c>
      <c r="L1998" t="s">
        <v>15</v>
      </c>
    </row>
    <row r="1999" spans="1:12" x14ac:dyDescent="0.25">
      <c r="A1999" t="s">
        <v>17</v>
      </c>
      <c r="B1999" t="s">
        <v>58</v>
      </c>
      <c r="C1999">
        <v>4444986261</v>
      </c>
      <c r="D1999" t="s">
        <v>421</v>
      </c>
      <c r="E1999" t="s">
        <v>148</v>
      </c>
      <c r="F1999">
        <v>8177</v>
      </c>
      <c r="G1999" t="s">
        <v>761</v>
      </c>
      <c r="H1999" t="s">
        <v>20</v>
      </c>
      <c r="I1999" t="s">
        <v>559</v>
      </c>
      <c r="J1999">
        <v>39</v>
      </c>
      <c r="K1999">
        <v>9</v>
      </c>
      <c r="L1999" t="s">
        <v>14</v>
      </c>
    </row>
    <row r="2000" spans="1:12" x14ac:dyDescent="0.25">
      <c r="A2000" t="s">
        <v>23</v>
      </c>
      <c r="B2000" t="s">
        <v>47</v>
      </c>
      <c r="C2000">
        <v>6552135455</v>
      </c>
      <c r="D2000" t="s">
        <v>421</v>
      </c>
      <c r="E2000" t="s">
        <v>148</v>
      </c>
      <c r="F2000">
        <v>5688</v>
      </c>
      <c r="G2000" t="s">
        <v>761</v>
      </c>
      <c r="H2000" t="s">
        <v>13</v>
      </c>
      <c r="I2000" t="s">
        <v>454</v>
      </c>
      <c r="J2000">
        <v>37</v>
      </c>
      <c r="K2000">
        <v>7</v>
      </c>
      <c r="L2000" t="s">
        <v>14</v>
      </c>
    </row>
    <row r="2001" spans="1:12" x14ac:dyDescent="0.25">
      <c r="A2001" t="s">
        <v>18</v>
      </c>
      <c r="B2001" t="s">
        <v>64</v>
      </c>
      <c r="C2001">
        <v>7249316066</v>
      </c>
      <c r="D2001" t="s">
        <v>421</v>
      </c>
      <c r="E2001" t="s">
        <v>148</v>
      </c>
      <c r="F2001">
        <v>7868</v>
      </c>
      <c r="G2001" t="s">
        <v>761</v>
      </c>
      <c r="H2001" t="s">
        <v>13</v>
      </c>
      <c r="I2001" t="s">
        <v>681</v>
      </c>
      <c r="J2001">
        <v>43</v>
      </c>
      <c r="K2001">
        <v>13</v>
      </c>
      <c r="L2001" t="s">
        <v>14</v>
      </c>
    </row>
    <row r="2002" spans="1:12" x14ac:dyDescent="0.25">
      <c r="A2002" t="s">
        <v>23</v>
      </c>
      <c r="B2002" t="s">
        <v>102</v>
      </c>
      <c r="C2002">
        <v>1767708917</v>
      </c>
      <c r="D2002" t="s">
        <v>421</v>
      </c>
      <c r="E2002" t="s">
        <v>148</v>
      </c>
      <c r="F2002">
        <v>836</v>
      </c>
      <c r="G2002" t="s">
        <v>761</v>
      </c>
      <c r="H2002" t="s">
        <v>13</v>
      </c>
      <c r="I2002" t="s">
        <v>207</v>
      </c>
      <c r="J2002">
        <v>27</v>
      </c>
      <c r="K2002">
        <v>0</v>
      </c>
      <c r="L2002" t="s">
        <v>15</v>
      </c>
    </row>
    <row r="2003" spans="1:12" x14ac:dyDescent="0.25">
      <c r="A2003" t="s">
        <v>23</v>
      </c>
      <c r="B2003" t="s">
        <v>40</v>
      </c>
      <c r="C2003">
        <v>4483283236</v>
      </c>
      <c r="D2003" t="s">
        <v>421</v>
      </c>
      <c r="E2003" t="s">
        <v>148</v>
      </c>
      <c r="F2003">
        <v>1586</v>
      </c>
      <c r="G2003" t="s">
        <v>759</v>
      </c>
      <c r="H2003" t="s">
        <v>13</v>
      </c>
      <c r="I2003" t="s">
        <v>176</v>
      </c>
      <c r="J2003">
        <v>2</v>
      </c>
      <c r="K2003">
        <v>0</v>
      </c>
      <c r="L2003" t="s">
        <v>15</v>
      </c>
    </row>
    <row r="2004" spans="1:12" x14ac:dyDescent="0.25">
      <c r="A2004" t="s">
        <v>23</v>
      </c>
      <c r="B2004" t="s">
        <v>119</v>
      </c>
      <c r="C2004">
        <v>2137157897</v>
      </c>
      <c r="D2004" t="s">
        <v>421</v>
      </c>
      <c r="E2004" t="s">
        <v>148</v>
      </c>
      <c r="F2004">
        <v>2055</v>
      </c>
      <c r="G2004" t="s">
        <v>759</v>
      </c>
      <c r="H2004" t="s">
        <v>13</v>
      </c>
      <c r="I2004" t="s">
        <v>717</v>
      </c>
      <c r="J2004">
        <v>16</v>
      </c>
      <c r="K2004">
        <v>0</v>
      </c>
      <c r="L2004" t="s">
        <v>15</v>
      </c>
    </row>
    <row r="2005" spans="1:12" x14ac:dyDescent="0.25">
      <c r="A2005" t="s">
        <v>17</v>
      </c>
      <c r="B2005" t="s">
        <v>51</v>
      </c>
      <c r="C2005">
        <v>4878686047</v>
      </c>
      <c r="D2005" t="s">
        <v>421</v>
      </c>
      <c r="E2005" t="s">
        <v>148</v>
      </c>
      <c r="F2005">
        <v>7361</v>
      </c>
      <c r="G2005" t="s">
        <v>759</v>
      </c>
      <c r="H2005" t="s">
        <v>13</v>
      </c>
      <c r="I2005" t="s">
        <v>679</v>
      </c>
      <c r="J2005">
        <v>11</v>
      </c>
      <c r="K2005">
        <v>0</v>
      </c>
      <c r="L2005" t="s">
        <v>15</v>
      </c>
    </row>
    <row r="2006" spans="1:12" x14ac:dyDescent="0.25">
      <c r="A2006" t="s">
        <v>23</v>
      </c>
      <c r="B2006" t="s">
        <v>26</v>
      </c>
      <c r="C2006">
        <v>6256102305</v>
      </c>
      <c r="D2006" t="s">
        <v>177</v>
      </c>
      <c r="E2006" t="s">
        <v>352</v>
      </c>
      <c r="F2006">
        <v>1400</v>
      </c>
      <c r="G2006" t="s">
        <v>759</v>
      </c>
      <c r="H2006" t="s">
        <v>13</v>
      </c>
      <c r="I2006" t="s">
        <v>370</v>
      </c>
      <c r="J2006">
        <v>5</v>
      </c>
      <c r="K2006">
        <v>0</v>
      </c>
      <c r="L2006" t="s">
        <v>15</v>
      </c>
    </row>
    <row r="2007" spans="1:12" x14ac:dyDescent="0.25">
      <c r="A2007" t="s">
        <v>18</v>
      </c>
      <c r="B2007" t="s">
        <v>48</v>
      </c>
      <c r="C2007">
        <v>7510320434</v>
      </c>
      <c r="D2007" t="s">
        <v>177</v>
      </c>
      <c r="E2007" t="s">
        <v>352</v>
      </c>
      <c r="F2007">
        <v>7077</v>
      </c>
      <c r="G2007" t="s">
        <v>759</v>
      </c>
      <c r="H2007" t="s">
        <v>13</v>
      </c>
      <c r="I2007" t="s">
        <v>467</v>
      </c>
      <c r="J2007">
        <v>37</v>
      </c>
      <c r="K2007">
        <v>7</v>
      </c>
      <c r="L2007" t="s">
        <v>14</v>
      </c>
    </row>
    <row r="2008" spans="1:12" x14ac:dyDescent="0.25">
      <c r="A2008" t="s">
        <v>17</v>
      </c>
      <c r="B2008" t="s">
        <v>25</v>
      </c>
      <c r="C2008">
        <v>9012800022</v>
      </c>
      <c r="D2008" t="s">
        <v>177</v>
      </c>
      <c r="E2008" t="s">
        <v>352</v>
      </c>
      <c r="F2008">
        <v>3342</v>
      </c>
      <c r="G2008" t="s">
        <v>761</v>
      </c>
      <c r="H2008" t="s">
        <v>13</v>
      </c>
      <c r="I2008" t="s">
        <v>559</v>
      </c>
      <c r="J2008">
        <v>38</v>
      </c>
      <c r="K2008">
        <v>8</v>
      </c>
      <c r="L2008" t="s">
        <v>14</v>
      </c>
    </row>
    <row r="2009" spans="1:12" x14ac:dyDescent="0.25">
      <c r="A2009" t="s">
        <v>11</v>
      </c>
      <c r="B2009" t="s">
        <v>55</v>
      </c>
      <c r="C2009">
        <v>9188803308</v>
      </c>
      <c r="D2009" t="s">
        <v>177</v>
      </c>
      <c r="E2009" t="s">
        <v>352</v>
      </c>
      <c r="F2009">
        <v>6757</v>
      </c>
      <c r="G2009" t="s">
        <v>759</v>
      </c>
      <c r="H2009" t="s">
        <v>13</v>
      </c>
      <c r="I2009" t="s">
        <v>855</v>
      </c>
      <c r="J2009">
        <v>16</v>
      </c>
      <c r="K2009">
        <v>0</v>
      </c>
      <c r="L2009" t="s">
        <v>15</v>
      </c>
    </row>
    <row r="2010" spans="1:12" x14ac:dyDescent="0.25">
      <c r="A2010" t="s">
        <v>23</v>
      </c>
      <c r="B2010" t="s">
        <v>24</v>
      </c>
      <c r="C2010">
        <v>9566884305</v>
      </c>
      <c r="D2010" t="s">
        <v>177</v>
      </c>
      <c r="E2010" t="s">
        <v>352</v>
      </c>
      <c r="F2010">
        <v>5121</v>
      </c>
      <c r="G2010" t="s">
        <v>759</v>
      </c>
      <c r="H2010" t="s">
        <v>13</v>
      </c>
      <c r="I2010" t="s">
        <v>197</v>
      </c>
      <c r="J2010">
        <v>19</v>
      </c>
      <c r="K2010">
        <v>0</v>
      </c>
      <c r="L2010" t="s">
        <v>15</v>
      </c>
    </row>
    <row r="2011" spans="1:12" x14ac:dyDescent="0.25">
      <c r="A2011" t="s">
        <v>17</v>
      </c>
      <c r="B2011" t="s">
        <v>784</v>
      </c>
      <c r="C2011">
        <v>2752068327</v>
      </c>
      <c r="D2011" t="s">
        <v>176</v>
      </c>
      <c r="E2011" t="s">
        <v>149</v>
      </c>
      <c r="F2011">
        <v>5603</v>
      </c>
      <c r="G2011" t="s">
        <v>759</v>
      </c>
      <c r="H2011" t="s">
        <v>13</v>
      </c>
      <c r="I2011" t="s">
        <v>499</v>
      </c>
      <c r="J2011">
        <v>26</v>
      </c>
      <c r="K2011">
        <v>0</v>
      </c>
      <c r="L2011" t="s">
        <v>15</v>
      </c>
    </row>
    <row r="2012" spans="1:12" x14ac:dyDescent="0.25">
      <c r="A2012" t="s">
        <v>18</v>
      </c>
      <c r="B2012" t="s">
        <v>60</v>
      </c>
      <c r="C2012">
        <v>4591110269</v>
      </c>
      <c r="D2012" t="s">
        <v>176</v>
      </c>
      <c r="E2012" t="s">
        <v>149</v>
      </c>
      <c r="F2012">
        <v>7288</v>
      </c>
      <c r="G2012" t="s">
        <v>761</v>
      </c>
      <c r="H2012" t="s">
        <v>20</v>
      </c>
      <c r="I2012" t="s">
        <v>423</v>
      </c>
      <c r="J2012">
        <v>19</v>
      </c>
      <c r="K2012">
        <v>0</v>
      </c>
      <c r="L2012" t="s">
        <v>15</v>
      </c>
    </row>
    <row r="2013" spans="1:12" x14ac:dyDescent="0.25">
      <c r="A2013" t="s">
        <v>11</v>
      </c>
      <c r="B2013" t="s">
        <v>792</v>
      </c>
      <c r="C2013">
        <v>5584805665</v>
      </c>
      <c r="D2013" t="s">
        <v>176</v>
      </c>
      <c r="E2013" t="s">
        <v>149</v>
      </c>
      <c r="F2013">
        <v>7102</v>
      </c>
      <c r="G2013" t="s">
        <v>759</v>
      </c>
      <c r="H2013" t="s">
        <v>13</v>
      </c>
      <c r="I2013" t="s">
        <v>176</v>
      </c>
      <c r="J2013">
        <v>0</v>
      </c>
      <c r="K2013">
        <v>0</v>
      </c>
      <c r="L2013" t="s">
        <v>15</v>
      </c>
    </row>
    <row r="2014" spans="1:12" x14ac:dyDescent="0.25">
      <c r="A2014" t="s">
        <v>18</v>
      </c>
      <c r="B2014" t="s">
        <v>49</v>
      </c>
      <c r="C2014">
        <v>7541035636</v>
      </c>
      <c r="D2014" t="s">
        <v>176</v>
      </c>
      <c r="E2014" t="s">
        <v>149</v>
      </c>
      <c r="F2014">
        <v>8115</v>
      </c>
      <c r="G2014" t="s">
        <v>759</v>
      </c>
      <c r="H2014" t="s">
        <v>13</v>
      </c>
      <c r="I2014" t="s">
        <v>230</v>
      </c>
      <c r="J2014">
        <v>21</v>
      </c>
      <c r="K2014">
        <v>0</v>
      </c>
      <c r="L2014" t="s">
        <v>15</v>
      </c>
    </row>
    <row r="2015" spans="1:12" x14ac:dyDescent="0.25">
      <c r="A2015" t="s">
        <v>16</v>
      </c>
      <c r="B2015" t="s">
        <v>100</v>
      </c>
      <c r="C2015">
        <v>1587873226</v>
      </c>
      <c r="D2015" t="s">
        <v>176</v>
      </c>
      <c r="E2015" t="s">
        <v>149</v>
      </c>
      <c r="F2015">
        <v>6555</v>
      </c>
      <c r="G2015" t="s">
        <v>759</v>
      </c>
      <c r="H2015" t="s">
        <v>13</v>
      </c>
      <c r="I2015" t="s">
        <v>467</v>
      </c>
      <c r="J2015">
        <v>36</v>
      </c>
      <c r="K2015">
        <v>6</v>
      </c>
      <c r="L2015" t="s">
        <v>14</v>
      </c>
    </row>
    <row r="2016" spans="1:12" x14ac:dyDescent="0.25">
      <c r="A2016" t="s">
        <v>17</v>
      </c>
      <c r="B2016" t="s">
        <v>58</v>
      </c>
      <c r="C2016">
        <v>7100218787</v>
      </c>
      <c r="D2016" t="s">
        <v>176</v>
      </c>
      <c r="E2016" t="s">
        <v>149</v>
      </c>
      <c r="F2016">
        <v>6189</v>
      </c>
      <c r="G2016" t="s">
        <v>759</v>
      </c>
      <c r="H2016" t="s">
        <v>13</v>
      </c>
      <c r="I2016" t="s">
        <v>197</v>
      </c>
      <c r="J2016">
        <v>18</v>
      </c>
      <c r="K2016">
        <v>0</v>
      </c>
      <c r="L2016" t="s">
        <v>15</v>
      </c>
    </row>
    <row r="2017" spans="1:12" x14ac:dyDescent="0.25">
      <c r="A2017" t="s">
        <v>17</v>
      </c>
      <c r="B2017" t="s">
        <v>799</v>
      </c>
      <c r="C2017">
        <v>6545436181</v>
      </c>
      <c r="D2017" t="s">
        <v>334</v>
      </c>
      <c r="E2017" t="s">
        <v>372</v>
      </c>
      <c r="F2017">
        <v>4804</v>
      </c>
      <c r="G2017" t="s">
        <v>759</v>
      </c>
      <c r="H2017" t="s">
        <v>13</v>
      </c>
      <c r="I2017" t="s">
        <v>431</v>
      </c>
      <c r="J2017">
        <v>22</v>
      </c>
      <c r="K2017">
        <v>0</v>
      </c>
      <c r="L2017" t="s">
        <v>15</v>
      </c>
    </row>
    <row r="2018" spans="1:12" x14ac:dyDescent="0.25">
      <c r="A2018" t="s">
        <v>23</v>
      </c>
      <c r="B2018" t="s">
        <v>766</v>
      </c>
      <c r="C2018">
        <v>2549781436</v>
      </c>
      <c r="D2018" t="s">
        <v>334</v>
      </c>
      <c r="E2018" t="s">
        <v>372</v>
      </c>
      <c r="F2018">
        <v>7906</v>
      </c>
      <c r="G2018" t="s">
        <v>759</v>
      </c>
      <c r="H2018" t="s">
        <v>13</v>
      </c>
      <c r="I2018" t="s">
        <v>230</v>
      </c>
      <c r="J2018">
        <v>20</v>
      </c>
      <c r="K2018">
        <v>0</v>
      </c>
      <c r="L2018" t="s">
        <v>15</v>
      </c>
    </row>
    <row r="2019" spans="1:12" x14ac:dyDescent="0.25">
      <c r="A2019" t="s">
        <v>16</v>
      </c>
      <c r="B2019" t="s">
        <v>800</v>
      </c>
      <c r="C2019">
        <v>7704631121</v>
      </c>
      <c r="D2019" t="s">
        <v>334</v>
      </c>
      <c r="E2019" t="s">
        <v>372</v>
      </c>
      <c r="F2019">
        <v>6520</v>
      </c>
      <c r="G2019" t="s">
        <v>759</v>
      </c>
      <c r="H2019" t="s">
        <v>13</v>
      </c>
      <c r="I2019" t="s">
        <v>287</v>
      </c>
      <c r="J2019">
        <v>21</v>
      </c>
      <c r="K2019">
        <v>0</v>
      </c>
      <c r="L2019" t="s">
        <v>15</v>
      </c>
    </row>
    <row r="2020" spans="1:12" x14ac:dyDescent="0.25">
      <c r="A2020" t="s">
        <v>18</v>
      </c>
      <c r="B2020" t="s">
        <v>118</v>
      </c>
      <c r="C2020">
        <v>681889913</v>
      </c>
      <c r="D2020" t="s">
        <v>334</v>
      </c>
      <c r="E2020" t="s">
        <v>372</v>
      </c>
      <c r="F2020">
        <v>4817</v>
      </c>
      <c r="G2020" t="s">
        <v>761</v>
      </c>
      <c r="H2020" t="s">
        <v>13</v>
      </c>
      <c r="I2020" t="s">
        <v>149</v>
      </c>
      <c r="J2020">
        <v>29</v>
      </c>
      <c r="K2020">
        <v>0</v>
      </c>
      <c r="L2020" t="s">
        <v>15</v>
      </c>
    </row>
    <row r="2021" spans="1:12" x14ac:dyDescent="0.25">
      <c r="A2021" t="s">
        <v>18</v>
      </c>
      <c r="B2021" t="s">
        <v>32</v>
      </c>
      <c r="C2021">
        <v>9219327120</v>
      </c>
      <c r="D2021" t="s">
        <v>313</v>
      </c>
      <c r="E2021" t="s">
        <v>516</v>
      </c>
      <c r="F2021">
        <v>6030</v>
      </c>
      <c r="G2021" t="s">
        <v>761</v>
      </c>
      <c r="H2021" t="s">
        <v>20</v>
      </c>
      <c r="I2021" t="s">
        <v>423</v>
      </c>
      <c r="J2021">
        <v>17</v>
      </c>
      <c r="K2021">
        <v>0</v>
      </c>
      <c r="L2021" t="s">
        <v>15</v>
      </c>
    </row>
    <row r="2022" spans="1:12" x14ac:dyDescent="0.25">
      <c r="A2022" t="s">
        <v>23</v>
      </c>
      <c r="B2022" t="s">
        <v>84</v>
      </c>
      <c r="C2022">
        <v>8673355331</v>
      </c>
      <c r="D2022" t="s">
        <v>505</v>
      </c>
      <c r="E2022" t="s">
        <v>557</v>
      </c>
      <c r="F2022">
        <v>6418</v>
      </c>
      <c r="G2022" t="s">
        <v>759</v>
      </c>
      <c r="H2022" t="s">
        <v>13</v>
      </c>
      <c r="I2022" t="s">
        <v>371</v>
      </c>
      <c r="J2022">
        <v>31</v>
      </c>
      <c r="K2022">
        <v>1</v>
      </c>
      <c r="L2022" t="s">
        <v>14</v>
      </c>
    </row>
    <row r="2023" spans="1:12" x14ac:dyDescent="0.25">
      <c r="A2023" t="s">
        <v>18</v>
      </c>
      <c r="B2023" t="s">
        <v>126</v>
      </c>
      <c r="C2023">
        <v>4160925882</v>
      </c>
      <c r="D2023" t="s">
        <v>505</v>
      </c>
      <c r="E2023" t="s">
        <v>557</v>
      </c>
      <c r="F2023">
        <v>4119</v>
      </c>
      <c r="G2023" t="s">
        <v>761</v>
      </c>
      <c r="H2023" t="s">
        <v>13</v>
      </c>
      <c r="I2023" t="s">
        <v>423</v>
      </c>
      <c r="J2023">
        <v>16</v>
      </c>
      <c r="K2023">
        <v>0</v>
      </c>
      <c r="L2023" t="s">
        <v>15</v>
      </c>
    </row>
    <row r="2024" spans="1:12" x14ac:dyDescent="0.25">
      <c r="A2024" t="s">
        <v>11</v>
      </c>
      <c r="B2024" t="s">
        <v>120</v>
      </c>
      <c r="C2024">
        <v>5993794287</v>
      </c>
      <c r="D2024" t="s">
        <v>370</v>
      </c>
      <c r="E2024" t="s">
        <v>371</v>
      </c>
      <c r="F2024">
        <v>3602</v>
      </c>
      <c r="G2024" t="s">
        <v>759</v>
      </c>
      <c r="H2024" t="s">
        <v>13</v>
      </c>
      <c r="I2024" t="s">
        <v>499</v>
      </c>
      <c r="J2024">
        <v>22</v>
      </c>
      <c r="K2024">
        <v>0</v>
      </c>
      <c r="L2024" t="s">
        <v>15</v>
      </c>
    </row>
    <row r="2025" spans="1:12" x14ac:dyDescent="0.25">
      <c r="A2025" t="s">
        <v>17</v>
      </c>
      <c r="B2025" t="s">
        <v>771</v>
      </c>
      <c r="C2025">
        <v>6059357698</v>
      </c>
      <c r="D2025" t="s">
        <v>370</v>
      </c>
      <c r="E2025" t="s">
        <v>371</v>
      </c>
      <c r="F2025">
        <v>3112</v>
      </c>
      <c r="G2025" t="s">
        <v>759</v>
      </c>
      <c r="H2025" t="s">
        <v>13</v>
      </c>
      <c r="I2025" t="s">
        <v>516</v>
      </c>
      <c r="J2025">
        <v>28</v>
      </c>
      <c r="K2025">
        <v>0</v>
      </c>
      <c r="L2025" t="s">
        <v>15</v>
      </c>
    </row>
    <row r="2026" spans="1:12" x14ac:dyDescent="0.25">
      <c r="A2026" t="s">
        <v>17</v>
      </c>
      <c r="B2026" t="s">
        <v>58</v>
      </c>
      <c r="C2026">
        <v>1323201810</v>
      </c>
      <c r="D2026" t="s">
        <v>370</v>
      </c>
      <c r="E2026" t="s">
        <v>371</v>
      </c>
      <c r="F2026">
        <v>5868</v>
      </c>
      <c r="G2026" t="s">
        <v>759</v>
      </c>
      <c r="H2026" t="s">
        <v>13</v>
      </c>
      <c r="I2026" t="s">
        <v>431</v>
      </c>
      <c r="J2026">
        <v>19</v>
      </c>
      <c r="K2026">
        <v>0</v>
      </c>
      <c r="L2026" t="s">
        <v>15</v>
      </c>
    </row>
    <row r="2027" spans="1:12" x14ac:dyDescent="0.25">
      <c r="A2027" t="s">
        <v>11</v>
      </c>
      <c r="B2027" t="s">
        <v>30</v>
      </c>
      <c r="C2027">
        <v>1026638537</v>
      </c>
      <c r="D2027" t="s">
        <v>370</v>
      </c>
      <c r="E2027" t="s">
        <v>371</v>
      </c>
      <c r="F2027">
        <v>7086</v>
      </c>
      <c r="G2027" t="s">
        <v>761</v>
      </c>
      <c r="H2027" t="s">
        <v>13</v>
      </c>
      <c r="I2027" t="s">
        <v>372</v>
      </c>
      <c r="J2027">
        <v>27</v>
      </c>
      <c r="K2027">
        <v>0</v>
      </c>
      <c r="L2027" t="s">
        <v>15</v>
      </c>
    </row>
    <row r="2028" spans="1:12" x14ac:dyDescent="0.25">
      <c r="A2028" t="s">
        <v>17</v>
      </c>
      <c r="B2028" t="s">
        <v>39</v>
      </c>
      <c r="C2028">
        <v>9936482887</v>
      </c>
      <c r="D2028" t="s">
        <v>370</v>
      </c>
      <c r="E2028" t="s">
        <v>371</v>
      </c>
      <c r="F2028">
        <v>6807</v>
      </c>
      <c r="G2028" t="s">
        <v>759</v>
      </c>
      <c r="H2028" t="s">
        <v>13</v>
      </c>
      <c r="I2028" t="s">
        <v>687</v>
      </c>
      <c r="J2028">
        <v>12</v>
      </c>
      <c r="K2028">
        <v>0</v>
      </c>
      <c r="L2028" t="s">
        <v>15</v>
      </c>
    </row>
    <row r="2029" spans="1:12" x14ac:dyDescent="0.25">
      <c r="A2029" t="s">
        <v>18</v>
      </c>
      <c r="B2029" t="s">
        <v>103</v>
      </c>
      <c r="C2029">
        <v>4478015837</v>
      </c>
      <c r="D2029" t="s">
        <v>370</v>
      </c>
      <c r="E2029" t="s">
        <v>371</v>
      </c>
      <c r="F2029">
        <v>8768</v>
      </c>
      <c r="G2029" t="s">
        <v>759</v>
      </c>
      <c r="H2029" t="s">
        <v>13</v>
      </c>
      <c r="I2029" t="s">
        <v>230</v>
      </c>
      <c r="J2029">
        <v>17</v>
      </c>
      <c r="K2029">
        <v>0</v>
      </c>
      <c r="L2029" t="s">
        <v>15</v>
      </c>
    </row>
    <row r="2030" spans="1:12" x14ac:dyDescent="0.25">
      <c r="A2030" t="s">
        <v>16</v>
      </c>
      <c r="B2030" t="s">
        <v>38</v>
      </c>
      <c r="C2030">
        <v>1452931813</v>
      </c>
      <c r="D2030" t="s">
        <v>453</v>
      </c>
      <c r="E2030" t="s">
        <v>454</v>
      </c>
      <c r="F2030">
        <v>4913</v>
      </c>
      <c r="G2030" t="s">
        <v>759</v>
      </c>
      <c r="H2030" t="s">
        <v>13</v>
      </c>
      <c r="I2030" t="s">
        <v>713</v>
      </c>
      <c r="J2030">
        <v>5</v>
      </c>
      <c r="K2030">
        <v>0</v>
      </c>
      <c r="L2030" t="s">
        <v>15</v>
      </c>
    </row>
    <row r="2031" spans="1:12" x14ac:dyDescent="0.25">
      <c r="A2031" t="s">
        <v>23</v>
      </c>
      <c r="B2031" t="s">
        <v>102</v>
      </c>
      <c r="C2031">
        <v>8269617897</v>
      </c>
      <c r="D2031" t="s">
        <v>453</v>
      </c>
      <c r="E2031" t="s">
        <v>454</v>
      </c>
      <c r="F2031">
        <v>4179</v>
      </c>
      <c r="G2031" t="s">
        <v>759</v>
      </c>
      <c r="H2031" t="s">
        <v>13</v>
      </c>
      <c r="I2031" t="s">
        <v>424</v>
      </c>
      <c r="J2031">
        <v>15</v>
      </c>
      <c r="K2031">
        <v>0</v>
      </c>
      <c r="L2031" t="s">
        <v>15</v>
      </c>
    </row>
    <row r="2032" spans="1:12" x14ac:dyDescent="0.25">
      <c r="A2032" t="s">
        <v>18</v>
      </c>
      <c r="B2032" t="s">
        <v>52</v>
      </c>
      <c r="C2032">
        <v>8912612689</v>
      </c>
      <c r="D2032" t="s">
        <v>453</v>
      </c>
      <c r="E2032" t="s">
        <v>454</v>
      </c>
      <c r="F2032">
        <v>9217</v>
      </c>
      <c r="G2032" t="s">
        <v>761</v>
      </c>
      <c r="H2032" t="s">
        <v>13</v>
      </c>
      <c r="I2032" t="s">
        <v>69</v>
      </c>
      <c r="J2032">
        <v>46</v>
      </c>
      <c r="K2032">
        <v>16</v>
      </c>
      <c r="L2032" t="s">
        <v>14</v>
      </c>
    </row>
    <row r="2033" spans="1:12" x14ac:dyDescent="0.25">
      <c r="A2033" t="s">
        <v>16</v>
      </c>
      <c r="B2033" t="s">
        <v>44</v>
      </c>
      <c r="C2033">
        <v>8301711992</v>
      </c>
      <c r="D2033" t="s">
        <v>438</v>
      </c>
      <c r="E2033" t="s">
        <v>467</v>
      </c>
      <c r="F2033">
        <v>8336</v>
      </c>
      <c r="G2033" t="s">
        <v>761</v>
      </c>
      <c r="H2033" t="s">
        <v>13</v>
      </c>
      <c r="I2033" t="s">
        <v>371</v>
      </c>
      <c r="J2033">
        <v>28</v>
      </c>
      <c r="K2033">
        <v>0</v>
      </c>
      <c r="L2033" t="s">
        <v>15</v>
      </c>
    </row>
    <row r="2034" spans="1:12" x14ac:dyDescent="0.25">
      <c r="A2034" t="s">
        <v>18</v>
      </c>
      <c r="B2034" t="s">
        <v>49</v>
      </c>
      <c r="C2034">
        <v>9250499188</v>
      </c>
      <c r="D2034" t="s">
        <v>438</v>
      </c>
      <c r="E2034" t="s">
        <v>467</v>
      </c>
      <c r="F2034">
        <v>7537</v>
      </c>
      <c r="G2034" t="s">
        <v>759</v>
      </c>
      <c r="H2034" t="s">
        <v>13</v>
      </c>
      <c r="I2034" t="s">
        <v>372</v>
      </c>
      <c r="J2034">
        <v>25</v>
      </c>
      <c r="K2034">
        <v>0</v>
      </c>
      <c r="L2034" t="s">
        <v>15</v>
      </c>
    </row>
    <row r="2035" spans="1:12" x14ac:dyDescent="0.25">
      <c r="A2035" t="s">
        <v>18</v>
      </c>
      <c r="B2035" t="s">
        <v>41</v>
      </c>
      <c r="C2035">
        <v>781909762</v>
      </c>
      <c r="D2035" t="s">
        <v>335</v>
      </c>
      <c r="E2035" t="s">
        <v>559</v>
      </c>
      <c r="F2035">
        <v>6671</v>
      </c>
      <c r="G2035" t="s">
        <v>761</v>
      </c>
      <c r="H2035" t="s">
        <v>20</v>
      </c>
      <c r="I2035" t="s">
        <v>719</v>
      </c>
      <c r="J2035">
        <v>41</v>
      </c>
      <c r="K2035">
        <v>11</v>
      </c>
      <c r="L2035" t="s">
        <v>14</v>
      </c>
    </row>
    <row r="2036" spans="1:12" x14ac:dyDescent="0.25">
      <c r="A2036" t="s">
        <v>16</v>
      </c>
      <c r="B2036" t="s">
        <v>129</v>
      </c>
      <c r="C2036">
        <v>7958057215</v>
      </c>
      <c r="D2036" t="s">
        <v>335</v>
      </c>
      <c r="E2036" t="s">
        <v>559</v>
      </c>
      <c r="F2036">
        <v>6559</v>
      </c>
      <c r="G2036" t="s">
        <v>761</v>
      </c>
      <c r="H2036" t="s">
        <v>13</v>
      </c>
      <c r="I2036" t="s">
        <v>66</v>
      </c>
      <c r="J2036">
        <v>56</v>
      </c>
      <c r="K2036">
        <v>26</v>
      </c>
      <c r="L2036" t="s">
        <v>14</v>
      </c>
    </row>
    <row r="2037" spans="1:12" x14ac:dyDescent="0.25">
      <c r="A2037" t="s">
        <v>18</v>
      </c>
      <c r="B2037" t="s">
        <v>32</v>
      </c>
      <c r="C2037">
        <v>9027165795</v>
      </c>
      <c r="D2037" t="s">
        <v>335</v>
      </c>
      <c r="E2037" t="s">
        <v>559</v>
      </c>
      <c r="F2037">
        <v>6815</v>
      </c>
      <c r="G2037" t="s">
        <v>759</v>
      </c>
      <c r="H2037" t="s">
        <v>13</v>
      </c>
      <c r="I2037" t="s">
        <v>717</v>
      </c>
      <c r="J2037">
        <v>7</v>
      </c>
      <c r="K2037">
        <v>0</v>
      </c>
      <c r="L2037" t="s">
        <v>15</v>
      </c>
    </row>
    <row r="2038" spans="1:12" x14ac:dyDescent="0.25">
      <c r="A2038" t="s">
        <v>18</v>
      </c>
      <c r="B2038" t="s">
        <v>89</v>
      </c>
      <c r="C2038">
        <v>4237427511</v>
      </c>
      <c r="D2038" t="s">
        <v>335</v>
      </c>
      <c r="E2038" t="s">
        <v>559</v>
      </c>
      <c r="F2038">
        <v>4164</v>
      </c>
      <c r="G2038" t="s">
        <v>759</v>
      </c>
      <c r="H2038" t="s">
        <v>13</v>
      </c>
      <c r="I2038" t="s">
        <v>454</v>
      </c>
      <c r="J2038">
        <v>28</v>
      </c>
      <c r="K2038">
        <v>0</v>
      </c>
      <c r="L2038" t="s">
        <v>15</v>
      </c>
    </row>
    <row r="2039" spans="1:12" x14ac:dyDescent="0.25">
      <c r="A2039" t="s">
        <v>17</v>
      </c>
      <c r="B2039" t="s">
        <v>104</v>
      </c>
      <c r="C2039">
        <v>7807904455</v>
      </c>
      <c r="D2039" t="s">
        <v>679</v>
      </c>
      <c r="E2039" t="s">
        <v>546</v>
      </c>
      <c r="F2039">
        <v>6419</v>
      </c>
      <c r="G2039" t="s">
        <v>761</v>
      </c>
      <c r="H2039" t="s">
        <v>13</v>
      </c>
      <c r="I2039" t="s">
        <v>371</v>
      </c>
      <c r="J2039">
        <v>25</v>
      </c>
      <c r="K2039">
        <v>0</v>
      </c>
      <c r="L2039" t="s">
        <v>15</v>
      </c>
    </row>
    <row r="2040" spans="1:12" x14ac:dyDescent="0.25">
      <c r="A2040" t="s">
        <v>11</v>
      </c>
      <c r="B2040" t="s">
        <v>63</v>
      </c>
      <c r="C2040">
        <v>3094167273</v>
      </c>
      <c r="D2040" t="s">
        <v>679</v>
      </c>
      <c r="E2040" t="s">
        <v>546</v>
      </c>
      <c r="F2040">
        <v>8683</v>
      </c>
      <c r="G2040" t="s">
        <v>759</v>
      </c>
      <c r="H2040" t="s">
        <v>13</v>
      </c>
      <c r="I2040" t="s">
        <v>372</v>
      </c>
      <c r="J2040">
        <v>22</v>
      </c>
      <c r="K2040">
        <v>0</v>
      </c>
      <c r="L2040" t="s">
        <v>15</v>
      </c>
    </row>
    <row r="2041" spans="1:12" x14ac:dyDescent="0.25">
      <c r="A2041" t="s">
        <v>16</v>
      </c>
      <c r="B2041" t="s">
        <v>46</v>
      </c>
      <c r="C2041">
        <v>7957459350</v>
      </c>
      <c r="D2041" t="s">
        <v>679</v>
      </c>
      <c r="E2041" t="s">
        <v>546</v>
      </c>
      <c r="F2041">
        <v>5580</v>
      </c>
      <c r="G2041" t="s">
        <v>759</v>
      </c>
      <c r="H2041" t="s">
        <v>13</v>
      </c>
      <c r="I2041" t="s">
        <v>31</v>
      </c>
      <c r="J2041">
        <v>46</v>
      </c>
      <c r="K2041">
        <v>16</v>
      </c>
      <c r="L2041" t="s">
        <v>14</v>
      </c>
    </row>
    <row r="2042" spans="1:12" x14ac:dyDescent="0.25">
      <c r="A2042" t="s">
        <v>11</v>
      </c>
      <c r="B2042" t="s">
        <v>801</v>
      </c>
      <c r="C2042">
        <v>8604269690</v>
      </c>
      <c r="D2042" t="s">
        <v>679</v>
      </c>
      <c r="E2042" t="s">
        <v>546</v>
      </c>
      <c r="F2042">
        <v>8337</v>
      </c>
      <c r="G2042" t="s">
        <v>759</v>
      </c>
      <c r="H2042" t="s">
        <v>13</v>
      </c>
      <c r="I2042" t="s">
        <v>556</v>
      </c>
      <c r="J2042">
        <v>29</v>
      </c>
      <c r="K2042">
        <v>0</v>
      </c>
      <c r="L2042" t="s">
        <v>15</v>
      </c>
    </row>
    <row r="2043" spans="1:12" x14ac:dyDescent="0.25">
      <c r="A2043" t="s">
        <v>11</v>
      </c>
      <c r="B2043" t="s">
        <v>30</v>
      </c>
      <c r="C2043">
        <v>5211667829</v>
      </c>
      <c r="D2043" t="s">
        <v>680</v>
      </c>
      <c r="E2043" t="s">
        <v>681</v>
      </c>
      <c r="F2043">
        <v>6453</v>
      </c>
      <c r="G2043" t="s">
        <v>761</v>
      </c>
      <c r="H2043" t="s">
        <v>13</v>
      </c>
      <c r="I2043" t="s">
        <v>516</v>
      </c>
      <c r="J2043">
        <v>21</v>
      </c>
      <c r="K2043">
        <v>0</v>
      </c>
      <c r="L2043" t="s">
        <v>15</v>
      </c>
    </row>
    <row r="2044" spans="1:12" x14ac:dyDescent="0.25">
      <c r="A2044" t="s">
        <v>17</v>
      </c>
      <c r="B2044" t="s">
        <v>25</v>
      </c>
      <c r="C2044">
        <v>9166038468</v>
      </c>
      <c r="D2044" t="s">
        <v>680</v>
      </c>
      <c r="E2044" t="s">
        <v>681</v>
      </c>
      <c r="F2044">
        <v>6973</v>
      </c>
      <c r="G2044" t="s">
        <v>759</v>
      </c>
      <c r="H2044" t="s">
        <v>13</v>
      </c>
      <c r="I2044" t="s">
        <v>683</v>
      </c>
      <c r="J2044">
        <v>31</v>
      </c>
      <c r="K2044">
        <v>1</v>
      </c>
      <c r="L2044" t="s">
        <v>14</v>
      </c>
    </row>
    <row r="2045" spans="1:12" x14ac:dyDescent="0.25">
      <c r="A2045" t="s">
        <v>11</v>
      </c>
      <c r="B2045" t="s">
        <v>75</v>
      </c>
      <c r="C2045">
        <v>3394333507</v>
      </c>
      <c r="D2045" t="s">
        <v>682</v>
      </c>
      <c r="E2045" t="s">
        <v>683</v>
      </c>
      <c r="F2045">
        <v>6560</v>
      </c>
      <c r="G2045" t="s">
        <v>759</v>
      </c>
      <c r="H2045" t="s">
        <v>13</v>
      </c>
      <c r="I2045" t="s">
        <v>499</v>
      </c>
      <c r="J2045">
        <v>14</v>
      </c>
      <c r="K2045">
        <v>0</v>
      </c>
      <c r="L2045" t="s">
        <v>15</v>
      </c>
    </row>
    <row r="2046" spans="1:12" x14ac:dyDescent="0.25">
      <c r="A2046" t="s">
        <v>18</v>
      </c>
      <c r="B2046" t="s">
        <v>118</v>
      </c>
      <c r="C2046">
        <v>3109120531</v>
      </c>
      <c r="D2046" t="s">
        <v>682</v>
      </c>
      <c r="E2046" t="s">
        <v>683</v>
      </c>
      <c r="F2046">
        <v>9054</v>
      </c>
      <c r="G2046" t="s">
        <v>761</v>
      </c>
      <c r="H2046" t="s">
        <v>13</v>
      </c>
      <c r="I2046" t="s">
        <v>681</v>
      </c>
      <c r="J2046">
        <v>29</v>
      </c>
      <c r="K2046">
        <v>0</v>
      </c>
      <c r="L2046" t="s">
        <v>15</v>
      </c>
    </row>
    <row r="2047" spans="1:12" x14ac:dyDescent="0.25">
      <c r="A2047" t="s">
        <v>17</v>
      </c>
      <c r="B2047" t="s">
        <v>35</v>
      </c>
      <c r="C2047">
        <v>122662308</v>
      </c>
      <c r="D2047" t="s">
        <v>684</v>
      </c>
      <c r="E2047" t="s">
        <v>685</v>
      </c>
      <c r="F2047">
        <v>4364</v>
      </c>
      <c r="G2047" t="s">
        <v>759</v>
      </c>
      <c r="H2047" t="s">
        <v>13</v>
      </c>
      <c r="I2047" t="s">
        <v>352</v>
      </c>
      <c r="J2047">
        <v>16</v>
      </c>
      <c r="K2047">
        <v>0</v>
      </c>
      <c r="L2047" t="s">
        <v>15</v>
      </c>
    </row>
    <row r="2048" spans="1:12" x14ac:dyDescent="0.25">
      <c r="A2048" t="s">
        <v>11</v>
      </c>
      <c r="B2048" t="s">
        <v>78</v>
      </c>
      <c r="C2048">
        <v>4395512737</v>
      </c>
      <c r="D2048" t="s">
        <v>684</v>
      </c>
      <c r="E2048" t="s">
        <v>685</v>
      </c>
      <c r="F2048">
        <v>7213</v>
      </c>
      <c r="G2048" t="s">
        <v>761</v>
      </c>
      <c r="H2048" t="s">
        <v>13</v>
      </c>
      <c r="I2048" t="s">
        <v>65</v>
      </c>
      <c r="J2048">
        <v>39</v>
      </c>
      <c r="K2048">
        <v>9</v>
      </c>
      <c r="L2048" t="s">
        <v>14</v>
      </c>
    </row>
    <row r="2049" spans="1:12" x14ac:dyDescent="0.25">
      <c r="A2049" t="s">
        <v>17</v>
      </c>
      <c r="B2049" t="s">
        <v>68</v>
      </c>
      <c r="C2049">
        <v>2912484665</v>
      </c>
      <c r="D2049" t="s">
        <v>684</v>
      </c>
      <c r="E2049" t="s">
        <v>685</v>
      </c>
      <c r="F2049">
        <v>9216</v>
      </c>
      <c r="G2049" t="s">
        <v>761</v>
      </c>
      <c r="H2049" t="s">
        <v>13</v>
      </c>
      <c r="I2049" t="s">
        <v>686</v>
      </c>
      <c r="J2049">
        <v>34</v>
      </c>
      <c r="K2049">
        <v>4</v>
      </c>
      <c r="L2049" t="s">
        <v>14</v>
      </c>
    </row>
    <row r="2050" spans="1:12" x14ac:dyDescent="0.25">
      <c r="A2050" t="s">
        <v>17</v>
      </c>
      <c r="B2050" t="s">
        <v>51</v>
      </c>
      <c r="C2050">
        <v>3218896620</v>
      </c>
      <c r="D2050" t="s">
        <v>684</v>
      </c>
      <c r="E2050" t="s">
        <v>685</v>
      </c>
      <c r="F2050">
        <v>5250</v>
      </c>
      <c r="G2050" t="s">
        <v>759</v>
      </c>
      <c r="H2050" t="s">
        <v>13</v>
      </c>
      <c r="I2050" t="s">
        <v>230</v>
      </c>
      <c r="J2050">
        <v>8</v>
      </c>
      <c r="K2050">
        <v>0</v>
      </c>
      <c r="L2050" t="s">
        <v>15</v>
      </c>
    </row>
    <row r="2051" spans="1:12" x14ac:dyDescent="0.25">
      <c r="A2051" t="s">
        <v>18</v>
      </c>
      <c r="B2051" t="s">
        <v>32</v>
      </c>
      <c r="C2051">
        <v>36478577</v>
      </c>
      <c r="D2051" t="s">
        <v>855</v>
      </c>
      <c r="E2051" t="s">
        <v>857</v>
      </c>
      <c r="F2051">
        <v>7335</v>
      </c>
      <c r="G2051" t="s">
        <v>759</v>
      </c>
      <c r="H2051" t="s">
        <v>13</v>
      </c>
      <c r="I2051" t="s">
        <v>431</v>
      </c>
      <c r="J2051">
        <v>8</v>
      </c>
      <c r="K2051">
        <v>0</v>
      </c>
      <c r="L2051" t="s">
        <v>15</v>
      </c>
    </row>
    <row r="2052" spans="1:12" x14ac:dyDescent="0.25">
      <c r="A2052" t="s">
        <v>17</v>
      </c>
      <c r="B2052" t="s">
        <v>789</v>
      </c>
      <c r="C2052">
        <v>5732190469</v>
      </c>
      <c r="D2052" t="s">
        <v>855</v>
      </c>
      <c r="E2052" t="s">
        <v>857</v>
      </c>
      <c r="F2052">
        <v>7051</v>
      </c>
      <c r="G2052" t="s">
        <v>759</v>
      </c>
      <c r="H2052" t="s">
        <v>13</v>
      </c>
      <c r="I2052" t="s">
        <v>499</v>
      </c>
      <c r="J2052">
        <v>11</v>
      </c>
      <c r="K2052">
        <v>0</v>
      </c>
      <c r="L2052" t="s">
        <v>15</v>
      </c>
    </row>
    <row r="2053" spans="1:12" x14ac:dyDescent="0.25">
      <c r="A2053" t="s">
        <v>18</v>
      </c>
      <c r="B2053" t="s">
        <v>60</v>
      </c>
      <c r="C2053">
        <v>5404048854</v>
      </c>
      <c r="D2053" t="s">
        <v>855</v>
      </c>
      <c r="E2053" t="s">
        <v>857</v>
      </c>
      <c r="F2053">
        <v>7308</v>
      </c>
      <c r="G2053" t="s">
        <v>759</v>
      </c>
      <c r="H2053" t="s">
        <v>13</v>
      </c>
      <c r="I2053" t="s">
        <v>687</v>
      </c>
      <c r="J2053">
        <v>1</v>
      </c>
      <c r="K2053">
        <v>0</v>
      </c>
      <c r="L2053" t="s">
        <v>15</v>
      </c>
    </row>
    <row r="2054" spans="1:12" x14ac:dyDescent="0.25">
      <c r="A2054" t="s">
        <v>23</v>
      </c>
      <c r="B2054" t="s">
        <v>47</v>
      </c>
      <c r="C2054">
        <v>4077139866</v>
      </c>
      <c r="D2054" t="s">
        <v>687</v>
      </c>
      <c r="E2054" t="s">
        <v>688</v>
      </c>
      <c r="F2054">
        <v>6277</v>
      </c>
      <c r="G2054" t="s">
        <v>761</v>
      </c>
      <c r="H2054" t="s">
        <v>13</v>
      </c>
      <c r="I2054" t="s">
        <v>131</v>
      </c>
      <c r="J2054">
        <v>40</v>
      </c>
      <c r="K2054">
        <v>10</v>
      </c>
      <c r="L2054" t="s">
        <v>14</v>
      </c>
    </row>
    <row r="2055" spans="1:12" x14ac:dyDescent="0.25">
      <c r="A2055" t="s">
        <v>16</v>
      </c>
      <c r="B2055" t="s">
        <v>37</v>
      </c>
      <c r="C2055">
        <v>9485505932</v>
      </c>
      <c r="D2055" t="s">
        <v>687</v>
      </c>
      <c r="E2055" t="s">
        <v>688</v>
      </c>
      <c r="F2055">
        <v>4018</v>
      </c>
      <c r="G2055" t="s">
        <v>761</v>
      </c>
      <c r="H2055" t="s">
        <v>13</v>
      </c>
      <c r="I2055" t="s">
        <v>93</v>
      </c>
      <c r="J2055">
        <v>45</v>
      </c>
      <c r="K2055">
        <v>15</v>
      </c>
      <c r="L2055" t="s">
        <v>14</v>
      </c>
    </row>
    <row r="2056" spans="1:12" x14ac:dyDescent="0.25">
      <c r="A2056" t="s">
        <v>16</v>
      </c>
      <c r="B2056" t="s">
        <v>37</v>
      </c>
      <c r="C2056">
        <v>8329193507</v>
      </c>
      <c r="D2056" t="s">
        <v>687</v>
      </c>
      <c r="E2056" t="s">
        <v>688</v>
      </c>
      <c r="F2056">
        <v>4320</v>
      </c>
      <c r="G2056" t="s">
        <v>759</v>
      </c>
      <c r="H2056" t="s">
        <v>13</v>
      </c>
      <c r="I2056" t="s">
        <v>371</v>
      </c>
      <c r="J2056">
        <v>18</v>
      </c>
      <c r="K2056">
        <v>0</v>
      </c>
      <c r="L2056" t="s">
        <v>15</v>
      </c>
    </row>
    <row r="2057" spans="1:12" x14ac:dyDescent="0.25">
      <c r="A2057" t="s">
        <v>16</v>
      </c>
      <c r="B2057" t="s">
        <v>38</v>
      </c>
      <c r="C2057">
        <v>5104471628</v>
      </c>
      <c r="D2057" t="s">
        <v>687</v>
      </c>
      <c r="E2057" t="s">
        <v>688</v>
      </c>
      <c r="F2057">
        <v>6258</v>
      </c>
      <c r="G2057" t="s">
        <v>759</v>
      </c>
      <c r="H2057" t="s">
        <v>13</v>
      </c>
      <c r="I2057" t="s">
        <v>856</v>
      </c>
      <c r="J2057">
        <v>11</v>
      </c>
      <c r="K2057">
        <v>0</v>
      </c>
      <c r="L2057" t="s">
        <v>15</v>
      </c>
    </row>
    <row r="2058" spans="1:12" x14ac:dyDescent="0.25">
      <c r="A2058" t="s">
        <v>16</v>
      </c>
      <c r="B2058" t="s">
        <v>111</v>
      </c>
      <c r="C2058">
        <v>2131645470</v>
      </c>
      <c r="D2058" t="s">
        <v>718</v>
      </c>
      <c r="E2058" t="s">
        <v>686</v>
      </c>
      <c r="F2058">
        <v>6106</v>
      </c>
      <c r="G2058" t="s">
        <v>759</v>
      </c>
      <c r="H2058" t="s">
        <v>13</v>
      </c>
      <c r="I2058" t="s">
        <v>754</v>
      </c>
      <c r="J2058">
        <v>27</v>
      </c>
      <c r="K2058">
        <v>0</v>
      </c>
      <c r="L2058" t="s">
        <v>15</v>
      </c>
    </row>
    <row r="2059" spans="1:12" x14ac:dyDescent="0.25">
      <c r="A2059" t="s">
        <v>17</v>
      </c>
      <c r="B2059" t="s">
        <v>58</v>
      </c>
      <c r="C2059">
        <v>9685029181</v>
      </c>
      <c r="D2059" t="s">
        <v>718</v>
      </c>
      <c r="E2059" t="s">
        <v>686</v>
      </c>
      <c r="F2059">
        <v>6655</v>
      </c>
      <c r="G2059" t="s">
        <v>759</v>
      </c>
      <c r="H2059" t="s">
        <v>13</v>
      </c>
      <c r="I2059" t="s">
        <v>127</v>
      </c>
      <c r="J2059">
        <v>33</v>
      </c>
      <c r="K2059">
        <v>3</v>
      </c>
      <c r="L2059" t="s">
        <v>14</v>
      </c>
    </row>
    <row r="2060" spans="1:12" x14ac:dyDescent="0.25">
      <c r="A2060" t="s">
        <v>17</v>
      </c>
      <c r="B2060" t="s">
        <v>88</v>
      </c>
      <c r="C2060">
        <v>3509509542</v>
      </c>
      <c r="D2060" t="s">
        <v>718</v>
      </c>
      <c r="E2060" t="s">
        <v>686</v>
      </c>
      <c r="F2060">
        <v>6682</v>
      </c>
      <c r="G2060" t="s">
        <v>759</v>
      </c>
      <c r="H2060" t="s">
        <v>13</v>
      </c>
      <c r="I2060" t="s">
        <v>681</v>
      </c>
      <c r="J2060">
        <v>24</v>
      </c>
      <c r="K2060">
        <v>0</v>
      </c>
      <c r="L2060" t="s">
        <v>15</v>
      </c>
    </row>
    <row r="2061" spans="1:12" x14ac:dyDescent="0.25">
      <c r="A2061" t="s">
        <v>17</v>
      </c>
      <c r="B2061" t="s">
        <v>789</v>
      </c>
      <c r="C2061">
        <v>6534753348</v>
      </c>
      <c r="D2061" t="s">
        <v>197</v>
      </c>
      <c r="E2061" t="s">
        <v>719</v>
      </c>
      <c r="F2061">
        <v>6061</v>
      </c>
      <c r="G2061" t="s">
        <v>759</v>
      </c>
      <c r="H2061" t="s">
        <v>13</v>
      </c>
      <c r="I2061" t="s">
        <v>149</v>
      </c>
      <c r="J2061">
        <v>12</v>
      </c>
      <c r="K2061">
        <v>0</v>
      </c>
      <c r="L2061" t="s">
        <v>15</v>
      </c>
    </row>
    <row r="2062" spans="1:12" x14ac:dyDescent="0.25">
      <c r="A2062" t="s">
        <v>11</v>
      </c>
      <c r="B2062" t="s">
        <v>792</v>
      </c>
      <c r="C2062">
        <v>367399005</v>
      </c>
      <c r="D2062" t="s">
        <v>197</v>
      </c>
      <c r="E2062" t="s">
        <v>719</v>
      </c>
      <c r="F2062">
        <v>5878</v>
      </c>
      <c r="G2062" t="s">
        <v>759</v>
      </c>
      <c r="H2062" t="s">
        <v>13</v>
      </c>
      <c r="I2062" t="s">
        <v>197</v>
      </c>
      <c r="J2062">
        <v>0</v>
      </c>
      <c r="K2062">
        <v>0</v>
      </c>
      <c r="L2062" t="s">
        <v>15</v>
      </c>
    </row>
    <row r="2063" spans="1:12" x14ac:dyDescent="0.25">
      <c r="A2063" t="s">
        <v>18</v>
      </c>
      <c r="B2063" t="s">
        <v>49</v>
      </c>
      <c r="C2063">
        <v>8336544833</v>
      </c>
      <c r="D2063" t="s">
        <v>197</v>
      </c>
      <c r="E2063" t="s">
        <v>719</v>
      </c>
      <c r="F2063">
        <v>4549</v>
      </c>
      <c r="G2063" t="s">
        <v>759</v>
      </c>
      <c r="H2063" t="s">
        <v>13</v>
      </c>
      <c r="I2063" t="s">
        <v>752</v>
      </c>
      <c r="J2063">
        <v>22</v>
      </c>
      <c r="K2063">
        <v>0</v>
      </c>
      <c r="L2063" t="s">
        <v>15</v>
      </c>
    </row>
    <row r="2064" spans="1:12" x14ac:dyDescent="0.25">
      <c r="A2064" t="s">
        <v>17</v>
      </c>
      <c r="B2064" t="s">
        <v>39</v>
      </c>
      <c r="C2064">
        <v>2158841878</v>
      </c>
      <c r="D2064" t="s">
        <v>197</v>
      </c>
      <c r="E2064" t="s">
        <v>719</v>
      </c>
      <c r="F2064">
        <v>6435</v>
      </c>
      <c r="G2064" t="s">
        <v>759</v>
      </c>
      <c r="H2064" t="s">
        <v>13</v>
      </c>
      <c r="I2064" t="s">
        <v>148</v>
      </c>
      <c r="J2064">
        <v>10</v>
      </c>
      <c r="K2064">
        <v>0</v>
      </c>
      <c r="L2064" t="s">
        <v>15</v>
      </c>
    </row>
    <row r="2065" spans="1:12" x14ac:dyDescent="0.25">
      <c r="A2065" t="s">
        <v>23</v>
      </c>
      <c r="B2065" t="s">
        <v>57</v>
      </c>
      <c r="C2065">
        <v>760825845</v>
      </c>
      <c r="D2065" t="s">
        <v>197</v>
      </c>
      <c r="E2065" t="s">
        <v>719</v>
      </c>
      <c r="F2065">
        <v>4058</v>
      </c>
      <c r="G2065" t="s">
        <v>759</v>
      </c>
      <c r="H2065" t="s">
        <v>13</v>
      </c>
      <c r="I2065" t="s">
        <v>87</v>
      </c>
      <c r="J2065">
        <v>39</v>
      </c>
      <c r="K2065">
        <v>9</v>
      </c>
      <c r="L2065" t="s">
        <v>14</v>
      </c>
    </row>
    <row r="2066" spans="1:12" x14ac:dyDescent="0.25">
      <c r="A2066" t="s">
        <v>11</v>
      </c>
      <c r="B2066" t="s">
        <v>107</v>
      </c>
      <c r="C2066">
        <v>2125307184</v>
      </c>
      <c r="D2066" t="s">
        <v>423</v>
      </c>
      <c r="E2066" t="s">
        <v>113</v>
      </c>
      <c r="F2066">
        <v>6734</v>
      </c>
      <c r="G2066" t="s">
        <v>759</v>
      </c>
      <c r="H2066" t="s">
        <v>13</v>
      </c>
      <c r="I2066" t="s">
        <v>98</v>
      </c>
      <c r="J2066">
        <v>34</v>
      </c>
      <c r="K2066">
        <v>4</v>
      </c>
      <c r="L2066" t="s">
        <v>14</v>
      </c>
    </row>
    <row r="2067" spans="1:12" x14ac:dyDescent="0.25">
      <c r="A2067" t="s">
        <v>17</v>
      </c>
      <c r="B2067" t="s">
        <v>35</v>
      </c>
      <c r="C2067">
        <v>3056950219</v>
      </c>
      <c r="D2067" t="s">
        <v>423</v>
      </c>
      <c r="E2067" t="s">
        <v>113</v>
      </c>
      <c r="F2067">
        <v>4708</v>
      </c>
      <c r="G2067" t="s">
        <v>759</v>
      </c>
      <c r="H2067" t="s">
        <v>13</v>
      </c>
      <c r="I2067" t="s">
        <v>352</v>
      </c>
      <c r="J2067">
        <v>10</v>
      </c>
      <c r="K2067">
        <v>0</v>
      </c>
      <c r="L2067" t="s">
        <v>15</v>
      </c>
    </row>
    <row r="2068" spans="1:12" x14ac:dyDescent="0.25">
      <c r="A2068" t="s">
        <v>23</v>
      </c>
      <c r="B2068" t="s">
        <v>26</v>
      </c>
      <c r="C2068">
        <v>9314800674</v>
      </c>
      <c r="D2068" t="s">
        <v>423</v>
      </c>
      <c r="E2068" t="s">
        <v>113</v>
      </c>
      <c r="F2068">
        <v>3713</v>
      </c>
      <c r="G2068" t="s">
        <v>761</v>
      </c>
      <c r="H2068" t="s">
        <v>13</v>
      </c>
      <c r="I2068" t="s">
        <v>127</v>
      </c>
      <c r="J2068">
        <v>31</v>
      </c>
      <c r="K2068">
        <v>1</v>
      </c>
      <c r="L2068" t="s">
        <v>14</v>
      </c>
    </row>
    <row r="2069" spans="1:12" x14ac:dyDescent="0.25">
      <c r="A2069" t="s">
        <v>23</v>
      </c>
      <c r="B2069" t="s">
        <v>84</v>
      </c>
      <c r="C2069">
        <v>5419865968</v>
      </c>
      <c r="D2069" t="s">
        <v>423</v>
      </c>
      <c r="E2069" t="s">
        <v>113</v>
      </c>
      <c r="F2069">
        <v>6283</v>
      </c>
      <c r="G2069" t="s">
        <v>759</v>
      </c>
      <c r="H2069" t="s">
        <v>13</v>
      </c>
      <c r="I2069" t="s">
        <v>688</v>
      </c>
      <c r="J2069">
        <v>27</v>
      </c>
      <c r="K2069">
        <v>0</v>
      </c>
      <c r="L2069" t="s">
        <v>15</v>
      </c>
    </row>
    <row r="2070" spans="1:12" x14ac:dyDescent="0.25">
      <c r="A2070" t="s">
        <v>17</v>
      </c>
      <c r="B2070" t="s">
        <v>784</v>
      </c>
      <c r="C2070">
        <v>8284200295</v>
      </c>
      <c r="D2070" t="s">
        <v>423</v>
      </c>
      <c r="E2070" t="s">
        <v>113</v>
      </c>
      <c r="F2070">
        <v>9042</v>
      </c>
      <c r="G2070" t="s">
        <v>759</v>
      </c>
      <c r="H2070" t="s">
        <v>13</v>
      </c>
      <c r="I2070" t="s">
        <v>69</v>
      </c>
      <c r="J2070">
        <v>32</v>
      </c>
      <c r="K2070">
        <v>2</v>
      </c>
      <c r="L2070" t="s">
        <v>14</v>
      </c>
    </row>
    <row r="2071" spans="1:12" x14ac:dyDescent="0.25">
      <c r="A2071" t="s">
        <v>18</v>
      </c>
      <c r="B2071" t="s">
        <v>103</v>
      </c>
      <c r="C2071">
        <v>8292540307</v>
      </c>
      <c r="D2071" t="s">
        <v>424</v>
      </c>
      <c r="E2071" t="s">
        <v>127</v>
      </c>
      <c r="F2071">
        <v>7588</v>
      </c>
      <c r="G2071" t="s">
        <v>759</v>
      </c>
      <c r="H2071" t="s">
        <v>13</v>
      </c>
      <c r="I2071" t="s">
        <v>681</v>
      </c>
      <c r="J2071">
        <v>21</v>
      </c>
      <c r="K2071">
        <v>0</v>
      </c>
      <c r="L2071" t="s">
        <v>15</v>
      </c>
    </row>
    <row r="2072" spans="1:12" x14ac:dyDescent="0.25">
      <c r="A2072" t="s">
        <v>11</v>
      </c>
      <c r="B2072" t="s">
        <v>72</v>
      </c>
      <c r="C2072">
        <v>3374535086</v>
      </c>
      <c r="D2072" t="s">
        <v>424</v>
      </c>
      <c r="E2072" t="s">
        <v>127</v>
      </c>
      <c r="F2072">
        <v>4931</v>
      </c>
      <c r="G2072" t="s">
        <v>761</v>
      </c>
      <c r="H2072" t="s">
        <v>13</v>
      </c>
      <c r="I2072" t="s">
        <v>96</v>
      </c>
      <c r="J2072">
        <v>49</v>
      </c>
      <c r="K2072">
        <v>19</v>
      </c>
      <c r="L2072" t="s">
        <v>14</v>
      </c>
    </row>
    <row r="2073" spans="1:12" x14ac:dyDescent="0.25">
      <c r="A2073" t="s">
        <v>18</v>
      </c>
      <c r="B2073" t="s">
        <v>103</v>
      </c>
      <c r="C2073">
        <v>5390563017</v>
      </c>
      <c r="D2073" t="s">
        <v>424</v>
      </c>
      <c r="E2073" t="s">
        <v>127</v>
      </c>
      <c r="F2073">
        <v>6240</v>
      </c>
      <c r="G2073" t="s">
        <v>759</v>
      </c>
      <c r="H2073" t="s">
        <v>13</v>
      </c>
      <c r="I2073" t="s">
        <v>857</v>
      </c>
      <c r="J2073">
        <v>25</v>
      </c>
      <c r="K2073">
        <v>0</v>
      </c>
      <c r="L2073" t="s">
        <v>15</v>
      </c>
    </row>
    <row r="2074" spans="1:12" x14ac:dyDescent="0.25">
      <c r="A2074" t="s">
        <v>17</v>
      </c>
      <c r="B2074" t="s">
        <v>117</v>
      </c>
      <c r="C2074">
        <v>8864060748</v>
      </c>
      <c r="D2074" t="s">
        <v>230</v>
      </c>
      <c r="E2074" t="s">
        <v>69</v>
      </c>
      <c r="F2074">
        <v>6106</v>
      </c>
      <c r="G2074" t="s">
        <v>759</v>
      </c>
      <c r="H2074" t="s">
        <v>13</v>
      </c>
      <c r="I2074" t="s">
        <v>556</v>
      </c>
      <c r="J2074">
        <v>17</v>
      </c>
      <c r="K2074">
        <v>0</v>
      </c>
      <c r="L2074" t="s">
        <v>15</v>
      </c>
    </row>
    <row r="2075" spans="1:12" x14ac:dyDescent="0.25">
      <c r="A2075" t="s">
        <v>18</v>
      </c>
      <c r="B2075" t="s">
        <v>64</v>
      </c>
      <c r="C2075">
        <v>7085238926</v>
      </c>
      <c r="D2075" t="s">
        <v>230</v>
      </c>
      <c r="E2075" t="s">
        <v>69</v>
      </c>
      <c r="F2075">
        <v>6332</v>
      </c>
      <c r="G2075" t="s">
        <v>759</v>
      </c>
      <c r="H2075" t="s">
        <v>13</v>
      </c>
      <c r="I2075" t="s">
        <v>127</v>
      </c>
      <c r="J2075">
        <v>29</v>
      </c>
      <c r="K2075">
        <v>0</v>
      </c>
      <c r="L2075" t="s">
        <v>15</v>
      </c>
    </row>
    <row r="2076" spans="1:12" x14ac:dyDescent="0.25">
      <c r="A2076" t="s">
        <v>16</v>
      </c>
      <c r="B2076" t="s">
        <v>37</v>
      </c>
      <c r="C2076">
        <v>2970425808</v>
      </c>
      <c r="D2076" t="s">
        <v>230</v>
      </c>
      <c r="E2076" t="s">
        <v>69</v>
      </c>
      <c r="F2076">
        <v>3574</v>
      </c>
      <c r="G2076" t="s">
        <v>759</v>
      </c>
      <c r="H2076" t="s">
        <v>13</v>
      </c>
      <c r="I2076" t="s">
        <v>752</v>
      </c>
      <c r="J2076">
        <v>19</v>
      </c>
      <c r="K2076">
        <v>0</v>
      </c>
      <c r="L2076" t="s">
        <v>15</v>
      </c>
    </row>
    <row r="2077" spans="1:12" x14ac:dyDescent="0.25">
      <c r="A2077" t="s">
        <v>23</v>
      </c>
      <c r="B2077" t="s">
        <v>84</v>
      </c>
      <c r="C2077">
        <v>23864272</v>
      </c>
      <c r="D2077" t="s">
        <v>230</v>
      </c>
      <c r="E2077" t="s">
        <v>69</v>
      </c>
      <c r="F2077">
        <v>7469</v>
      </c>
      <c r="G2077" t="s">
        <v>759</v>
      </c>
      <c r="H2077" t="s">
        <v>13</v>
      </c>
      <c r="I2077" t="s">
        <v>719</v>
      </c>
      <c r="J2077">
        <v>27</v>
      </c>
      <c r="K2077">
        <v>0</v>
      </c>
      <c r="L2077" t="s">
        <v>15</v>
      </c>
    </row>
    <row r="2078" spans="1:12" x14ac:dyDescent="0.25">
      <c r="A2078" t="s">
        <v>11</v>
      </c>
      <c r="B2078" t="s">
        <v>72</v>
      </c>
      <c r="C2078">
        <v>9614769756</v>
      </c>
      <c r="D2078" t="s">
        <v>287</v>
      </c>
      <c r="E2078" t="s">
        <v>65</v>
      </c>
      <c r="F2078">
        <v>6073</v>
      </c>
      <c r="G2078" t="s">
        <v>761</v>
      </c>
      <c r="H2078" t="s">
        <v>13</v>
      </c>
      <c r="I2078" t="s">
        <v>105</v>
      </c>
      <c r="J2078">
        <v>37</v>
      </c>
      <c r="K2078">
        <v>7</v>
      </c>
      <c r="L2078" t="s">
        <v>14</v>
      </c>
    </row>
    <row r="2079" spans="1:12" x14ac:dyDescent="0.25">
      <c r="A2079" t="s">
        <v>16</v>
      </c>
      <c r="B2079" t="s">
        <v>122</v>
      </c>
      <c r="C2079">
        <v>5153888748</v>
      </c>
      <c r="D2079" t="s">
        <v>287</v>
      </c>
      <c r="E2079" t="s">
        <v>65</v>
      </c>
      <c r="F2079">
        <v>5420</v>
      </c>
      <c r="G2079" t="s">
        <v>759</v>
      </c>
      <c r="H2079" t="s">
        <v>13</v>
      </c>
      <c r="I2079" t="s">
        <v>371</v>
      </c>
      <c r="J2079">
        <v>12</v>
      </c>
      <c r="K2079">
        <v>0</v>
      </c>
      <c r="L2079" t="s">
        <v>15</v>
      </c>
    </row>
    <row r="2080" spans="1:12" x14ac:dyDescent="0.25">
      <c r="A2080" t="s">
        <v>18</v>
      </c>
      <c r="B2080" t="s">
        <v>60</v>
      </c>
      <c r="C2080">
        <v>1801620782</v>
      </c>
      <c r="D2080" t="s">
        <v>287</v>
      </c>
      <c r="E2080" t="s">
        <v>65</v>
      </c>
      <c r="F2080">
        <v>7844</v>
      </c>
      <c r="G2080" t="s">
        <v>759</v>
      </c>
      <c r="H2080" t="s">
        <v>13</v>
      </c>
      <c r="I2080" t="s">
        <v>431</v>
      </c>
      <c r="J2080">
        <v>1</v>
      </c>
      <c r="K2080">
        <v>0</v>
      </c>
      <c r="L2080" t="s">
        <v>15</v>
      </c>
    </row>
    <row r="2081" spans="1:12" x14ac:dyDescent="0.25">
      <c r="A2081" t="s">
        <v>18</v>
      </c>
      <c r="B2081" t="s">
        <v>64</v>
      </c>
      <c r="C2081">
        <v>624274413</v>
      </c>
      <c r="D2081" t="s">
        <v>287</v>
      </c>
      <c r="E2081" t="s">
        <v>65</v>
      </c>
      <c r="F2081">
        <v>4409</v>
      </c>
      <c r="G2081" t="s">
        <v>759</v>
      </c>
      <c r="H2081" t="s">
        <v>13</v>
      </c>
      <c r="I2081" t="s">
        <v>66</v>
      </c>
      <c r="J2081">
        <v>41</v>
      </c>
      <c r="K2081">
        <v>11</v>
      </c>
      <c r="L2081" t="s">
        <v>14</v>
      </c>
    </row>
    <row r="2082" spans="1:12" x14ac:dyDescent="0.25">
      <c r="A2082" t="s">
        <v>11</v>
      </c>
      <c r="B2082" t="s">
        <v>107</v>
      </c>
      <c r="C2082">
        <v>2515817366</v>
      </c>
      <c r="D2082" t="s">
        <v>287</v>
      </c>
      <c r="E2082" t="s">
        <v>65</v>
      </c>
      <c r="F2082">
        <v>5953</v>
      </c>
      <c r="G2082" t="s">
        <v>759</v>
      </c>
      <c r="H2082" t="s">
        <v>13</v>
      </c>
      <c r="I2082" t="s">
        <v>754</v>
      </c>
      <c r="J2082">
        <v>22</v>
      </c>
      <c r="K2082">
        <v>0</v>
      </c>
      <c r="L2082" t="s">
        <v>15</v>
      </c>
    </row>
    <row r="2083" spans="1:12" x14ac:dyDescent="0.25">
      <c r="A2083" t="s">
        <v>23</v>
      </c>
      <c r="B2083" t="s">
        <v>57</v>
      </c>
      <c r="C2083">
        <v>206372278</v>
      </c>
      <c r="D2083" t="s">
        <v>287</v>
      </c>
      <c r="E2083" t="s">
        <v>65</v>
      </c>
      <c r="F2083">
        <v>4904</v>
      </c>
      <c r="G2083" t="s">
        <v>759</v>
      </c>
      <c r="H2083" t="s">
        <v>13</v>
      </c>
      <c r="I2083" t="s">
        <v>130</v>
      </c>
      <c r="J2083">
        <v>38</v>
      </c>
      <c r="K2083">
        <v>8</v>
      </c>
      <c r="L2083" t="s">
        <v>14</v>
      </c>
    </row>
    <row r="2084" spans="1:12" x14ac:dyDescent="0.25">
      <c r="A2084" t="s">
        <v>18</v>
      </c>
      <c r="B2084" t="s">
        <v>53</v>
      </c>
      <c r="C2084">
        <v>3675527586</v>
      </c>
      <c r="D2084" t="s">
        <v>431</v>
      </c>
      <c r="E2084" t="s">
        <v>98</v>
      </c>
      <c r="F2084">
        <v>7405</v>
      </c>
      <c r="G2084" t="s">
        <v>759</v>
      </c>
      <c r="H2084" t="s">
        <v>13</v>
      </c>
      <c r="I2084" t="s">
        <v>559</v>
      </c>
      <c r="J2084">
        <v>14</v>
      </c>
      <c r="K2084">
        <v>0</v>
      </c>
      <c r="L2084" t="s">
        <v>15</v>
      </c>
    </row>
    <row r="2085" spans="1:12" x14ac:dyDescent="0.25">
      <c r="A2085" t="s">
        <v>16</v>
      </c>
      <c r="B2085" t="s">
        <v>27</v>
      </c>
      <c r="C2085">
        <v>5734148846</v>
      </c>
      <c r="D2085" t="s">
        <v>431</v>
      </c>
      <c r="E2085" t="s">
        <v>98</v>
      </c>
      <c r="F2085">
        <v>5836</v>
      </c>
      <c r="G2085" t="s">
        <v>759</v>
      </c>
      <c r="H2085" t="s">
        <v>13</v>
      </c>
      <c r="I2085" t="s">
        <v>454</v>
      </c>
      <c r="J2085">
        <v>12</v>
      </c>
      <c r="K2085">
        <v>0</v>
      </c>
      <c r="L2085" t="s">
        <v>15</v>
      </c>
    </row>
    <row r="2086" spans="1:12" x14ac:dyDescent="0.25">
      <c r="A2086" t="s">
        <v>17</v>
      </c>
      <c r="B2086" t="s">
        <v>35</v>
      </c>
      <c r="C2086">
        <v>7285560671</v>
      </c>
      <c r="D2086" t="s">
        <v>362</v>
      </c>
      <c r="E2086" t="s">
        <v>90</v>
      </c>
      <c r="F2086">
        <v>7090</v>
      </c>
      <c r="G2086" t="s">
        <v>759</v>
      </c>
      <c r="H2086" t="s">
        <v>13</v>
      </c>
      <c r="I2086" t="s">
        <v>546</v>
      </c>
      <c r="J2086">
        <v>15</v>
      </c>
      <c r="K2086">
        <v>0</v>
      </c>
      <c r="L2086" t="s">
        <v>15</v>
      </c>
    </row>
    <row r="2087" spans="1:12" x14ac:dyDescent="0.25">
      <c r="A2087" t="s">
        <v>23</v>
      </c>
      <c r="B2087" t="s">
        <v>108</v>
      </c>
      <c r="C2087">
        <v>6375941605</v>
      </c>
      <c r="D2087" t="s">
        <v>362</v>
      </c>
      <c r="E2087" t="s">
        <v>90</v>
      </c>
      <c r="F2087">
        <v>5241</v>
      </c>
      <c r="G2087" t="s">
        <v>759</v>
      </c>
      <c r="H2087" t="s">
        <v>13</v>
      </c>
      <c r="I2087" t="s">
        <v>127</v>
      </c>
      <c r="J2087">
        <v>26</v>
      </c>
      <c r="K2087">
        <v>0</v>
      </c>
      <c r="L2087" t="s">
        <v>15</v>
      </c>
    </row>
    <row r="2088" spans="1:12" x14ac:dyDescent="0.25">
      <c r="A2088" t="s">
        <v>18</v>
      </c>
      <c r="B2088" t="s">
        <v>764</v>
      </c>
      <c r="C2088">
        <v>401983784</v>
      </c>
      <c r="D2088" t="s">
        <v>207</v>
      </c>
      <c r="E2088" t="s">
        <v>31</v>
      </c>
      <c r="F2088">
        <v>5160</v>
      </c>
      <c r="G2088" t="s">
        <v>759</v>
      </c>
      <c r="H2088" t="s">
        <v>13</v>
      </c>
      <c r="I2088" t="s">
        <v>685</v>
      </c>
      <c r="J2088">
        <v>18</v>
      </c>
      <c r="K2088">
        <v>0</v>
      </c>
      <c r="L2088" t="s">
        <v>15</v>
      </c>
    </row>
    <row r="2089" spans="1:12" x14ac:dyDescent="0.25">
      <c r="A2089" t="s">
        <v>17</v>
      </c>
      <c r="B2089" t="s">
        <v>777</v>
      </c>
      <c r="C2089">
        <v>8793921356</v>
      </c>
      <c r="D2089" t="s">
        <v>207</v>
      </c>
      <c r="E2089" t="s">
        <v>31</v>
      </c>
      <c r="F2089">
        <v>8291</v>
      </c>
      <c r="G2089" t="s">
        <v>759</v>
      </c>
      <c r="H2089" t="s">
        <v>13</v>
      </c>
      <c r="I2089" t="s">
        <v>467</v>
      </c>
      <c r="J2089">
        <v>11</v>
      </c>
      <c r="K2089">
        <v>0</v>
      </c>
      <c r="L2089" t="s">
        <v>15</v>
      </c>
    </row>
    <row r="2090" spans="1:12" x14ac:dyDescent="0.25">
      <c r="A2090" t="s">
        <v>18</v>
      </c>
      <c r="B2090" t="s">
        <v>126</v>
      </c>
      <c r="C2090">
        <v>4318317513</v>
      </c>
      <c r="D2090" t="s">
        <v>207</v>
      </c>
      <c r="E2090" t="s">
        <v>31</v>
      </c>
      <c r="F2090">
        <v>6464</v>
      </c>
      <c r="G2090" t="s">
        <v>761</v>
      </c>
      <c r="H2090" t="s">
        <v>20</v>
      </c>
      <c r="I2090" t="s">
        <v>685</v>
      </c>
      <c r="J2090">
        <v>18</v>
      </c>
      <c r="K2090">
        <v>0</v>
      </c>
      <c r="L2090" t="s">
        <v>15</v>
      </c>
    </row>
    <row r="2091" spans="1:12" x14ac:dyDescent="0.25">
      <c r="A2091" t="s">
        <v>23</v>
      </c>
      <c r="B2091" t="s">
        <v>47</v>
      </c>
      <c r="C2091">
        <v>3845592498</v>
      </c>
      <c r="D2091" t="s">
        <v>207</v>
      </c>
      <c r="E2091" t="s">
        <v>31</v>
      </c>
      <c r="F2091">
        <v>4518</v>
      </c>
      <c r="G2091" t="s">
        <v>759</v>
      </c>
      <c r="H2091" t="s">
        <v>13</v>
      </c>
      <c r="I2091" t="s">
        <v>105</v>
      </c>
      <c r="J2091">
        <v>34</v>
      </c>
      <c r="K2091">
        <v>4</v>
      </c>
      <c r="L2091" t="s">
        <v>14</v>
      </c>
    </row>
    <row r="2092" spans="1:12" x14ac:dyDescent="0.25">
      <c r="A2092" t="s">
        <v>17</v>
      </c>
      <c r="B2092" t="s">
        <v>88</v>
      </c>
      <c r="C2092">
        <v>8273521159</v>
      </c>
      <c r="D2092" t="s">
        <v>207</v>
      </c>
      <c r="E2092" t="s">
        <v>31</v>
      </c>
      <c r="F2092">
        <v>5760</v>
      </c>
      <c r="G2092" t="s">
        <v>759</v>
      </c>
      <c r="H2092" t="s">
        <v>13</v>
      </c>
      <c r="I2092" t="s">
        <v>857</v>
      </c>
      <c r="J2092">
        <v>20</v>
      </c>
      <c r="K2092">
        <v>0</v>
      </c>
      <c r="L2092" t="s">
        <v>15</v>
      </c>
    </row>
    <row r="2093" spans="1:12" x14ac:dyDescent="0.25">
      <c r="A2093" t="s">
        <v>18</v>
      </c>
      <c r="B2093" t="s">
        <v>82</v>
      </c>
      <c r="C2093">
        <v>7218760518</v>
      </c>
      <c r="D2093" t="s">
        <v>499</v>
      </c>
      <c r="E2093" t="s">
        <v>131</v>
      </c>
      <c r="F2093">
        <v>6293</v>
      </c>
      <c r="G2093" t="s">
        <v>761</v>
      </c>
      <c r="H2093" t="s">
        <v>20</v>
      </c>
      <c r="I2093" t="s">
        <v>130</v>
      </c>
      <c r="J2093">
        <v>34</v>
      </c>
      <c r="K2093">
        <v>4</v>
      </c>
      <c r="L2093" t="s">
        <v>14</v>
      </c>
    </row>
    <row r="2094" spans="1:12" x14ac:dyDescent="0.25">
      <c r="A2094" t="s">
        <v>23</v>
      </c>
      <c r="B2094" t="s">
        <v>108</v>
      </c>
      <c r="C2094">
        <v>5934744260</v>
      </c>
      <c r="D2094" t="s">
        <v>499</v>
      </c>
      <c r="E2094" t="s">
        <v>131</v>
      </c>
      <c r="F2094">
        <v>5868</v>
      </c>
      <c r="G2094" t="s">
        <v>759</v>
      </c>
      <c r="H2094" t="s">
        <v>13</v>
      </c>
      <c r="I2094" t="s">
        <v>69</v>
      </c>
      <c r="J2094">
        <v>25</v>
      </c>
      <c r="K2094">
        <v>0</v>
      </c>
      <c r="L2094" t="s">
        <v>15</v>
      </c>
    </row>
    <row r="2095" spans="1:12" x14ac:dyDescent="0.25">
      <c r="A2095" t="s">
        <v>17</v>
      </c>
      <c r="B2095" t="s">
        <v>773</v>
      </c>
      <c r="C2095">
        <v>1890815777</v>
      </c>
      <c r="D2095" t="s">
        <v>499</v>
      </c>
      <c r="E2095" t="s">
        <v>131</v>
      </c>
      <c r="F2095">
        <v>6171</v>
      </c>
      <c r="G2095" t="s">
        <v>759</v>
      </c>
      <c r="H2095" t="s">
        <v>13</v>
      </c>
      <c r="I2095" t="s">
        <v>67</v>
      </c>
      <c r="J2095">
        <v>32</v>
      </c>
      <c r="K2095">
        <v>2</v>
      </c>
      <c r="L2095" t="s">
        <v>14</v>
      </c>
    </row>
    <row r="2096" spans="1:12" x14ac:dyDescent="0.25">
      <c r="A2096" t="s">
        <v>18</v>
      </c>
      <c r="B2096" t="s">
        <v>106</v>
      </c>
      <c r="C2096">
        <v>7698255051</v>
      </c>
      <c r="D2096" t="s">
        <v>499</v>
      </c>
      <c r="E2096" t="s">
        <v>131</v>
      </c>
      <c r="F2096">
        <v>7879</v>
      </c>
      <c r="G2096" t="s">
        <v>759</v>
      </c>
      <c r="H2096" t="s">
        <v>13</v>
      </c>
      <c r="I2096" t="s">
        <v>719</v>
      </c>
      <c r="J2096">
        <v>22</v>
      </c>
      <c r="K2096">
        <v>0</v>
      </c>
      <c r="L2096" t="s">
        <v>15</v>
      </c>
    </row>
    <row r="2097" spans="1:12" x14ac:dyDescent="0.25">
      <c r="A2097" t="s">
        <v>23</v>
      </c>
      <c r="B2097" t="s">
        <v>84</v>
      </c>
      <c r="C2097">
        <v>7838596678</v>
      </c>
      <c r="D2097" t="s">
        <v>856</v>
      </c>
      <c r="E2097" t="s">
        <v>87</v>
      </c>
      <c r="F2097">
        <v>3626</v>
      </c>
      <c r="G2097" t="s">
        <v>759</v>
      </c>
      <c r="H2097" t="s">
        <v>13</v>
      </c>
      <c r="I2097" t="s">
        <v>91</v>
      </c>
      <c r="J2097">
        <v>37</v>
      </c>
      <c r="K2097">
        <v>7</v>
      </c>
      <c r="L2097" t="s">
        <v>14</v>
      </c>
    </row>
    <row r="2098" spans="1:12" x14ac:dyDescent="0.25">
      <c r="A2098" t="s">
        <v>11</v>
      </c>
      <c r="B2098" t="s">
        <v>107</v>
      </c>
      <c r="C2098">
        <v>5713630505</v>
      </c>
      <c r="D2098" t="s">
        <v>856</v>
      </c>
      <c r="E2098" t="s">
        <v>87</v>
      </c>
      <c r="F2098">
        <v>5194</v>
      </c>
      <c r="G2098" t="s">
        <v>759</v>
      </c>
      <c r="H2098" t="s">
        <v>13</v>
      </c>
      <c r="I2098" t="s">
        <v>105</v>
      </c>
      <c r="J2098">
        <v>32</v>
      </c>
      <c r="K2098">
        <v>2</v>
      </c>
      <c r="L2098" t="s">
        <v>14</v>
      </c>
    </row>
    <row r="2099" spans="1:12" x14ac:dyDescent="0.25">
      <c r="A2099" t="s">
        <v>18</v>
      </c>
      <c r="B2099" t="s">
        <v>48</v>
      </c>
      <c r="C2099">
        <v>3285658330</v>
      </c>
      <c r="D2099" t="s">
        <v>856</v>
      </c>
      <c r="E2099" t="s">
        <v>87</v>
      </c>
      <c r="F2099">
        <v>4754</v>
      </c>
      <c r="G2099" t="s">
        <v>759</v>
      </c>
      <c r="H2099" t="s">
        <v>13</v>
      </c>
      <c r="I2099" t="s">
        <v>99</v>
      </c>
      <c r="J2099">
        <v>38</v>
      </c>
      <c r="K2099">
        <v>8</v>
      </c>
      <c r="L2099" t="s">
        <v>14</v>
      </c>
    </row>
    <row r="2100" spans="1:12" x14ac:dyDescent="0.25">
      <c r="A2100" t="s">
        <v>17</v>
      </c>
      <c r="B2100" t="s">
        <v>51</v>
      </c>
      <c r="C2100">
        <v>145315244</v>
      </c>
      <c r="D2100" t="s">
        <v>856</v>
      </c>
      <c r="E2100" t="s">
        <v>87</v>
      </c>
      <c r="F2100">
        <v>8305</v>
      </c>
      <c r="G2100" t="s">
        <v>759</v>
      </c>
      <c r="H2100" t="s">
        <v>13</v>
      </c>
      <c r="I2100" t="s">
        <v>857</v>
      </c>
      <c r="J2100">
        <v>18</v>
      </c>
      <c r="K2100">
        <v>0</v>
      </c>
      <c r="L2100" t="s">
        <v>15</v>
      </c>
    </row>
    <row r="2101" spans="1:12" x14ac:dyDescent="0.25">
      <c r="A2101" t="s">
        <v>17</v>
      </c>
      <c r="B2101" t="s">
        <v>784</v>
      </c>
      <c r="C2101">
        <v>3557541459</v>
      </c>
      <c r="D2101" t="s">
        <v>856</v>
      </c>
      <c r="E2101" t="s">
        <v>87</v>
      </c>
      <c r="F2101">
        <v>5186</v>
      </c>
      <c r="G2101" t="s">
        <v>759</v>
      </c>
      <c r="H2101" t="s">
        <v>13</v>
      </c>
      <c r="I2101" t="s">
        <v>67</v>
      </c>
      <c r="J2101">
        <v>31</v>
      </c>
      <c r="K2101">
        <v>1</v>
      </c>
      <c r="L2101" t="s">
        <v>14</v>
      </c>
    </row>
    <row r="2102" spans="1:12" x14ac:dyDescent="0.25">
      <c r="A2102" t="s">
        <v>11</v>
      </c>
      <c r="B2102" t="s">
        <v>792</v>
      </c>
      <c r="C2102">
        <v>4783562096</v>
      </c>
      <c r="D2102" t="s">
        <v>148</v>
      </c>
      <c r="E2102" t="s">
        <v>67</v>
      </c>
      <c r="F2102">
        <v>3287</v>
      </c>
      <c r="G2102" t="s">
        <v>759</v>
      </c>
      <c r="H2102" t="s">
        <v>13</v>
      </c>
      <c r="I2102" t="s">
        <v>149</v>
      </c>
      <c r="J2102">
        <v>2</v>
      </c>
      <c r="K2102">
        <v>0</v>
      </c>
      <c r="L2102" t="s">
        <v>15</v>
      </c>
    </row>
    <row r="2103" spans="1:12" x14ac:dyDescent="0.25">
      <c r="A2103" t="s">
        <v>18</v>
      </c>
      <c r="B2103" t="s">
        <v>32</v>
      </c>
      <c r="C2103">
        <v>2338417971</v>
      </c>
      <c r="D2103" t="s">
        <v>352</v>
      </c>
      <c r="E2103" t="s">
        <v>105</v>
      </c>
      <c r="F2103">
        <v>6557</v>
      </c>
      <c r="G2103" t="s">
        <v>759</v>
      </c>
      <c r="H2103" t="s">
        <v>13</v>
      </c>
      <c r="I2103" t="s">
        <v>371</v>
      </c>
      <c r="J2103">
        <v>5</v>
      </c>
      <c r="K2103">
        <v>0</v>
      </c>
      <c r="L2103" t="s">
        <v>15</v>
      </c>
    </row>
    <row r="2104" spans="1:12" x14ac:dyDescent="0.25">
      <c r="A2104" t="s">
        <v>11</v>
      </c>
      <c r="B2104" t="s">
        <v>63</v>
      </c>
      <c r="C2104">
        <v>5554804891</v>
      </c>
      <c r="D2104" t="s">
        <v>352</v>
      </c>
      <c r="E2104" t="s">
        <v>105</v>
      </c>
      <c r="F2104">
        <v>7724</v>
      </c>
      <c r="G2104" t="s">
        <v>759</v>
      </c>
      <c r="H2104" t="s">
        <v>13</v>
      </c>
      <c r="I2104" t="s">
        <v>719</v>
      </c>
      <c r="J2104">
        <v>19</v>
      </c>
      <c r="K2104">
        <v>0</v>
      </c>
      <c r="L2104" t="s">
        <v>15</v>
      </c>
    </row>
    <row r="2105" spans="1:12" x14ac:dyDescent="0.25">
      <c r="A2105" t="s">
        <v>18</v>
      </c>
      <c r="B2105" t="s">
        <v>32</v>
      </c>
      <c r="C2105">
        <v>2161519126</v>
      </c>
      <c r="D2105" t="s">
        <v>352</v>
      </c>
      <c r="E2105" t="s">
        <v>105</v>
      </c>
      <c r="F2105">
        <v>9888</v>
      </c>
      <c r="G2105" t="s">
        <v>759</v>
      </c>
      <c r="H2105" t="s">
        <v>13</v>
      </c>
      <c r="I2105" t="s">
        <v>516</v>
      </c>
      <c r="J2105">
        <v>3</v>
      </c>
      <c r="K2105">
        <v>0</v>
      </c>
      <c r="L2105" t="s">
        <v>15</v>
      </c>
    </row>
    <row r="2106" spans="1:12" x14ac:dyDescent="0.25">
      <c r="A2106" t="s">
        <v>16</v>
      </c>
      <c r="B2106" t="s">
        <v>800</v>
      </c>
      <c r="C2106">
        <v>7050267416</v>
      </c>
      <c r="D2106" t="s">
        <v>352</v>
      </c>
      <c r="E2106" t="s">
        <v>105</v>
      </c>
      <c r="F2106">
        <v>6816</v>
      </c>
      <c r="G2106" t="s">
        <v>759</v>
      </c>
      <c r="H2106" t="s">
        <v>13</v>
      </c>
      <c r="I2106" t="s">
        <v>127</v>
      </c>
      <c r="J2106">
        <v>21</v>
      </c>
      <c r="K2106">
        <v>0</v>
      </c>
      <c r="L2106" t="s">
        <v>15</v>
      </c>
    </row>
    <row r="2107" spans="1:12" x14ac:dyDescent="0.25">
      <c r="A2107" t="s">
        <v>18</v>
      </c>
      <c r="B2107" t="s">
        <v>49</v>
      </c>
      <c r="C2107">
        <v>2953405140</v>
      </c>
      <c r="D2107" t="s">
        <v>352</v>
      </c>
      <c r="E2107" t="s">
        <v>105</v>
      </c>
      <c r="F2107">
        <v>6141</v>
      </c>
      <c r="G2107" t="s">
        <v>759</v>
      </c>
      <c r="H2107" t="s">
        <v>13</v>
      </c>
      <c r="I2107" t="s">
        <v>69</v>
      </c>
      <c r="J2107">
        <v>22</v>
      </c>
      <c r="K2107">
        <v>0</v>
      </c>
      <c r="L2107" t="s">
        <v>15</v>
      </c>
    </row>
    <row r="2108" spans="1:12" x14ac:dyDescent="0.25">
      <c r="A2108" t="s">
        <v>11</v>
      </c>
      <c r="B2108" t="s">
        <v>78</v>
      </c>
      <c r="C2108">
        <v>910856055</v>
      </c>
      <c r="D2108" t="s">
        <v>352</v>
      </c>
      <c r="E2108" t="s">
        <v>105</v>
      </c>
      <c r="F2108">
        <v>7255</v>
      </c>
      <c r="G2108" t="s">
        <v>761</v>
      </c>
      <c r="H2108" t="s">
        <v>13</v>
      </c>
      <c r="I2108" t="s">
        <v>689</v>
      </c>
      <c r="J2108">
        <v>49</v>
      </c>
      <c r="K2108">
        <v>19</v>
      </c>
      <c r="L2108" t="s">
        <v>14</v>
      </c>
    </row>
    <row r="2109" spans="1:12" x14ac:dyDescent="0.25">
      <c r="A2109" t="s">
        <v>16</v>
      </c>
      <c r="B2109" t="s">
        <v>809</v>
      </c>
      <c r="C2109">
        <v>7152768721</v>
      </c>
      <c r="D2109" t="s">
        <v>352</v>
      </c>
      <c r="E2109" t="s">
        <v>105</v>
      </c>
      <c r="F2109">
        <v>8185</v>
      </c>
      <c r="G2109" t="s">
        <v>759</v>
      </c>
      <c r="H2109" t="s">
        <v>13</v>
      </c>
      <c r="I2109" t="s">
        <v>686</v>
      </c>
      <c r="J2109">
        <v>18</v>
      </c>
      <c r="K2109">
        <v>0</v>
      </c>
      <c r="L2109" t="s">
        <v>15</v>
      </c>
    </row>
    <row r="2110" spans="1:12" x14ac:dyDescent="0.25">
      <c r="A2110" t="s">
        <v>17</v>
      </c>
      <c r="B2110" t="s">
        <v>777</v>
      </c>
      <c r="C2110">
        <v>1774766742</v>
      </c>
      <c r="D2110" t="s">
        <v>149</v>
      </c>
      <c r="E2110" t="s">
        <v>130</v>
      </c>
      <c r="F2110">
        <v>7685</v>
      </c>
      <c r="G2110" t="s">
        <v>759</v>
      </c>
      <c r="H2110" t="s">
        <v>13</v>
      </c>
      <c r="I2110" t="s">
        <v>685</v>
      </c>
      <c r="J2110">
        <v>13</v>
      </c>
      <c r="K2110">
        <v>0</v>
      </c>
      <c r="L2110" t="s">
        <v>15</v>
      </c>
    </row>
    <row r="2111" spans="1:12" x14ac:dyDescent="0.25">
      <c r="A2111" t="s">
        <v>18</v>
      </c>
      <c r="B2111" t="s">
        <v>32</v>
      </c>
      <c r="C2111">
        <v>4094908034</v>
      </c>
      <c r="D2111" t="s">
        <v>149</v>
      </c>
      <c r="E2111" t="s">
        <v>130</v>
      </c>
      <c r="F2111">
        <v>7084</v>
      </c>
      <c r="G2111" t="s">
        <v>759</v>
      </c>
      <c r="H2111" t="s">
        <v>13</v>
      </c>
      <c r="I2111" t="s">
        <v>371</v>
      </c>
      <c r="J2111">
        <v>4</v>
      </c>
      <c r="K2111">
        <v>0</v>
      </c>
      <c r="L2111" t="s">
        <v>15</v>
      </c>
    </row>
    <row r="2112" spans="1:12" x14ac:dyDescent="0.25">
      <c r="A2112" t="s">
        <v>18</v>
      </c>
      <c r="B2112" t="s">
        <v>82</v>
      </c>
      <c r="C2112">
        <v>8137093063</v>
      </c>
      <c r="D2112" t="s">
        <v>149</v>
      </c>
      <c r="E2112" t="s">
        <v>130</v>
      </c>
      <c r="F2112">
        <v>7869</v>
      </c>
      <c r="G2112" t="s">
        <v>759</v>
      </c>
      <c r="H2112" t="s">
        <v>13</v>
      </c>
      <c r="I2112" t="s">
        <v>99</v>
      </c>
      <c r="J2112">
        <v>35</v>
      </c>
      <c r="K2112">
        <v>5</v>
      </c>
      <c r="L2112" t="s">
        <v>14</v>
      </c>
    </row>
    <row r="2113" spans="1:12" x14ac:dyDescent="0.25">
      <c r="A2113" t="s">
        <v>16</v>
      </c>
      <c r="B2113" t="s">
        <v>806</v>
      </c>
      <c r="C2113">
        <v>5112375133</v>
      </c>
      <c r="D2113" t="s">
        <v>149</v>
      </c>
      <c r="E2113" t="s">
        <v>130</v>
      </c>
      <c r="F2113">
        <v>3725</v>
      </c>
      <c r="G2113" t="s">
        <v>759</v>
      </c>
      <c r="H2113" t="s">
        <v>13</v>
      </c>
      <c r="I2113" t="s">
        <v>131</v>
      </c>
      <c r="J2113">
        <v>26</v>
      </c>
      <c r="K2113">
        <v>0</v>
      </c>
      <c r="L2113" t="s">
        <v>15</v>
      </c>
    </row>
    <row r="2114" spans="1:12" x14ac:dyDescent="0.25">
      <c r="A2114" t="s">
        <v>17</v>
      </c>
      <c r="B2114" t="s">
        <v>781</v>
      </c>
      <c r="C2114">
        <v>4739557586</v>
      </c>
      <c r="D2114" t="s">
        <v>149</v>
      </c>
      <c r="E2114" t="s">
        <v>130</v>
      </c>
      <c r="F2114">
        <v>5287</v>
      </c>
      <c r="G2114" t="s">
        <v>759</v>
      </c>
      <c r="H2114" t="s">
        <v>13</v>
      </c>
      <c r="I2114" t="s">
        <v>87</v>
      </c>
      <c r="J2114">
        <v>27</v>
      </c>
      <c r="K2114">
        <v>0</v>
      </c>
      <c r="L2114" t="s">
        <v>15</v>
      </c>
    </row>
    <row r="2115" spans="1:12" x14ac:dyDescent="0.25">
      <c r="A2115" t="s">
        <v>18</v>
      </c>
      <c r="B2115" t="s">
        <v>95</v>
      </c>
      <c r="C2115">
        <v>5564408624</v>
      </c>
      <c r="D2115" t="s">
        <v>149</v>
      </c>
      <c r="E2115" t="s">
        <v>130</v>
      </c>
      <c r="F2115">
        <v>5069</v>
      </c>
      <c r="G2115" t="s">
        <v>761</v>
      </c>
      <c r="H2115" t="s">
        <v>13</v>
      </c>
      <c r="I2115" t="s">
        <v>690</v>
      </c>
      <c r="J2115">
        <v>44</v>
      </c>
      <c r="K2115">
        <v>14</v>
      </c>
      <c r="L2115" t="s">
        <v>14</v>
      </c>
    </row>
    <row r="2116" spans="1:12" x14ac:dyDescent="0.25">
      <c r="A2116" t="s">
        <v>11</v>
      </c>
      <c r="B2116" t="s">
        <v>107</v>
      </c>
      <c r="C2116">
        <v>9193816294</v>
      </c>
      <c r="D2116" t="s">
        <v>149</v>
      </c>
      <c r="E2116" t="s">
        <v>130</v>
      </c>
      <c r="F2116">
        <v>5885</v>
      </c>
      <c r="G2116" t="s">
        <v>759</v>
      </c>
      <c r="H2116" t="s">
        <v>13</v>
      </c>
      <c r="I2116" t="s">
        <v>67</v>
      </c>
      <c r="J2116">
        <v>28</v>
      </c>
      <c r="K2116">
        <v>0</v>
      </c>
      <c r="L2116" t="s">
        <v>15</v>
      </c>
    </row>
    <row r="2117" spans="1:12" x14ac:dyDescent="0.25">
      <c r="A2117" t="s">
        <v>17</v>
      </c>
      <c r="B2117" t="s">
        <v>768</v>
      </c>
      <c r="C2117">
        <v>3732687518</v>
      </c>
      <c r="D2117" t="s">
        <v>149</v>
      </c>
      <c r="E2117" t="s">
        <v>130</v>
      </c>
      <c r="F2117">
        <v>7091</v>
      </c>
      <c r="G2117" t="s">
        <v>759</v>
      </c>
      <c r="H2117" t="s">
        <v>13</v>
      </c>
      <c r="I2117" t="s">
        <v>467</v>
      </c>
      <c r="J2117">
        <v>6</v>
      </c>
      <c r="K2117">
        <v>0</v>
      </c>
      <c r="L2117" t="s">
        <v>15</v>
      </c>
    </row>
    <row r="2118" spans="1:12" x14ac:dyDescent="0.25">
      <c r="A2118" t="s">
        <v>17</v>
      </c>
      <c r="B2118" t="s">
        <v>791</v>
      </c>
      <c r="C2118">
        <v>8282397668</v>
      </c>
      <c r="D2118" t="s">
        <v>149</v>
      </c>
      <c r="E2118" t="s">
        <v>130</v>
      </c>
      <c r="F2118">
        <v>10267</v>
      </c>
      <c r="G2118" t="s">
        <v>759</v>
      </c>
      <c r="H2118" t="s">
        <v>13</v>
      </c>
      <c r="I2118" t="s">
        <v>559</v>
      </c>
      <c r="J2118">
        <v>7</v>
      </c>
      <c r="K2118">
        <v>0</v>
      </c>
      <c r="L2118" t="s">
        <v>15</v>
      </c>
    </row>
    <row r="2119" spans="1:12" x14ac:dyDescent="0.25">
      <c r="A2119" t="s">
        <v>23</v>
      </c>
      <c r="B2119" t="s">
        <v>57</v>
      </c>
      <c r="C2119">
        <v>2960848343</v>
      </c>
      <c r="D2119" t="s">
        <v>149</v>
      </c>
      <c r="E2119" t="s">
        <v>130</v>
      </c>
      <c r="F2119">
        <v>3660</v>
      </c>
      <c r="G2119" t="s">
        <v>759</v>
      </c>
      <c r="H2119" t="s">
        <v>13</v>
      </c>
      <c r="I2119" t="s">
        <v>99</v>
      </c>
      <c r="J2119">
        <v>35</v>
      </c>
      <c r="K2119">
        <v>5</v>
      </c>
      <c r="L2119" t="s">
        <v>14</v>
      </c>
    </row>
    <row r="2120" spans="1:12" x14ac:dyDescent="0.25">
      <c r="A2120" t="s">
        <v>18</v>
      </c>
      <c r="B2120" t="s">
        <v>60</v>
      </c>
      <c r="C2120">
        <v>368163381</v>
      </c>
      <c r="D2120" t="s">
        <v>372</v>
      </c>
      <c r="E2120" t="s">
        <v>93</v>
      </c>
      <c r="F2120">
        <v>6268</v>
      </c>
      <c r="G2120" t="s">
        <v>761</v>
      </c>
      <c r="H2120" t="s">
        <v>20</v>
      </c>
      <c r="I2120" t="s">
        <v>127</v>
      </c>
      <c r="J2120">
        <v>19</v>
      </c>
      <c r="K2120">
        <v>0</v>
      </c>
      <c r="L2120" t="s">
        <v>15</v>
      </c>
    </row>
    <row r="2121" spans="1:12" x14ac:dyDescent="0.25">
      <c r="A2121" t="s">
        <v>16</v>
      </c>
      <c r="B2121" t="s">
        <v>806</v>
      </c>
      <c r="C2121">
        <v>6571920928</v>
      </c>
      <c r="D2121" t="s">
        <v>372</v>
      </c>
      <c r="E2121" t="s">
        <v>93</v>
      </c>
      <c r="F2121">
        <v>4763</v>
      </c>
      <c r="G2121" t="s">
        <v>759</v>
      </c>
      <c r="H2121" t="s">
        <v>13</v>
      </c>
      <c r="I2121" t="s">
        <v>131</v>
      </c>
      <c r="J2121">
        <v>25</v>
      </c>
      <c r="K2121">
        <v>0</v>
      </c>
      <c r="L2121" t="s">
        <v>15</v>
      </c>
    </row>
    <row r="2122" spans="1:12" x14ac:dyDescent="0.25">
      <c r="A2122" t="s">
        <v>16</v>
      </c>
      <c r="B2122" t="s">
        <v>22</v>
      </c>
      <c r="C2122">
        <v>2440506703</v>
      </c>
      <c r="D2122" t="s">
        <v>516</v>
      </c>
      <c r="E2122" t="s">
        <v>133</v>
      </c>
      <c r="F2122">
        <v>8242</v>
      </c>
      <c r="G2122" t="s">
        <v>761</v>
      </c>
      <c r="H2122" t="s">
        <v>13</v>
      </c>
      <c r="I2122" t="s">
        <v>81</v>
      </c>
      <c r="J2122">
        <v>36</v>
      </c>
      <c r="K2122">
        <v>6</v>
      </c>
      <c r="L2122" t="s">
        <v>14</v>
      </c>
    </row>
    <row r="2123" spans="1:12" x14ac:dyDescent="0.25">
      <c r="A2123" t="s">
        <v>16</v>
      </c>
      <c r="B2123" t="s">
        <v>59</v>
      </c>
      <c r="C2123">
        <v>7642713224</v>
      </c>
      <c r="D2123" t="s">
        <v>516</v>
      </c>
      <c r="E2123" t="s">
        <v>133</v>
      </c>
      <c r="F2123">
        <v>5329</v>
      </c>
      <c r="G2123" t="s">
        <v>759</v>
      </c>
      <c r="H2123" t="s">
        <v>13</v>
      </c>
      <c r="I2123" t="s">
        <v>87</v>
      </c>
      <c r="J2123">
        <v>25</v>
      </c>
      <c r="K2123">
        <v>0</v>
      </c>
      <c r="L2123" t="s">
        <v>15</v>
      </c>
    </row>
    <row r="2124" spans="1:12" x14ac:dyDescent="0.25">
      <c r="A2124" t="s">
        <v>18</v>
      </c>
      <c r="B2124" t="s">
        <v>118</v>
      </c>
      <c r="C2124">
        <v>5352209758</v>
      </c>
      <c r="D2124" t="s">
        <v>557</v>
      </c>
      <c r="E2124" t="s">
        <v>66</v>
      </c>
      <c r="F2124">
        <v>6057</v>
      </c>
      <c r="G2124" t="s">
        <v>761</v>
      </c>
      <c r="H2124" t="s">
        <v>20</v>
      </c>
      <c r="I2124" t="s">
        <v>98</v>
      </c>
      <c r="J2124">
        <v>20</v>
      </c>
      <c r="K2124">
        <v>0</v>
      </c>
      <c r="L2124" t="s">
        <v>15</v>
      </c>
    </row>
    <row r="2125" spans="1:12" x14ac:dyDescent="0.25">
      <c r="A2125" t="s">
        <v>16</v>
      </c>
      <c r="B2125" t="s">
        <v>85</v>
      </c>
      <c r="C2125">
        <v>3559978043</v>
      </c>
      <c r="D2125" t="s">
        <v>557</v>
      </c>
      <c r="E2125" t="s">
        <v>66</v>
      </c>
      <c r="F2125">
        <v>5017</v>
      </c>
      <c r="G2125" t="s">
        <v>759</v>
      </c>
      <c r="H2125" t="s">
        <v>13</v>
      </c>
      <c r="I2125" t="s">
        <v>127</v>
      </c>
      <c r="J2125">
        <v>17</v>
      </c>
      <c r="K2125">
        <v>0</v>
      </c>
      <c r="L2125" t="s">
        <v>15</v>
      </c>
    </row>
    <row r="2126" spans="1:12" x14ac:dyDescent="0.25">
      <c r="A2126" t="s">
        <v>23</v>
      </c>
      <c r="B2126" t="s">
        <v>47</v>
      </c>
      <c r="C2126">
        <v>3271911081</v>
      </c>
      <c r="D2126" t="s">
        <v>371</v>
      </c>
      <c r="E2126" t="s">
        <v>91</v>
      </c>
      <c r="F2126">
        <v>4968</v>
      </c>
      <c r="G2126" t="s">
        <v>761</v>
      </c>
      <c r="H2126" t="s">
        <v>13</v>
      </c>
      <c r="I2126" t="s">
        <v>326</v>
      </c>
      <c r="J2126">
        <v>50</v>
      </c>
      <c r="K2126">
        <v>20</v>
      </c>
      <c r="L2126" t="s">
        <v>14</v>
      </c>
    </row>
    <row r="2127" spans="1:12" x14ac:dyDescent="0.25">
      <c r="A2127" t="s">
        <v>16</v>
      </c>
      <c r="B2127" t="s">
        <v>77</v>
      </c>
      <c r="C2127">
        <v>6961910816</v>
      </c>
      <c r="D2127" t="s">
        <v>371</v>
      </c>
      <c r="E2127" t="s">
        <v>91</v>
      </c>
      <c r="F2127">
        <v>5978</v>
      </c>
      <c r="G2127" t="s">
        <v>761</v>
      </c>
      <c r="H2127" t="s">
        <v>13</v>
      </c>
      <c r="I2127" t="s">
        <v>130</v>
      </c>
      <c r="J2127">
        <v>26</v>
      </c>
      <c r="K2127">
        <v>0</v>
      </c>
      <c r="L2127" t="s">
        <v>15</v>
      </c>
    </row>
    <row r="2128" spans="1:12" x14ac:dyDescent="0.25">
      <c r="A2128" t="s">
        <v>16</v>
      </c>
      <c r="B2128" t="s">
        <v>802</v>
      </c>
      <c r="C2128">
        <v>3542268547</v>
      </c>
      <c r="D2128" t="s">
        <v>454</v>
      </c>
      <c r="E2128" t="s">
        <v>99</v>
      </c>
      <c r="F2128">
        <v>5720</v>
      </c>
      <c r="G2128" t="s">
        <v>759</v>
      </c>
      <c r="H2128" t="s">
        <v>13</v>
      </c>
      <c r="I2128" t="s">
        <v>746</v>
      </c>
      <c r="J2128">
        <v>35</v>
      </c>
      <c r="K2128">
        <v>5</v>
      </c>
      <c r="L2128" t="s">
        <v>14</v>
      </c>
    </row>
    <row r="2129" spans="1:12" x14ac:dyDescent="0.25">
      <c r="A2129" t="s">
        <v>11</v>
      </c>
      <c r="B2129" t="s">
        <v>78</v>
      </c>
      <c r="C2129">
        <v>2666514859</v>
      </c>
      <c r="D2129" t="s">
        <v>454</v>
      </c>
      <c r="E2129" t="s">
        <v>99</v>
      </c>
      <c r="F2129">
        <v>9982</v>
      </c>
      <c r="G2129" t="s">
        <v>761</v>
      </c>
      <c r="H2129" t="s">
        <v>13</v>
      </c>
      <c r="I2129" t="s">
        <v>691</v>
      </c>
      <c r="J2129">
        <v>40</v>
      </c>
      <c r="K2129">
        <v>10</v>
      </c>
      <c r="L2129" t="s">
        <v>14</v>
      </c>
    </row>
    <row r="2130" spans="1:12" x14ac:dyDescent="0.25">
      <c r="A2130" t="s">
        <v>17</v>
      </c>
      <c r="B2130" t="s">
        <v>58</v>
      </c>
      <c r="C2130">
        <v>3355481569</v>
      </c>
      <c r="D2130" t="s">
        <v>454</v>
      </c>
      <c r="E2130" t="s">
        <v>99</v>
      </c>
      <c r="F2130">
        <v>6273</v>
      </c>
      <c r="G2130" t="s">
        <v>759</v>
      </c>
      <c r="H2130" t="s">
        <v>13</v>
      </c>
      <c r="I2130" t="s">
        <v>67</v>
      </c>
      <c r="J2130">
        <v>23</v>
      </c>
      <c r="K2130">
        <v>0</v>
      </c>
      <c r="L2130" t="s">
        <v>15</v>
      </c>
    </row>
    <row r="2131" spans="1:12" x14ac:dyDescent="0.25">
      <c r="A2131" t="s">
        <v>11</v>
      </c>
      <c r="B2131" t="s">
        <v>75</v>
      </c>
      <c r="C2131">
        <v>6685760751</v>
      </c>
      <c r="D2131" t="s">
        <v>467</v>
      </c>
      <c r="E2131" t="s">
        <v>101</v>
      </c>
      <c r="F2131">
        <v>7119</v>
      </c>
      <c r="G2131" t="s">
        <v>761</v>
      </c>
      <c r="H2131" t="s">
        <v>13</v>
      </c>
      <c r="I2131" t="s">
        <v>91</v>
      </c>
      <c r="J2131">
        <v>28</v>
      </c>
      <c r="K2131">
        <v>0</v>
      </c>
      <c r="L2131" t="s">
        <v>15</v>
      </c>
    </row>
    <row r="2132" spans="1:12" x14ac:dyDescent="0.25">
      <c r="A2132" t="s">
        <v>17</v>
      </c>
      <c r="B2132" t="s">
        <v>768</v>
      </c>
      <c r="C2132">
        <v>5464873037</v>
      </c>
      <c r="D2132" t="s">
        <v>467</v>
      </c>
      <c r="E2132" t="s">
        <v>101</v>
      </c>
      <c r="F2132">
        <v>9883</v>
      </c>
      <c r="G2132" t="s">
        <v>759</v>
      </c>
      <c r="H2132" t="s">
        <v>13</v>
      </c>
      <c r="I2132" t="s">
        <v>546</v>
      </c>
      <c r="J2132">
        <v>3</v>
      </c>
      <c r="K2132">
        <v>0</v>
      </c>
      <c r="L2132" t="s">
        <v>15</v>
      </c>
    </row>
    <row r="2133" spans="1:12" x14ac:dyDescent="0.25">
      <c r="A2133" t="s">
        <v>16</v>
      </c>
      <c r="B2133" t="s">
        <v>86</v>
      </c>
      <c r="C2133">
        <v>3932416127</v>
      </c>
      <c r="D2133" t="s">
        <v>467</v>
      </c>
      <c r="E2133" t="s">
        <v>101</v>
      </c>
      <c r="F2133">
        <v>5294</v>
      </c>
      <c r="G2133" t="s">
        <v>761</v>
      </c>
      <c r="H2133" t="s">
        <v>13</v>
      </c>
      <c r="I2133" t="s">
        <v>292</v>
      </c>
      <c r="J2133">
        <v>45</v>
      </c>
      <c r="K2133">
        <v>15</v>
      </c>
      <c r="L2133" t="s">
        <v>14</v>
      </c>
    </row>
    <row r="2134" spans="1:12" x14ac:dyDescent="0.25">
      <c r="A2134" t="s">
        <v>16</v>
      </c>
      <c r="B2134" t="s">
        <v>809</v>
      </c>
      <c r="C2134">
        <v>3491048160</v>
      </c>
      <c r="D2134" t="s">
        <v>467</v>
      </c>
      <c r="E2134" t="s">
        <v>101</v>
      </c>
      <c r="F2134">
        <v>6302</v>
      </c>
      <c r="G2134" t="s">
        <v>759</v>
      </c>
      <c r="H2134" t="s">
        <v>13</v>
      </c>
      <c r="I2134" t="s">
        <v>131</v>
      </c>
      <c r="J2134">
        <v>20</v>
      </c>
      <c r="K2134">
        <v>0</v>
      </c>
      <c r="L2134" t="s">
        <v>15</v>
      </c>
    </row>
    <row r="2135" spans="1:12" x14ac:dyDescent="0.25">
      <c r="A2135" t="s">
        <v>17</v>
      </c>
      <c r="B2135" t="s">
        <v>773</v>
      </c>
      <c r="C2135">
        <v>6970184838</v>
      </c>
      <c r="D2135" t="s">
        <v>467</v>
      </c>
      <c r="E2135" t="s">
        <v>101</v>
      </c>
      <c r="F2135">
        <v>8128</v>
      </c>
      <c r="G2135" t="s">
        <v>759</v>
      </c>
      <c r="H2135" t="s">
        <v>13</v>
      </c>
      <c r="I2135" t="s">
        <v>93</v>
      </c>
      <c r="J2135">
        <v>25</v>
      </c>
      <c r="K2135">
        <v>0</v>
      </c>
      <c r="L2135" t="s">
        <v>15</v>
      </c>
    </row>
    <row r="2136" spans="1:12" x14ac:dyDescent="0.25">
      <c r="A2136" t="s">
        <v>18</v>
      </c>
      <c r="B2136" t="s">
        <v>48</v>
      </c>
      <c r="C2136">
        <v>5984065624</v>
      </c>
      <c r="D2136" t="s">
        <v>559</v>
      </c>
      <c r="E2136" t="s">
        <v>115</v>
      </c>
      <c r="F2136">
        <v>8737</v>
      </c>
      <c r="G2136" t="s">
        <v>759</v>
      </c>
      <c r="H2136" t="s">
        <v>13</v>
      </c>
      <c r="I2136" t="s">
        <v>96</v>
      </c>
      <c r="J2136">
        <v>32</v>
      </c>
      <c r="K2136">
        <v>2</v>
      </c>
      <c r="L2136" t="s">
        <v>14</v>
      </c>
    </row>
    <row r="2137" spans="1:12" x14ac:dyDescent="0.25">
      <c r="A2137" t="s">
        <v>17</v>
      </c>
      <c r="B2137" t="s">
        <v>68</v>
      </c>
      <c r="C2137">
        <v>3289097967</v>
      </c>
      <c r="D2137" t="s">
        <v>556</v>
      </c>
      <c r="E2137" t="s">
        <v>81</v>
      </c>
      <c r="F2137">
        <v>8260</v>
      </c>
      <c r="G2137" t="s">
        <v>761</v>
      </c>
      <c r="H2137" t="s">
        <v>13</v>
      </c>
      <c r="I2137" t="s">
        <v>692</v>
      </c>
      <c r="J2137">
        <v>34</v>
      </c>
      <c r="K2137">
        <v>4</v>
      </c>
      <c r="L2137" t="s">
        <v>14</v>
      </c>
    </row>
    <row r="2138" spans="1:12" x14ac:dyDescent="0.25">
      <c r="A2138" t="s">
        <v>17</v>
      </c>
      <c r="B2138" t="s">
        <v>777</v>
      </c>
      <c r="C2138">
        <v>4026967253</v>
      </c>
      <c r="D2138" t="s">
        <v>556</v>
      </c>
      <c r="E2138" t="s">
        <v>81</v>
      </c>
      <c r="F2138">
        <v>6948</v>
      </c>
      <c r="G2138" t="s">
        <v>759</v>
      </c>
      <c r="H2138" t="s">
        <v>13</v>
      </c>
      <c r="I2138" t="s">
        <v>131</v>
      </c>
      <c r="J2138">
        <v>18</v>
      </c>
      <c r="K2138">
        <v>0</v>
      </c>
      <c r="L2138" t="s">
        <v>15</v>
      </c>
    </row>
    <row r="2139" spans="1:12" x14ac:dyDescent="0.25">
      <c r="A2139" t="s">
        <v>11</v>
      </c>
      <c r="B2139" t="s">
        <v>124</v>
      </c>
      <c r="C2139">
        <v>6463057288</v>
      </c>
      <c r="D2139" t="s">
        <v>546</v>
      </c>
      <c r="E2139" t="s">
        <v>96</v>
      </c>
      <c r="F2139">
        <v>7076</v>
      </c>
      <c r="G2139" t="s">
        <v>761</v>
      </c>
      <c r="H2139" t="s">
        <v>13</v>
      </c>
      <c r="I2139" t="s">
        <v>105</v>
      </c>
      <c r="J2139">
        <v>20</v>
      </c>
      <c r="K2139">
        <v>0</v>
      </c>
      <c r="L2139" t="s">
        <v>15</v>
      </c>
    </row>
    <row r="2140" spans="1:12" x14ac:dyDescent="0.25">
      <c r="A2140" t="s">
        <v>17</v>
      </c>
      <c r="B2140" t="s">
        <v>104</v>
      </c>
      <c r="C2140">
        <v>6140117683</v>
      </c>
      <c r="D2140" t="s">
        <v>546</v>
      </c>
      <c r="E2140" t="s">
        <v>96</v>
      </c>
      <c r="F2140">
        <v>6026</v>
      </c>
      <c r="G2140" t="s">
        <v>759</v>
      </c>
      <c r="H2140" t="s">
        <v>13</v>
      </c>
      <c r="I2140" t="s">
        <v>131</v>
      </c>
      <c r="J2140">
        <v>17</v>
      </c>
      <c r="K2140">
        <v>0</v>
      </c>
      <c r="L2140" t="s">
        <v>15</v>
      </c>
    </row>
    <row r="2141" spans="1:12" x14ac:dyDescent="0.25">
      <c r="A2141" t="s">
        <v>17</v>
      </c>
      <c r="B2141" t="s">
        <v>787</v>
      </c>
      <c r="C2141">
        <v>3438246206</v>
      </c>
      <c r="D2141" t="s">
        <v>546</v>
      </c>
      <c r="E2141" t="s">
        <v>96</v>
      </c>
      <c r="F2141">
        <v>6601</v>
      </c>
      <c r="G2141" t="s">
        <v>759</v>
      </c>
      <c r="H2141" t="s">
        <v>13</v>
      </c>
      <c r="I2141" t="s">
        <v>69</v>
      </c>
      <c r="J2141">
        <v>12</v>
      </c>
      <c r="K2141">
        <v>0</v>
      </c>
      <c r="L2141" t="s">
        <v>15</v>
      </c>
    </row>
    <row r="2142" spans="1:12" x14ac:dyDescent="0.25">
      <c r="A2142" t="s">
        <v>16</v>
      </c>
      <c r="B2142" t="s">
        <v>77</v>
      </c>
      <c r="C2142">
        <v>3398429374</v>
      </c>
      <c r="D2142" t="s">
        <v>752</v>
      </c>
      <c r="E2142" t="s">
        <v>746</v>
      </c>
      <c r="F2142">
        <v>6898</v>
      </c>
      <c r="G2142" t="s">
        <v>759</v>
      </c>
      <c r="H2142" t="s">
        <v>13</v>
      </c>
      <c r="I2142" t="s">
        <v>69</v>
      </c>
      <c r="J2142">
        <v>11</v>
      </c>
      <c r="K2142">
        <v>0</v>
      </c>
      <c r="L2142" t="s">
        <v>15</v>
      </c>
    </row>
    <row r="2143" spans="1:12" x14ac:dyDescent="0.25">
      <c r="A2143" t="s">
        <v>16</v>
      </c>
      <c r="B2143" t="s">
        <v>36</v>
      </c>
      <c r="C2143">
        <v>557941160</v>
      </c>
      <c r="D2143" t="s">
        <v>752</v>
      </c>
      <c r="E2143" t="s">
        <v>746</v>
      </c>
      <c r="F2143">
        <v>7377</v>
      </c>
      <c r="G2143" t="s">
        <v>761</v>
      </c>
      <c r="H2143" t="s">
        <v>13</v>
      </c>
      <c r="I2143" t="s">
        <v>269</v>
      </c>
      <c r="J2143">
        <v>45</v>
      </c>
      <c r="K2143">
        <v>15</v>
      </c>
      <c r="L2143" t="s">
        <v>14</v>
      </c>
    </row>
    <row r="2144" spans="1:12" x14ac:dyDescent="0.25">
      <c r="A2144" t="s">
        <v>18</v>
      </c>
      <c r="B2144" t="s">
        <v>56</v>
      </c>
      <c r="C2144">
        <v>5666197272</v>
      </c>
      <c r="D2144" t="s">
        <v>752</v>
      </c>
      <c r="E2144" t="s">
        <v>746</v>
      </c>
      <c r="F2144">
        <v>4237</v>
      </c>
      <c r="G2144" t="s">
        <v>759</v>
      </c>
      <c r="H2144" t="s">
        <v>13</v>
      </c>
      <c r="I2144" t="s">
        <v>66</v>
      </c>
      <c r="J2144">
        <v>23</v>
      </c>
      <c r="K2144">
        <v>0</v>
      </c>
      <c r="L2144" t="s">
        <v>15</v>
      </c>
    </row>
    <row r="2145" spans="1:12" x14ac:dyDescent="0.25">
      <c r="A2145" t="s">
        <v>17</v>
      </c>
      <c r="B2145" t="s">
        <v>789</v>
      </c>
      <c r="C2145">
        <v>5135727501</v>
      </c>
      <c r="D2145" t="s">
        <v>752</v>
      </c>
      <c r="E2145" t="s">
        <v>746</v>
      </c>
      <c r="F2145">
        <v>6888</v>
      </c>
      <c r="G2145" t="s">
        <v>759</v>
      </c>
      <c r="H2145" t="s">
        <v>13</v>
      </c>
      <c r="I2145" t="s">
        <v>688</v>
      </c>
      <c r="J2145">
        <v>6</v>
      </c>
      <c r="K2145">
        <v>0</v>
      </c>
      <c r="L2145" t="s">
        <v>15</v>
      </c>
    </row>
    <row r="2146" spans="1:12" x14ac:dyDescent="0.25">
      <c r="A2146" t="s">
        <v>18</v>
      </c>
      <c r="B2146" t="s">
        <v>49</v>
      </c>
      <c r="C2146">
        <v>775479959</v>
      </c>
      <c r="D2146" t="s">
        <v>752</v>
      </c>
      <c r="E2146" t="s">
        <v>746</v>
      </c>
      <c r="F2146">
        <v>6590</v>
      </c>
      <c r="G2146" t="s">
        <v>759</v>
      </c>
      <c r="H2146" t="s">
        <v>13</v>
      </c>
      <c r="I2146" t="s">
        <v>692</v>
      </c>
      <c r="J2146">
        <v>32</v>
      </c>
      <c r="K2146">
        <v>2</v>
      </c>
      <c r="L2146" t="s">
        <v>14</v>
      </c>
    </row>
    <row r="2147" spans="1:12" x14ac:dyDescent="0.25">
      <c r="A2147" t="s">
        <v>23</v>
      </c>
      <c r="B2147" t="s">
        <v>57</v>
      </c>
      <c r="C2147">
        <v>7497563219</v>
      </c>
      <c r="D2147" t="s">
        <v>752</v>
      </c>
      <c r="E2147" t="s">
        <v>746</v>
      </c>
      <c r="F2147">
        <v>3399</v>
      </c>
      <c r="G2147" t="s">
        <v>761</v>
      </c>
      <c r="H2147" t="s">
        <v>13</v>
      </c>
      <c r="I2147" t="s">
        <v>327</v>
      </c>
      <c r="J2147">
        <v>50</v>
      </c>
      <c r="K2147">
        <v>20</v>
      </c>
      <c r="L2147" t="s">
        <v>14</v>
      </c>
    </row>
    <row r="2148" spans="1:12" x14ac:dyDescent="0.25">
      <c r="A2148" t="s">
        <v>16</v>
      </c>
      <c r="B2148" t="s">
        <v>100</v>
      </c>
      <c r="C2148">
        <v>5854224600</v>
      </c>
      <c r="D2148" t="s">
        <v>681</v>
      </c>
      <c r="E2148" t="s">
        <v>753</v>
      </c>
      <c r="F2148">
        <v>5631</v>
      </c>
      <c r="G2148" t="s">
        <v>759</v>
      </c>
      <c r="H2148" t="s">
        <v>13</v>
      </c>
      <c r="I2148" t="s">
        <v>101</v>
      </c>
      <c r="J2148">
        <v>25</v>
      </c>
      <c r="K2148">
        <v>0</v>
      </c>
      <c r="L2148" t="s">
        <v>15</v>
      </c>
    </row>
    <row r="2149" spans="1:12" x14ac:dyDescent="0.25">
      <c r="A2149" t="s">
        <v>18</v>
      </c>
      <c r="B2149" t="s">
        <v>19</v>
      </c>
      <c r="C2149">
        <v>8455537995</v>
      </c>
      <c r="D2149" t="s">
        <v>681</v>
      </c>
      <c r="E2149" t="s">
        <v>753</v>
      </c>
      <c r="F2149">
        <v>4724</v>
      </c>
      <c r="G2149" t="s">
        <v>761</v>
      </c>
      <c r="H2149" t="s">
        <v>13</v>
      </c>
      <c r="I2149" t="s">
        <v>115</v>
      </c>
      <c r="J2149">
        <v>26</v>
      </c>
      <c r="K2149">
        <v>0</v>
      </c>
      <c r="L2149" t="s">
        <v>15</v>
      </c>
    </row>
    <row r="2150" spans="1:12" x14ac:dyDescent="0.25">
      <c r="A2150" t="s">
        <v>18</v>
      </c>
      <c r="B2150" t="s">
        <v>33</v>
      </c>
      <c r="C2150">
        <v>6191014036</v>
      </c>
      <c r="D2150" t="s">
        <v>681</v>
      </c>
      <c r="E2150" t="s">
        <v>753</v>
      </c>
      <c r="F2150">
        <v>6987</v>
      </c>
      <c r="G2150" t="s">
        <v>759</v>
      </c>
      <c r="H2150" t="s">
        <v>13</v>
      </c>
      <c r="I2150" t="s">
        <v>746</v>
      </c>
      <c r="J2150">
        <v>29</v>
      </c>
      <c r="K2150">
        <v>0</v>
      </c>
      <c r="L2150" t="s">
        <v>15</v>
      </c>
    </row>
    <row r="2151" spans="1:12" x14ac:dyDescent="0.25">
      <c r="A2151" t="s">
        <v>16</v>
      </c>
      <c r="B2151" t="s">
        <v>111</v>
      </c>
      <c r="C2151">
        <v>3341311423</v>
      </c>
      <c r="D2151" t="s">
        <v>681</v>
      </c>
      <c r="E2151" t="s">
        <v>753</v>
      </c>
      <c r="F2151">
        <v>6897</v>
      </c>
      <c r="G2151" t="s">
        <v>759</v>
      </c>
      <c r="H2151" t="s">
        <v>13</v>
      </c>
      <c r="I2151" t="s">
        <v>115</v>
      </c>
      <c r="J2151">
        <v>26</v>
      </c>
      <c r="K2151">
        <v>0</v>
      </c>
      <c r="L2151" t="s">
        <v>15</v>
      </c>
    </row>
    <row r="2152" spans="1:12" x14ac:dyDescent="0.25">
      <c r="A2152" t="s">
        <v>11</v>
      </c>
      <c r="B2152" t="s">
        <v>120</v>
      </c>
      <c r="C2152">
        <v>7096221227</v>
      </c>
      <c r="D2152" t="s">
        <v>681</v>
      </c>
      <c r="E2152" t="s">
        <v>753</v>
      </c>
      <c r="F2152">
        <v>6659</v>
      </c>
      <c r="G2152" t="s">
        <v>759</v>
      </c>
      <c r="H2152" t="s">
        <v>13</v>
      </c>
      <c r="I2152" t="s">
        <v>692</v>
      </c>
      <c r="J2152">
        <v>31</v>
      </c>
      <c r="K2152">
        <v>1</v>
      </c>
      <c r="L2152" t="s">
        <v>14</v>
      </c>
    </row>
    <row r="2153" spans="1:12" x14ac:dyDescent="0.25">
      <c r="A2153" t="s">
        <v>16</v>
      </c>
      <c r="B2153" t="s">
        <v>59</v>
      </c>
      <c r="C2153">
        <v>7074243715</v>
      </c>
      <c r="D2153" t="s">
        <v>683</v>
      </c>
      <c r="E2153" t="s">
        <v>692</v>
      </c>
      <c r="F2153">
        <v>6929</v>
      </c>
      <c r="G2153" t="s">
        <v>759</v>
      </c>
      <c r="H2153" t="s">
        <v>13</v>
      </c>
      <c r="I2153" t="s">
        <v>747</v>
      </c>
      <c r="J2153">
        <v>31</v>
      </c>
      <c r="K2153">
        <v>1</v>
      </c>
      <c r="L2153" t="s">
        <v>14</v>
      </c>
    </row>
    <row r="2154" spans="1:12" x14ac:dyDescent="0.25">
      <c r="A2154" t="s">
        <v>18</v>
      </c>
      <c r="B2154" t="s">
        <v>80</v>
      </c>
      <c r="C2154">
        <v>6109735891</v>
      </c>
      <c r="D2154" t="s">
        <v>683</v>
      </c>
      <c r="E2154" t="s">
        <v>692</v>
      </c>
      <c r="F2154">
        <v>9027</v>
      </c>
      <c r="G2154" t="s">
        <v>761</v>
      </c>
      <c r="H2154" t="s">
        <v>13</v>
      </c>
      <c r="I2154" t="s">
        <v>130</v>
      </c>
      <c r="J2154">
        <v>18</v>
      </c>
      <c r="K2154">
        <v>0</v>
      </c>
      <c r="L2154" t="s">
        <v>15</v>
      </c>
    </row>
    <row r="2155" spans="1:12" x14ac:dyDescent="0.25">
      <c r="A2155" t="s">
        <v>16</v>
      </c>
      <c r="B2155" t="s">
        <v>122</v>
      </c>
      <c r="C2155">
        <v>8788830849</v>
      </c>
      <c r="D2155" t="s">
        <v>683</v>
      </c>
      <c r="E2155" t="s">
        <v>692</v>
      </c>
      <c r="F2155">
        <v>8491</v>
      </c>
      <c r="G2155" t="s">
        <v>759</v>
      </c>
      <c r="H2155" t="s">
        <v>13</v>
      </c>
      <c r="I2155" t="s">
        <v>67</v>
      </c>
      <c r="J2155">
        <v>16</v>
      </c>
      <c r="K2155">
        <v>0</v>
      </c>
      <c r="L2155" t="s">
        <v>15</v>
      </c>
    </row>
    <row r="2156" spans="1:12" x14ac:dyDescent="0.25">
      <c r="A2156" t="s">
        <v>16</v>
      </c>
      <c r="B2156" t="s">
        <v>802</v>
      </c>
      <c r="C2156">
        <v>9546060439</v>
      </c>
      <c r="D2156" t="s">
        <v>685</v>
      </c>
      <c r="E2156" t="s">
        <v>747</v>
      </c>
      <c r="F2156">
        <v>1003</v>
      </c>
      <c r="G2156" t="s">
        <v>759</v>
      </c>
      <c r="H2156" t="s">
        <v>13</v>
      </c>
      <c r="I2156" t="s">
        <v>747</v>
      </c>
      <c r="J2156">
        <v>30</v>
      </c>
      <c r="K2156">
        <v>0</v>
      </c>
      <c r="L2156" t="s">
        <v>15</v>
      </c>
    </row>
    <row r="2157" spans="1:12" x14ac:dyDescent="0.25">
      <c r="A2157" t="s">
        <v>16</v>
      </c>
      <c r="B2157" t="s">
        <v>129</v>
      </c>
      <c r="C2157">
        <v>4902256475</v>
      </c>
      <c r="D2157" t="s">
        <v>685</v>
      </c>
      <c r="E2157" t="s">
        <v>747</v>
      </c>
      <c r="F2157">
        <v>7209</v>
      </c>
      <c r="G2157" t="s">
        <v>759</v>
      </c>
      <c r="H2157" t="s">
        <v>13</v>
      </c>
      <c r="I2157" t="s">
        <v>320</v>
      </c>
      <c r="J2157">
        <v>44</v>
      </c>
      <c r="K2157">
        <v>14</v>
      </c>
      <c r="L2157" t="s">
        <v>14</v>
      </c>
    </row>
    <row r="2158" spans="1:12" x14ac:dyDescent="0.25">
      <c r="A2158" t="s">
        <v>18</v>
      </c>
      <c r="B2158" t="s">
        <v>33</v>
      </c>
      <c r="C2158">
        <v>5473678800</v>
      </c>
      <c r="D2158" t="s">
        <v>754</v>
      </c>
      <c r="E2158" t="s">
        <v>690</v>
      </c>
      <c r="F2158">
        <v>7029</v>
      </c>
      <c r="G2158" t="s">
        <v>759</v>
      </c>
      <c r="H2158" t="s">
        <v>13</v>
      </c>
      <c r="I2158" t="s">
        <v>115</v>
      </c>
      <c r="J2158">
        <v>23</v>
      </c>
      <c r="K2158">
        <v>0</v>
      </c>
      <c r="L2158" t="s">
        <v>15</v>
      </c>
    </row>
    <row r="2159" spans="1:12" x14ac:dyDescent="0.25">
      <c r="A2159" t="s">
        <v>11</v>
      </c>
      <c r="B2159" t="s">
        <v>30</v>
      </c>
      <c r="C2159">
        <v>2017481337</v>
      </c>
      <c r="D2159" t="s">
        <v>754</v>
      </c>
      <c r="E2159" t="s">
        <v>690</v>
      </c>
      <c r="F2159">
        <v>6750</v>
      </c>
      <c r="G2159" t="s">
        <v>761</v>
      </c>
      <c r="H2159" t="s">
        <v>13</v>
      </c>
      <c r="I2159" t="s">
        <v>99</v>
      </c>
      <c r="J2159">
        <v>21</v>
      </c>
      <c r="K2159">
        <v>0</v>
      </c>
      <c r="L2159" t="s">
        <v>15</v>
      </c>
    </row>
    <row r="2160" spans="1:12" x14ac:dyDescent="0.25">
      <c r="A2160" t="s">
        <v>17</v>
      </c>
      <c r="B2160" t="s">
        <v>789</v>
      </c>
      <c r="C2160">
        <v>2962262974</v>
      </c>
      <c r="D2160" t="s">
        <v>857</v>
      </c>
      <c r="E2160" t="s">
        <v>691</v>
      </c>
      <c r="F2160">
        <v>5650</v>
      </c>
      <c r="G2160" t="s">
        <v>759</v>
      </c>
      <c r="H2160" t="s">
        <v>13</v>
      </c>
      <c r="I2160" t="s">
        <v>65</v>
      </c>
      <c r="J2160">
        <v>7</v>
      </c>
      <c r="K2160">
        <v>0</v>
      </c>
      <c r="L2160" t="s">
        <v>15</v>
      </c>
    </row>
    <row r="2161" spans="1:12" x14ac:dyDescent="0.25">
      <c r="A2161" t="s">
        <v>11</v>
      </c>
      <c r="B2161" t="s">
        <v>30</v>
      </c>
      <c r="C2161">
        <v>5157346968</v>
      </c>
      <c r="D2161" t="s">
        <v>857</v>
      </c>
      <c r="E2161" t="s">
        <v>691</v>
      </c>
      <c r="F2161">
        <v>4502</v>
      </c>
      <c r="G2161" t="s">
        <v>759</v>
      </c>
      <c r="H2161" t="s">
        <v>13</v>
      </c>
      <c r="I2161" t="s">
        <v>69</v>
      </c>
      <c r="J2161">
        <v>6</v>
      </c>
      <c r="K2161">
        <v>0</v>
      </c>
      <c r="L2161" t="s">
        <v>15</v>
      </c>
    </row>
    <row r="2162" spans="1:12" x14ac:dyDescent="0.25">
      <c r="A2162" t="s">
        <v>23</v>
      </c>
      <c r="B2162" t="s">
        <v>57</v>
      </c>
      <c r="C2162">
        <v>9359250752</v>
      </c>
      <c r="D2162" t="s">
        <v>857</v>
      </c>
      <c r="E2162" t="s">
        <v>691</v>
      </c>
      <c r="F2162">
        <v>2507</v>
      </c>
      <c r="G2162" t="s">
        <v>759</v>
      </c>
      <c r="H2162" t="s">
        <v>13</v>
      </c>
      <c r="I2162" t="s">
        <v>747</v>
      </c>
      <c r="J2162">
        <v>28</v>
      </c>
      <c r="K2162">
        <v>0</v>
      </c>
      <c r="L2162" t="s">
        <v>15</v>
      </c>
    </row>
    <row r="2163" spans="1:12" x14ac:dyDescent="0.25">
      <c r="A2163" t="s">
        <v>18</v>
      </c>
      <c r="B2163" t="s">
        <v>788</v>
      </c>
      <c r="C2163">
        <v>2118879684</v>
      </c>
      <c r="D2163" t="s">
        <v>857</v>
      </c>
      <c r="E2163" t="s">
        <v>691</v>
      </c>
      <c r="F2163">
        <v>11454</v>
      </c>
      <c r="G2163" t="s">
        <v>759</v>
      </c>
      <c r="H2163" t="s">
        <v>13</v>
      </c>
      <c r="I2163" t="s">
        <v>488</v>
      </c>
      <c r="J2163">
        <v>35</v>
      </c>
      <c r="K2163">
        <v>5</v>
      </c>
      <c r="L2163" t="s">
        <v>14</v>
      </c>
    </row>
    <row r="2164" spans="1:12" x14ac:dyDescent="0.25">
      <c r="A2164" t="s">
        <v>17</v>
      </c>
      <c r="B2164" t="s">
        <v>35</v>
      </c>
      <c r="C2164">
        <v>3699989123</v>
      </c>
      <c r="D2164" t="s">
        <v>688</v>
      </c>
      <c r="E2164" t="s">
        <v>755</v>
      </c>
      <c r="F2164">
        <v>6288</v>
      </c>
      <c r="G2164" t="s">
        <v>759</v>
      </c>
      <c r="H2164" t="s">
        <v>13</v>
      </c>
      <c r="I2164" t="s">
        <v>65</v>
      </c>
      <c r="J2164">
        <v>6</v>
      </c>
      <c r="K2164">
        <v>0</v>
      </c>
      <c r="L2164" t="s">
        <v>15</v>
      </c>
    </row>
    <row r="2165" spans="1:12" x14ac:dyDescent="0.25">
      <c r="A2165" t="s">
        <v>23</v>
      </c>
      <c r="B2165" t="s">
        <v>40</v>
      </c>
      <c r="C2165">
        <v>5225282488</v>
      </c>
      <c r="D2165" t="s">
        <v>688</v>
      </c>
      <c r="E2165" t="s">
        <v>755</v>
      </c>
      <c r="F2165">
        <v>6124</v>
      </c>
      <c r="G2165" t="s">
        <v>759</v>
      </c>
      <c r="H2165" t="s">
        <v>13</v>
      </c>
      <c r="I2165" t="s">
        <v>686</v>
      </c>
      <c r="J2165">
        <v>1</v>
      </c>
      <c r="K2165">
        <v>0</v>
      </c>
      <c r="L2165" t="s">
        <v>15</v>
      </c>
    </row>
    <row r="2166" spans="1:12" x14ac:dyDescent="0.25">
      <c r="A2166" t="s">
        <v>16</v>
      </c>
      <c r="B2166" t="s">
        <v>85</v>
      </c>
      <c r="C2166">
        <v>761602627</v>
      </c>
      <c r="D2166" t="s">
        <v>688</v>
      </c>
      <c r="E2166" t="s">
        <v>755</v>
      </c>
      <c r="F2166">
        <v>6416</v>
      </c>
      <c r="G2166" t="s">
        <v>761</v>
      </c>
      <c r="H2166" t="s">
        <v>13</v>
      </c>
      <c r="I2166" t="s">
        <v>320</v>
      </c>
      <c r="J2166">
        <v>41</v>
      </c>
      <c r="K2166">
        <v>11</v>
      </c>
      <c r="L2166" t="s">
        <v>14</v>
      </c>
    </row>
    <row r="2167" spans="1:12" x14ac:dyDescent="0.25">
      <c r="A2167" t="s">
        <v>16</v>
      </c>
      <c r="B2167" t="s">
        <v>86</v>
      </c>
      <c r="C2167">
        <v>2669865910</v>
      </c>
      <c r="D2167" t="s">
        <v>688</v>
      </c>
      <c r="E2167" t="s">
        <v>755</v>
      </c>
      <c r="F2167">
        <v>1453</v>
      </c>
      <c r="G2167" t="s">
        <v>759</v>
      </c>
      <c r="H2167" t="s">
        <v>13</v>
      </c>
      <c r="I2167" t="s">
        <v>692</v>
      </c>
      <c r="J2167">
        <v>26</v>
      </c>
      <c r="K2167">
        <v>0</v>
      </c>
      <c r="L2167" t="s">
        <v>15</v>
      </c>
    </row>
    <row r="2168" spans="1:12" x14ac:dyDescent="0.25">
      <c r="A2168" t="s">
        <v>11</v>
      </c>
      <c r="B2168" t="s">
        <v>801</v>
      </c>
      <c r="C2168">
        <v>9588957496</v>
      </c>
      <c r="D2168" t="s">
        <v>686</v>
      </c>
      <c r="E2168" t="s">
        <v>756</v>
      </c>
      <c r="F2168">
        <v>6986</v>
      </c>
      <c r="G2168" t="s">
        <v>759</v>
      </c>
      <c r="H2168" t="s">
        <v>13</v>
      </c>
      <c r="I2168" t="s">
        <v>69</v>
      </c>
      <c r="J2168">
        <v>4</v>
      </c>
      <c r="K2168">
        <v>0</v>
      </c>
      <c r="L2168" t="s">
        <v>15</v>
      </c>
    </row>
    <row r="2169" spans="1:12" x14ac:dyDescent="0.25">
      <c r="A2169" t="s">
        <v>17</v>
      </c>
      <c r="B2169" t="s">
        <v>773</v>
      </c>
      <c r="C2169">
        <v>8680785503</v>
      </c>
      <c r="D2169" t="s">
        <v>686</v>
      </c>
      <c r="E2169" t="s">
        <v>756</v>
      </c>
      <c r="F2169">
        <v>8450</v>
      </c>
      <c r="G2169" t="s">
        <v>759</v>
      </c>
      <c r="H2169" t="s">
        <v>13</v>
      </c>
      <c r="I2169" t="s">
        <v>133</v>
      </c>
      <c r="J2169">
        <v>15</v>
      </c>
      <c r="K2169">
        <v>0</v>
      </c>
      <c r="L2169" t="s">
        <v>15</v>
      </c>
    </row>
    <row r="2170" spans="1:12" x14ac:dyDescent="0.25">
      <c r="A2170" t="s">
        <v>16</v>
      </c>
      <c r="B2170" t="s">
        <v>77</v>
      </c>
      <c r="C2170">
        <v>5796159925</v>
      </c>
      <c r="D2170" t="s">
        <v>686</v>
      </c>
      <c r="E2170" t="s">
        <v>756</v>
      </c>
      <c r="F2170">
        <v>5516</v>
      </c>
      <c r="G2170" t="s">
        <v>759</v>
      </c>
      <c r="H2170" t="s">
        <v>13</v>
      </c>
      <c r="I2170" t="s">
        <v>131</v>
      </c>
      <c r="J2170">
        <v>9</v>
      </c>
      <c r="K2170">
        <v>0</v>
      </c>
      <c r="L2170" t="s">
        <v>15</v>
      </c>
    </row>
    <row r="2171" spans="1:12" x14ac:dyDescent="0.25">
      <c r="A2171" t="s">
        <v>17</v>
      </c>
      <c r="B2171" t="s">
        <v>760</v>
      </c>
      <c r="C2171">
        <v>7662777416</v>
      </c>
      <c r="D2171" t="s">
        <v>686</v>
      </c>
      <c r="E2171" t="s">
        <v>756</v>
      </c>
      <c r="F2171">
        <v>6419</v>
      </c>
      <c r="G2171" t="s">
        <v>759</v>
      </c>
      <c r="H2171" t="s">
        <v>13</v>
      </c>
      <c r="I2171" t="s">
        <v>394</v>
      </c>
      <c r="J2171">
        <v>32</v>
      </c>
      <c r="K2171">
        <v>2</v>
      </c>
      <c r="L2171" t="s">
        <v>14</v>
      </c>
    </row>
    <row r="2172" spans="1:12" x14ac:dyDescent="0.25">
      <c r="A2172" t="s">
        <v>16</v>
      </c>
      <c r="B2172" t="s">
        <v>22</v>
      </c>
      <c r="C2172">
        <v>7059816083</v>
      </c>
      <c r="D2172" t="s">
        <v>686</v>
      </c>
      <c r="E2172" t="s">
        <v>756</v>
      </c>
      <c r="F2172">
        <v>3800</v>
      </c>
      <c r="G2172" t="s">
        <v>761</v>
      </c>
      <c r="H2172" t="s">
        <v>13</v>
      </c>
      <c r="I2172" t="s">
        <v>753</v>
      </c>
      <c r="J2172">
        <v>24</v>
      </c>
      <c r="K2172">
        <v>0</v>
      </c>
      <c r="L2172" t="s">
        <v>15</v>
      </c>
    </row>
    <row r="2173" spans="1:12" x14ac:dyDescent="0.25">
      <c r="A2173" t="s">
        <v>23</v>
      </c>
      <c r="B2173" t="s">
        <v>57</v>
      </c>
      <c r="C2173">
        <v>3876210500</v>
      </c>
      <c r="D2173" t="s">
        <v>686</v>
      </c>
      <c r="E2173" t="s">
        <v>756</v>
      </c>
      <c r="F2173">
        <v>2290</v>
      </c>
      <c r="G2173" t="s">
        <v>759</v>
      </c>
      <c r="H2173" t="s">
        <v>13</v>
      </c>
      <c r="I2173" t="s">
        <v>440</v>
      </c>
      <c r="J2173">
        <v>48</v>
      </c>
      <c r="K2173">
        <v>18</v>
      </c>
      <c r="L2173" t="s">
        <v>14</v>
      </c>
    </row>
    <row r="2174" spans="1:12" x14ac:dyDescent="0.25">
      <c r="A2174" t="s">
        <v>16</v>
      </c>
      <c r="B2174" t="s">
        <v>85</v>
      </c>
      <c r="C2174">
        <v>4084102990</v>
      </c>
      <c r="D2174" t="s">
        <v>686</v>
      </c>
      <c r="E2174" t="s">
        <v>756</v>
      </c>
      <c r="F2174">
        <v>6429</v>
      </c>
      <c r="G2174" t="s">
        <v>759</v>
      </c>
      <c r="H2174" t="s">
        <v>13</v>
      </c>
      <c r="I2174" t="s">
        <v>93</v>
      </c>
      <c r="J2174">
        <v>14</v>
      </c>
      <c r="K2174">
        <v>0</v>
      </c>
      <c r="L2174" t="s">
        <v>15</v>
      </c>
    </row>
    <row r="2175" spans="1:12" x14ac:dyDescent="0.25">
      <c r="A2175" t="s">
        <v>17</v>
      </c>
      <c r="B2175" t="s">
        <v>51</v>
      </c>
      <c r="C2175">
        <v>7133128659</v>
      </c>
      <c r="D2175" t="s">
        <v>719</v>
      </c>
      <c r="E2175" t="s">
        <v>689</v>
      </c>
      <c r="F2175">
        <v>4852</v>
      </c>
      <c r="G2175" t="s">
        <v>759</v>
      </c>
      <c r="H2175" t="s">
        <v>13</v>
      </c>
      <c r="I2175" t="s">
        <v>67</v>
      </c>
      <c r="J2175">
        <v>10</v>
      </c>
      <c r="K2175">
        <v>0</v>
      </c>
      <c r="L2175" t="s">
        <v>15</v>
      </c>
    </row>
    <row r="2176" spans="1:12" x14ac:dyDescent="0.25">
      <c r="A2176" t="s">
        <v>23</v>
      </c>
      <c r="B2176" t="s">
        <v>102</v>
      </c>
      <c r="C2176">
        <v>7170674351</v>
      </c>
      <c r="D2176" t="s">
        <v>719</v>
      </c>
      <c r="E2176" t="s">
        <v>689</v>
      </c>
      <c r="F2176">
        <v>796</v>
      </c>
      <c r="G2176" t="s">
        <v>759</v>
      </c>
      <c r="H2176" t="s">
        <v>13</v>
      </c>
      <c r="I2176" t="s">
        <v>93</v>
      </c>
      <c r="J2176">
        <v>13</v>
      </c>
      <c r="K2176">
        <v>0</v>
      </c>
      <c r="L2176" t="s">
        <v>15</v>
      </c>
    </row>
    <row r="2177" spans="1:12" x14ac:dyDescent="0.25">
      <c r="A2177" t="s">
        <v>16</v>
      </c>
      <c r="B2177" t="s">
        <v>111</v>
      </c>
      <c r="C2177">
        <v>176953642</v>
      </c>
      <c r="D2177" t="s">
        <v>113</v>
      </c>
      <c r="E2177" t="s">
        <v>394</v>
      </c>
      <c r="F2177">
        <v>6500</v>
      </c>
      <c r="G2177" t="s">
        <v>759</v>
      </c>
      <c r="H2177" t="s">
        <v>13</v>
      </c>
      <c r="I2177" t="s">
        <v>302</v>
      </c>
      <c r="J2177">
        <v>37</v>
      </c>
      <c r="K2177">
        <v>7</v>
      </c>
      <c r="L2177" t="s">
        <v>14</v>
      </c>
    </row>
    <row r="2178" spans="1:12" x14ac:dyDescent="0.25">
      <c r="A2178" t="s">
        <v>17</v>
      </c>
      <c r="B2178" t="s">
        <v>117</v>
      </c>
      <c r="C2178">
        <v>6309336631</v>
      </c>
      <c r="D2178" t="s">
        <v>113</v>
      </c>
      <c r="E2178" t="s">
        <v>394</v>
      </c>
      <c r="F2178">
        <v>7653</v>
      </c>
      <c r="G2178" t="s">
        <v>759</v>
      </c>
      <c r="H2178" t="s">
        <v>13</v>
      </c>
      <c r="I2178" t="s">
        <v>91</v>
      </c>
      <c r="J2178">
        <v>15</v>
      </c>
      <c r="K2178">
        <v>0</v>
      </c>
      <c r="L2178" t="s">
        <v>15</v>
      </c>
    </row>
    <row r="2179" spans="1:12" x14ac:dyDescent="0.25">
      <c r="A2179" t="s">
        <v>11</v>
      </c>
      <c r="B2179" t="s">
        <v>124</v>
      </c>
      <c r="C2179">
        <v>3686599515</v>
      </c>
      <c r="D2179" t="s">
        <v>113</v>
      </c>
      <c r="E2179" t="s">
        <v>394</v>
      </c>
      <c r="F2179">
        <v>5560</v>
      </c>
      <c r="G2179" t="s">
        <v>761</v>
      </c>
      <c r="H2179" t="s">
        <v>13</v>
      </c>
      <c r="I2179" t="s">
        <v>692</v>
      </c>
      <c r="J2179">
        <v>23</v>
      </c>
      <c r="K2179">
        <v>0</v>
      </c>
      <c r="L2179" t="s">
        <v>15</v>
      </c>
    </row>
    <row r="2180" spans="1:12" x14ac:dyDescent="0.25">
      <c r="A2180" t="s">
        <v>11</v>
      </c>
      <c r="B2180" t="s">
        <v>30</v>
      </c>
      <c r="C2180">
        <v>9493022226</v>
      </c>
      <c r="D2180" t="s">
        <v>113</v>
      </c>
      <c r="E2180" t="s">
        <v>394</v>
      </c>
      <c r="F2180">
        <v>8368</v>
      </c>
      <c r="G2180" t="s">
        <v>761</v>
      </c>
      <c r="H2180" t="s">
        <v>13</v>
      </c>
      <c r="I2180" t="s">
        <v>747</v>
      </c>
      <c r="J2180">
        <v>24</v>
      </c>
      <c r="K2180">
        <v>0</v>
      </c>
      <c r="L2180" t="s">
        <v>15</v>
      </c>
    </row>
    <row r="2181" spans="1:12" x14ac:dyDescent="0.25">
      <c r="A2181" t="s">
        <v>17</v>
      </c>
      <c r="B2181" t="s">
        <v>88</v>
      </c>
      <c r="C2181">
        <v>1592682714</v>
      </c>
      <c r="D2181" t="s">
        <v>113</v>
      </c>
      <c r="E2181" t="s">
        <v>394</v>
      </c>
      <c r="F2181">
        <v>6358</v>
      </c>
      <c r="G2181" t="s">
        <v>759</v>
      </c>
      <c r="H2181" t="s">
        <v>13</v>
      </c>
      <c r="I2181" t="s">
        <v>81</v>
      </c>
      <c r="J2181">
        <v>19</v>
      </c>
      <c r="K2181">
        <v>0</v>
      </c>
      <c r="L2181" t="s">
        <v>15</v>
      </c>
    </row>
    <row r="2182" spans="1:12" x14ac:dyDescent="0.25">
      <c r="A2182" t="s">
        <v>23</v>
      </c>
      <c r="B2182" t="s">
        <v>47</v>
      </c>
      <c r="C2182">
        <v>1120525583</v>
      </c>
      <c r="D2182" t="s">
        <v>113</v>
      </c>
      <c r="E2182" t="s">
        <v>394</v>
      </c>
      <c r="F2182">
        <v>4673</v>
      </c>
      <c r="G2182" t="s">
        <v>759</v>
      </c>
      <c r="H2182" t="s">
        <v>13</v>
      </c>
      <c r="I2182" t="s">
        <v>394</v>
      </c>
      <c r="J2182">
        <v>30</v>
      </c>
      <c r="K2182">
        <v>0</v>
      </c>
      <c r="L2182" t="s">
        <v>15</v>
      </c>
    </row>
    <row r="2183" spans="1:12" x14ac:dyDescent="0.25">
      <c r="A2183" t="s">
        <v>17</v>
      </c>
      <c r="B2183" t="s">
        <v>760</v>
      </c>
      <c r="C2183">
        <v>1754538629</v>
      </c>
      <c r="D2183" t="s">
        <v>127</v>
      </c>
      <c r="E2183" t="s">
        <v>488</v>
      </c>
      <c r="F2183">
        <v>7952</v>
      </c>
      <c r="G2183" t="s">
        <v>759</v>
      </c>
      <c r="H2183" t="s">
        <v>13</v>
      </c>
      <c r="I2183" t="s">
        <v>394</v>
      </c>
      <c r="J2183">
        <v>29</v>
      </c>
      <c r="K2183">
        <v>0</v>
      </c>
      <c r="L2183" t="s">
        <v>15</v>
      </c>
    </row>
    <row r="2184" spans="1:12" x14ac:dyDescent="0.25">
      <c r="A2184" t="s">
        <v>18</v>
      </c>
      <c r="B2184" t="s">
        <v>56</v>
      </c>
      <c r="C2184">
        <v>806089606</v>
      </c>
      <c r="D2184" t="s">
        <v>69</v>
      </c>
      <c r="E2184" t="s">
        <v>292</v>
      </c>
      <c r="F2184">
        <v>7618</v>
      </c>
      <c r="G2184" t="s">
        <v>761</v>
      </c>
      <c r="H2184" t="s">
        <v>20</v>
      </c>
      <c r="I2184" t="s">
        <v>690</v>
      </c>
      <c r="J2184">
        <v>23</v>
      </c>
      <c r="K2184">
        <v>0</v>
      </c>
      <c r="L2184" t="s">
        <v>15</v>
      </c>
    </row>
    <row r="2185" spans="1:12" x14ac:dyDescent="0.25">
      <c r="A2185" t="s">
        <v>16</v>
      </c>
      <c r="B2185" t="s">
        <v>800</v>
      </c>
      <c r="C2185">
        <v>8820244619</v>
      </c>
      <c r="D2185" t="s">
        <v>69</v>
      </c>
      <c r="E2185" t="s">
        <v>292</v>
      </c>
      <c r="F2185">
        <v>1970</v>
      </c>
      <c r="G2185" t="s">
        <v>759</v>
      </c>
      <c r="H2185" t="s">
        <v>13</v>
      </c>
      <c r="I2185" t="s">
        <v>691</v>
      </c>
      <c r="J2185">
        <v>24</v>
      </c>
      <c r="K2185">
        <v>0</v>
      </c>
      <c r="L2185" t="s">
        <v>15</v>
      </c>
    </row>
    <row r="2186" spans="1:12" x14ac:dyDescent="0.25">
      <c r="A2186" t="s">
        <v>17</v>
      </c>
      <c r="B2186" t="s">
        <v>68</v>
      </c>
      <c r="C2186">
        <v>641300165</v>
      </c>
      <c r="D2186" t="s">
        <v>69</v>
      </c>
      <c r="E2186" t="s">
        <v>292</v>
      </c>
      <c r="F2186">
        <v>9457</v>
      </c>
      <c r="G2186" t="s">
        <v>761</v>
      </c>
      <c r="H2186" t="s">
        <v>13</v>
      </c>
      <c r="I2186" t="s">
        <v>293</v>
      </c>
      <c r="J2186">
        <v>32</v>
      </c>
      <c r="K2186">
        <v>2</v>
      </c>
      <c r="L2186" t="s">
        <v>14</v>
      </c>
    </row>
    <row r="2187" spans="1:12" x14ac:dyDescent="0.25">
      <c r="A2187" t="s">
        <v>16</v>
      </c>
      <c r="B2187" t="s">
        <v>77</v>
      </c>
      <c r="C2187">
        <v>3315197094</v>
      </c>
      <c r="D2187" t="s">
        <v>65</v>
      </c>
      <c r="E2187" t="s">
        <v>288</v>
      </c>
      <c r="F2187">
        <v>6179</v>
      </c>
      <c r="G2187" t="s">
        <v>761</v>
      </c>
      <c r="H2187" t="s">
        <v>13</v>
      </c>
      <c r="I2187" t="s">
        <v>692</v>
      </c>
      <c r="J2187">
        <v>20</v>
      </c>
      <c r="K2187">
        <v>0</v>
      </c>
      <c r="L2187" t="s">
        <v>15</v>
      </c>
    </row>
    <row r="2188" spans="1:12" x14ac:dyDescent="0.25">
      <c r="A2188" t="s">
        <v>16</v>
      </c>
      <c r="B2188" t="s">
        <v>809</v>
      </c>
      <c r="C2188">
        <v>3693108174</v>
      </c>
      <c r="D2188" t="s">
        <v>65</v>
      </c>
      <c r="E2188" t="s">
        <v>288</v>
      </c>
      <c r="F2188">
        <v>3788</v>
      </c>
      <c r="G2188" t="s">
        <v>759</v>
      </c>
      <c r="H2188" t="s">
        <v>13</v>
      </c>
      <c r="I2188" t="s">
        <v>91</v>
      </c>
      <c r="J2188">
        <v>12</v>
      </c>
      <c r="K2188">
        <v>0</v>
      </c>
      <c r="L2188" t="s">
        <v>15</v>
      </c>
    </row>
    <row r="2189" spans="1:12" x14ac:dyDescent="0.25">
      <c r="A2189" t="s">
        <v>11</v>
      </c>
      <c r="B2189" t="s">
        <v>55</v>
      </c>
      <c r="C2189">
        <v>1308410672</v>
      </c>
      <c r="D2189" t="s">
        <v>65</v>
      </c>
      <c r="E2189" t="s">
        <v>288</v>
      </c>
      <c r="F2189">
        <v>7603</v>
      </c>
      <c r="G2189" t="s">
        <v>759</v>
      </c>
      <c r="H2189" t="s">
        <v>13</v>
      </c>
      <c r="I2189" t="s">
        <v>91</v>
      </c>
      <c r="J2189">
        <v>12</v>
      </c>
      <c r="K2189">
        <v>0</v>
      </c>
      <c r="L2189" t="s">
        <v>15</v>
      </c>
    </row>
    <row r="2190" spans="1:12" x14ac:dyDescent="0.25">
      <c r="A2190" t="s">
        <v>18</v>
      </c>
      <c r="B2190" t="s">
        <v>106</v>
      </c>
      <c r="C2190">
        <v>6559779926</v>
      </c>
      <c r="D2190" t="s">
        <v>98</v>
      </c>
      <c r="E2190" t="s">
        <v>293</v>
      </c>
      <c r="F2190">
        <v>6675</v>
      </c>
      <c r="G2190" t="s">
        <v>759</v>
      </c>
      <c r="H2190" t="s">
        <v>13</v>
      </c>
      <c r="I2190" t="s">
        <v>690</v>
      </c>
      <c r="J2190">
        <v>21</v>
      </c>
      <c r="K2190">
        <v>0</v>
      </c>
      <c r="L2190" t="s">
        <v>15</v>
      </c>
    </row>
    <row r="2191" spans="1:12" x14ac:dyDescent="0.25">
      <c r="A2191" t="s">
        <v>18</v>
      </c>
      <c r="B2191" t="s">
        <v>764</v>
      </c>
      <c r="C2191">
        <v>883694015</v>
      </c>
      <c r="D2191" t="s">
        <v>98</v>
      </c>
      <c r="E2191" t="s">
        <v>293</v>
      </c>
      <c r="F2191">
        <v>9277</v>
      </c>
      <c r="G2191" t="s">
        <v>759</v>
      </c>
      <c r="H2191" t="s">
        <v>13</v>
      </c>
      <c r="I2191" t="s">
        <v>99</v>
      </c>
      <c r="J2191">
        <v>12</v>
      </c>
      <c r="K2191">
        <v>0</v>
      </c>
      <c r="L2191" t="s">
        <v>15</v>
      </c>
    </row>
    <row r="2192" spans="1:12" x14ac:dyDescent="0.25">
      <c r="A2192" t="s">
        <v>16</v>
      </c>
      <c r="B2192" t="s">
        <v>21</v>
      </c>
      <c r="C2192">
        <v>6640953472</v>
      </c>
      <c r="D2192" t="s">
        <v>98</v>
      </c>
      <c r="E2192" t="s">
        <v>293</v>
      </c>
      <c r="F2192">
        <v>5588</v>
      </c>
      <c r="G2192" t="s">
        <v>759</v>
      </c>
      <c r="H2192" t="s">
        <v>13</v>
      </c>
      <c r="I2192" t="s">
        <v>746</v>
      </c>
      <c r="J2192">
        <v>17</v>
      </c>
      <c r="K2192">
        <v>0</v>
      </c>
      <c r="L2192" t="s">
        <v>15</v>
      </c>
    </row>
    <row r="2193" spans="1:12" x14ac:dyDescent="0.25">
      <c r="A2193" t="s">
        <v>18</v>
      </c>
      <c r="B2193" t="s">
        <v>92</v>
      </c>
      <c r="C2193">
        <v>8062397322</v>
      </c>
      <c r="D2193" t="s">
        <v>98</v>
      </c>
      <c r="E2193" t="s">
        <v>293</v>
      </c>
      <c r="F2193">
        <v>6965</v>
      </c>
      <c r="G2193" t="s">
        <v>759</v>
      </c>
      <c r="H2193" t="s">
        <v>13</v>
      </c>
      <c r="I2193" t="s">
        <v>746</v>
      </c>
      <c r="J2193">
        <v>17</v>
      </c>
      <c r="K2193">
        <v>0</v>
      </c>
      <c r="L2193" t="s">
        <v>15</v>
      </c>
    </row>
    <row r="2194" spans="1:12" x14ac:dyDescent="0.25">
      <c r="A2194" t="s">
        <v>18</v>
      </c>
      <c r="B2194" t="s">
        <v>106</v>
      </c>
      <c r="C2194">
        <v>4153488634</v>
      </c>
      <c r="D2194" t="s">
        <v>98</v>
      </c>
      <c r="E2194" t="s">
        <v>293</v>
      </c>
      <c r="F2194">
        <v>6929</v>
      </c>
      <c r="G2194" t="s">
        <v>759</v>
      </c>
      <c r="H2194" t="s">
        <v>13</v>
      </c>
      <c r="I2194" t="s">
        <v>756</v>
      </c>
      <c r="J2194">
        <v>24</v>
      </c>
      <c r="K2194">
        <v>0</v>
      </c>
      <c r="L2194" t="s">
        <v>15</v>
      </c>
    </row>
    <row r="2195" spans="1:12" x14ac:dyDescent="0.25">
      <c r="A2195" t="s">
        <v>18</v>
      </c>
      <c r="B2195" t="s">
        <v>41</v>
      </c>
      <c r="C2195">
        <v>2739453651</v>
      </c>
      <c r="D2195" t="s">
        <v>98</v>
      </c>
      <c r="E2195" t="s">
        <v>293</v>
      </c>
      <c r="F2195">
        <v>6014</v>
      </c>
      <c r="G2195" t="s">
        <v>761</v>
      </c>
      <c r="H2195" t="s">
        <v>20</v>
      </c>
      <c r="I2195" t="s">
        <v>269</v>
      </c>
      <c r="J2195">
        <v>32</v>
      </c>
      <c r="K2195">
        <v>2</v>
      </c>
      <c r="L2195" t="s">
        <v>14</v>
      </c>
    </row>
    <row r="2196" spans="1:12" x14ac:dyDescent="0.25">
      <c r="A2196" t="s">
        <v>16</v>
      </c>
      <c r="B2196" t="s">
        <v>802</v>
      </c>
      <c r="C2196">
        <v>4649451107</v>
      </c>
      <c r="D2196" t="s">
        <v>90</v>
      </c>
      <c r="E2196" t="s">
        <v>326</v>
      </c>
      <c r="F2196">
        <v>2381</v>
      </c>
      <c r="G2196" t="s">
        <v>759</v>
      </c>
      <c r="H2196" t="s">
        <v>13</v>
      </c>
      <c r="I2196" t="s">
        <v>691</v>
      </c>
      <c r="J2196">
        <v>21</v>
      </c>
      <c r="K2196">
        <v>0</v>
      </c>
      <c r="L2196" t="s">
        <v>15</v>
      </c>
    </row>
    <row r="2197" spans="1:12" x14ac:dyDescent="0.25">
      <c r="A2197" t="s">
        <v>11</v>
      </c>
      <c r="B2197" t="s">
        <v>71</v>
      </c>
      <c r="C2197">
        <v>773493683</v>
      </c>
      <c r="D2197" t="s">
        <v>90</v>
      </c>
      <c r="E2197" t="s">
        <v>326</v>
      </c>
      <c r="F2197">
        <v>6536</v>
      </c>
      <c r="G2197" t="s">
        <v>761</v>
      </c>
      <c r="H2197" t="s">
        <v>13</v>
      </c>
      <c r="I2197" t="s">
        <v>327</v>
      </c>
      <c r="J2197">
        <v>36</v>
      </c>
      <c r="K2197">
        <v>6</v>
      </c>
      <c r="L2197" t="s">
        <v>14</v>
      </c>
    </row>
    <row r="2198" spans="1:12" x14ac:dyDescent="0.25">
      <c r="A2198" t="s">
        <v>23</v>
      </c>
      <c r="B2198" t="s">
        <v>57</v>
      </c>
      <c r="C2198">
        <v>3671610537</v>
      </c>
      <c r="D2198" t="s">
        <v>90</v>
      </c>
      <c r="E2198" t="s">
        <v>326</v>
      </c>
      <c r="F2198">
        <v>3337</v>
      </c>
      <c r="G2198" t="s">
        <v>759</v>
      </c>
      <c r="H2198" t="s">
        <v>13</v>
      </c>
      <c r="I2198" t="s">
        <v>409</v>
      </c>
      <c r="J2198">
        <v>43</v>
      </c>
      <c r="K2198">
        <v>13</v>
      </c>
      <c r="L2198" t="s">
        <v>14</v>
      </c>
    </row>
    <row r="2199" spans="1:12" x14ac:dyDescent="0.25">
      <c r="A2199" t="s">
        <v>17</v>
      </c>
      <c r="B2199" t="s">
        <v>789</v>
      </c>
      <c r="C2199">
        <v>5284159199</v>
      </c>
      <c r="D2199" t="s">
        <v>31</v>
      </c>
      <c r="E2199" t="s">
        <v>269</v>
      </c>
      <c r="F2199">
        <v>6847</v>
      </c>
      <c r="G2199" t="s">
        <v>759</v>
      </c>
      <c r="H2199" t="s">
        <v>13</v>
      </c>
      <c r="I2199" t="s">
        <v>115</v>
      </c>
      <c r="J2199">
        <v>12</v>
      </c>
      <c r="K2199">
        <v>0</v>
      </c>
      <c r="L2199" t="s">
        <v>15</v>
      </c>
    </row>
    <row r="2200" spans="1:12" x14ac:dyDescent="0.25">
      <c r="A2200" t="s">
        <v>17</v>
      </c>
      <c r="B2200" t="s">
        <v>799</v>
      </c>
      <c r="C2200">
        <v>1027852268</v>
      </c>
      <c r="D2200" t="s">
        <v>31</v>
      </c>
      <c r="E2200" t="s">
        <v>269</v>
      </c>
      <c r="F2200">
        <v>3722</v>
      </c>
      <c r="G2200" t="s">
        <v>759</v>
      </c>
      <c r="H2200" t="s">
        <v>13</v>
      </c>
      <c r="I2200" t="s">
        <v>691</v>
      </c>
      <c r="J2200">
        <v>20</v>
      </c>
      <c r="K2200">
        <v>0</v>
      </c>
      <c r="L2200" t="s">
        <v>15</v>
      </c>
    </row>
    <row r="2201" spans="1:12" x14ac:dyDescent="0.25">
      <c r="A2201" t="s">
        <v>23</v>
      </c>
      <c r="B2201" t="s">
        <v>84</v>
      </c>
      <c r="C2201">
        <v>1730560128</v>
      </c>
      <c r="D2201" t="s">
        <v>31</v>
      </c>
      <c r="E2201" t="s">
        <v>269</v>
      </c>
      <c r="F2201">
        <v>3697</v>
      </c>
      <c r="G2201" t="s">
        <v>759</v>
      </c>
      <c r="H2201" t="s">
        <v>13</v>
      </c>
      <c r="I2201" t="s">
        <v>756</v>
      </c>
      <c r="J2201">
        <v>22</v>
      </c>
      <c r="K2201">
        <v>0</v>
      </c>
      <c r="L2201" t="s">
        <v>15</v>
      </c>
    </row>
    <row r="2202" spans="1:12" x14ac:dyDescent="0.25">
      <c r="A2202" t="s">
        <v>18</v>
      </c>
      <c r="B2202" t="s">
        <v>95</v>
      </c>
      <c r="C2202">
        <v>3922850581</v>
      </c>
      <c r="D2202" t="s">
        <v>131</v>
      </c>
      <c r="E2202" t="s">
        <v>302</v>
      </c>
      <c r="F2202">
        <v>7287</v>
      </c>
      <c r="G2202" t="s">
        <v>761</v>
      </c>
      <c r="H2202" t="s">
        <v>20</v>
      </c>
      <c r="I2202" t="s">
        <v>441</v>
      </c>
      <c r="J2202">
        <v>57</v>
      </c>
      <c r="K2202">
        <v>27</v>
      </c>
      <c r="L2202" t="s">
        <v>14</v>
      </c>
    </row>
    <row r="2203" spans="1:12" x14ac:dyDescent="0.25">
      <c r="A2203" t="s">
        <v>16</v>
      </c>
      <c r="B2203" t="s">
        <v>122</v>
      </c>
      <c r="C2203">
        <v>6332637140</v>
      </c>
      <c r="D2203" t="s">
        <v>131</v>
      </c>
      <c r="E2203" t="s">
        <v>302</v>
      </c>
      <c r="F2203">
        <v>5809</v>
      </c>
      <c r="G2203" t="s">
        <v>759</v>
      </c>
      <c r="H2203" t="s">
        <v>13</v>
      </c>
      <c r="I2203" t="s">
        <v>66</v>
      </c>
      <c r="J2203">
        <v>7</v>
      </c>
      <c r="K2203">
        <v>0</v>
      </c>
      <c r="L2203" t="s">
        <v>15</v>
      </c>
    </row>
    <row r="2204" spans="1:12" x14ac:dyDescent="0.25">
      <c r="A2204" t="s">
        <v>11</v>
      </c>
      <c r="B2204" t="s">
        <v>55</v>
      </c>
      <c r="C2204">
        <v>872319562</v>
      </c>
      <c r="D2204" t="s">
        <v>87</v>
      </c>
      <c r="E2204" t="s">
        <v>320</v>
      </c>
      <c r="F2204">
        <v>4617</v>
      </c>
      <c r="G2204" t="s">
        <v>759</v>
      </c>
      <c r="H2204" t="s">
        <v>13</v>
      </c>
      <c r="I2204" t="s">
        <v>753</v>
      </c>
      <c r="J2204">
        <v>14</v>
      </c>
      <c r="K2204">
        <v>0</v>
      </c>
      <c r="L2204" t="s">
        <v>15</v>
      </c>
    </row>
    <row r="2205" spans="1:12" x14ac:dyDescent="0.25">
      <c r="A2205" t="s">
        <v>16</v>
      </c>
      <c r="B2205" t="s">
        <v>38</v>
      </c>
      <c r="C2205">
        <v>9727346662</v>
      </c>
      <c r="D2205" t="s">
        <v>87</v>
      </c>
      <c r="E2205" t="s">
        <v>320</v>
      </c>
      <c r="F2205">
        <v>6096</v>
      </c>
      <c r="G2205" t="s">
        <v>759</v>
      </c>
      <c r="H2205" t="s">
        <v>13</v>
      </c>
      <c r="I2205" t="s">
        <v>133</v>
      </c>
      <c r="J2205">
        <v>5</v>
      </c>
      <c r="K2205">
        <v>0</v>
      </c>
      <c r="L2205" t="s">
        <v>15</v>
      </c>
    </row>
    <row r="2206" spans="1:12" x14ac:dyDescent="0.25">
      <c r="A2206" t="s">
        <v>23</v>
      </c>
      <c r="B2206" t="s">
        <v>26</v>
      </c>
      <c r="C2206">
        <v>839049806</v>
      </c>
      <c r="D2206" t="s">
        <v>87</v>
      </c>
      <c r="E2206" t="s">
        <v>320</v>
      </c>
      <c r="F2206">
        <v>1982</v>
      </c>
      <c r="G2206" t="s">
        <v>759</v>
      </c>
      <c r="H2206" t="s">
        <v>13</v>
      </c>
      <c r="I2206" t="s">
        <v>93</v>
      </c>
      <c r="J2206">
        <v>4</v>
      </c>
      <c r="K2206">
        <v>0</v>
      </c>
      <c r="L2206" t="s">
        <v>15</v>
      </c>
    </row>
    <row r="2207" spans="1:12" x14ac:dyDescent="0.25">
      <c r="A2207" t="s">
        <v>23</v>
      </c>
      <c r="B2207" t="s">
        <v>47</v>
      </c>
      <c r="C2207">
        <v>1761962468</v>
      </c>
      <c r="D2207" t="s">
        <v>87</v>
      </c>
      <c r="E2207" t="s">
        <v>320</v>
      </c>
      <c r="F2207">
        <v>7539</v>
      </c>
      <c r="G2207" t="s">
        <v>761</v>
      </c>
      <c r="H2207" t="s">
        <v>13</v>
      </c>
      <c r="I2207" t="s">
        <v>339</v>
      </c>
      <c r="J2207">
        <v>42</v>
      </c>
      <c r="K2207">
        <v>12</v>
      </c>
      <c r="L2207" t="s">
        <v>14</v>
      </c>
    </row>
    <row r="2208" spans="1:12" x14ac:dyDescent="0.25">
      <c r="A2208" t="s">
        <v>18</v>
      </c>
      <c r="B2208" t="s">
        <v>95</v>
      </c>
      <c r="C2208">
        <v>5378812305</v>
      </c>
      <c r="D2208" t="s">
        <v>87</v>
      </c>
      <c r="E2208" t="s">
        <v>320</v>
      </c>
      <c r="F2208">
        <v>5858</v>
      </c>
      <c r="G2208" t="s">
        <v>759</v>
      </c>
      <c r="H2208" t="s">
        <v>13</v>
      </c>
      <c r="I2208" t="s">
        <v>251</v>
      </c>
      <c r="J2208">
        <v>31</v>
      </c>
      <c r="K2208">
        <v>1</v>
      </c>
      <c r="L2208" t="s">
        <v>14</v>
      </c>
    </row>
    <row r="2209" spans="1:12" x14ac:dyDescent="0.25">
      <c r="A2209" t="s">
        <v>16</v>
      </c>
      <c r="B2209" t="s">
        <v>100</v>
      </c>
      <c r="C2209">
        <v>7295000938</v>
      </c>
      <c r="D2209" t="s">
        <v>87</v>
      </c>
      <c r="E2209" t="s">
        <v>320</v>
      </c>
      <c r="F2209">
        <v>5865</v>
      </c>
      <c r="G2209" t="s">
        <v>759</v>
      </c>
      <c r="H2209" t="s">
        <v>13</v>
      </c>
      <c r="I2209" t="s">
        <v>303</v>
      </c>
      <c r="J2209">
        <v>41</v>
      </c>
      <c r="K2209">
        <v>11</v>
      </c>
      <c r="L2209" t="s">
        <v>14</v>
      </c>
    </row>
    <row r="2210" spans="1:12" x14ac:dyDescent="0.25">
      <c r="A2210" t="s">
        <v>18</v>
      </c>
      <c r="B2210" t="s">
        <v>19</v>
      </c>
      <c r="C2210">
        <v>9540987941</v>
      </c>
      <c r="D2210" t="s">
        <v>67</v>
      </c>
      <c r="E2210" t="s">
        <v>251</v>
      </c>
      <c r="F2210">
        <v>3390</v>
      </c>
      <c r="G2210" t="s">
        <v>761</v>
      </c>
      <c r="H2210" t="s">
        <v>20</v>
      </c>
      <c r="I2210" t="s">
        <v>750</v>
      </c>
      <c r="J2210">
        <v>50</v>
      </c>
      <c r="K2210">
        <v>20</v>
      </c>
      <c r="L2210" t="s">
        <v>14</v>
      </c>
    </row>
    <row r="2211" spans="1:12" x14ac:dyDescent="0.25">
      <c r="A2211" t="s">
        <v>23</v>
      </c>
      <c r="B2211" t="s">
        <v>790</v>
      </c>
      <c r="C2211">
        <v>631345640</v>
      </c>
      <c r="D2211" t="s">
        <v>67</v>
      </c>
      <c r="E2211" t="s">
        <v>251</v>
      </c>
      <c r="F2211">
        <v>2362</v>
      </c>
      <c r="G2211" t="s">
        <v>759</v>
      </c>
      <c r="H2211" t="s">
        <v>13</v>
      </c>
      <c r="I2211" t="s">
        <v>288</v>
      </c>
      <c r="J2211">
        <v>24</v>
      </c>
      <c r="K2211">
        <v>0</v>
      </c>
      <c r="L2211" t="s">
        <v>15</v>
      </c>
    </row>
    <row r="2212" spans="1:12" x14ac:dyDescent="0.25">
      <c r="A2212" t="s">
        <v>23</v>
      </c>
      <c r="B2212" t="s">
        <v>790</v>
      </c>
      <c r="C2212">
        <v>6726677387</v>
      </c>
      <c r="D2212" t="s">
        <v>67</v>
      </c>
      <c r="E2212" t="s">
        <v>251</v>
      </c>
      <c r="F2212">
        <v>5016</v>
      </c>
      <c r="G2212" t="s">
        <v>759</v>
      </c>
      <c r="H2212" t="s">
        <v>13</v>
      </c>
      <c r="I2212" t="s">
        <v>200</v>
      </c>
      <c r="J2212">
        <v>35</v>
      </c>
      <c r="K2212">
        <v>5</v>
      </c>
      <c r="L2212" t="s">
        <v>14</v>
      </c>
    </row>
    <row r="2213" spans="1:12" x14ac:dyDescent="0.25">
      <c r="A2213" t="s">
        <v>17</v>
      </c>
      <c r="B2213" t="s">
        <v>771</v>
      </c>
      <c r="C2213">
        <v>2624507671</v>
      </c>
      <c r="D2213" t="s">
        <v>67</v>
      </c>
      <c r="E2213" t="s">
        <v>251</v>
      </c>
      <c r="F2213">
        <v>6858</v>
      </c>
      <c r="G2213" t="s">
        <v>759</v>
      </c>
      <c r="H2213" t="s">
        <v>13</v>
      </c>
      <c r="I2213" t="s">
        <v>689</v>
      </c>
      <c r="J2213">
        <v>20</v>
      </c>
      <c r="K2213">
        <v>0</v>
      </c>
      <c r="L2213" t="s">
        <v>15</v>
      </c>
    </row>
    <row r="2214" spans="1:12" x14ac:dyDescent="0.25">
      <c r="A2214" t="s">
        <v>18</v>
      </c>
      <c r="B2214" t="s">
        <v>56</v>
      </c>
      <c r="C2214">
        <v>1759240329</v>
      </c>
      <c r="D2214" t="s">
        <v>67</v>
      </c>
      <c r="E2214" t="s">
        <v>251</v>
      </c>
      <c r="F2214">
        <v>7209</v>
      </c>
      <c r="G2214" t="s">
        <v>759</v>
      </c>
      <c r="H2214" t="s">
        <v>13</v>
      </c>
      <c r="I2214" t="s">
        <v>755</v>
      </c>
      <c r="J2214">
        <v>18</v>
      </c>
      <c r="K2214">
        <v>0</v>
      </c>
      <c r="L2214" t="s">
        <v>15</v>
      </c>
    </row>
    <row r="2215" spans="1:12" x14ac:dyDescent="0.25">
      <c r="A2215" t="s">
        <v>11</v>
      </c>
      <c r="B2215" t="s">
        <v>54</v>
      </c>
      <c r="C2215">
        <v>5128563640</v>
      </c>
      <c r="D2215" t="s">
        <v>67</v>
      </c>
      <c r="E2215" t="s">
        <v>251</v>
      </c>
      <c r="F2215">
        <v>1658</v>
      </c>
      <c r="G2215" t="s">
        <v>759</v>
      </c>
      <c r="H2215" t="s">
        <v>13</v>
      </c>
      <c r="I2215" t="s">
        <v>292</v>
      </c>
      <c r="J2215">
        <v>23</v>
      </c>
      <c r="K2215">
        <v>0</v>
      </c>
      <c r="L2215" t="s">
        <v>15</v>
      </c>
    </row>
    <row r="2216" spans="1:12" x14ac:dyDescent="0.25">
      <c r="A2216" t="s">
        <v>16</v>
      </c>
      <c r="B2216" t="s">
        <v>86</v>
      </c>
      <c r="C2216">
        <v>9893070847</v>
      </c>
      <c r="D2216" t="s">
        <v>105</v>
      </c>
      <c r="E2216" t="s">
        <v>487</v>
      </c>
      <c r="F2216">
        <v>4954</v>
      </c>
      <c r="G2216" t="s">
        <v>759</v>
      </c>
      <c r="H2216" t="s">
        <v>13</v>
      </c>
      <c r="I2216" t="s">
        <v>691</v>
      </c>
      <c r="J2216">
        <v>16</v>
      </c>
      <c r="K2216">
        <v>0</v>
      </c>
      <c r="L2216" t="s">
        <v>15</v>
      </c>
    </row>
    <row r="2217" spans="1:12" x14ac:dyDescent="0.25">
      <c r="A2217" t="s">
        <v>16</v>
      </c>
      <c r="B2217" t="s">
        <v>21</v>
      </c>
      <c r="C2217">
        <v>1752423656</v>
      </c>
      <c r="D2217" t="s">
        <v>105</v>
      </c>
      <c r="E2217" t="s">
        <v>487</v>
      </c>
      <c r="F2217">
        <v>8899</v>
      </c>
      <c r="G2217" t="s">
        <v>761</v>
      </c>
      <c r="H2217" t="s">
        <v>13</v>
      </c>
      <c r="I2217" t="s">
        <v>200</v>
      </c>
      <c r="J2217">
        <v>34</v>
      </c>
      <c r="K2217">
        <v>4</v>
      </c>
      <c r="L2217" t="s">
        <v>14</v>
      </c>
    </row>
    <row r="2218" spans="1:12" x14ac:dyDescent="0.25">
      <c r="A2218" t="s">
        <v>17</v>
      </c>
      <c r="B2218" t="s">
        <v>34</v>
      </c>
      <c r="C2218">
        <v>7524155753</v>
      </c>
      <c r="D2218" t="s">
        <v>105</v>
      </c>
      <c r="E2218" t="s">
        <v>487</v>
      </c>
      <c r="F2218">
        <v>9103</v>
      </c>
      <c r="G2218" t="s">
        <v>759</v>
      </c>
      <c r="H2218" t="s">
        <v>13</v>
      </c>
      <c r="I2218" t="s">
        <v>200</v>
      </c>
      <c r="J2218">
        <v>34</v>
      </c>
      <c r="K2218">
        <v>4</v>
      </c>
      <c r="L2218" t="s">
        <v>14</v>
      </c>
    </row>
    <row r="2219" spans="1:12" x14ac:dyDescent="0.25">
      <c r="A2219" t="s">
        <v>16</v>
      </c>
      <c r="B2219" t="s">
        <v>111</v>
      </c>
      <c r="C2219">
        <v>6662053878</v>
      </c>
      <c r="D2219" t="s">
        <v>130</v>
      </c>
      <c r="E2219" t="s">
        <v>327</v>
      </c>
      <c r="F2219">
        <v>6147</v>
      </c>
      <c r="G2219" t="s">
        <v>759</v>
      </c>
      <c r="H2219" t="s">
        <v>13</v>
      </c>
      <c r="I2219" t="s">
        <v>327</v>
      </c>
      <c r="J2219">
        <v>30</v>
      </c>
      <c r="K2219">
        <v>0</v>
      </c>
      <c r="L2219" t="s">
        <v>15</v>
      </c>
    </row>
    <row r="2220" spans="1:12" x14ac:dyDescent="0.25">
      <c r="A2220" t="s">
        <v>23</v>
      </c>
      <c r="B2220" t="s">
        <v>40</v>
      </c>
      <c r="C2220">
        <v>106486147</v>
      </c>
      <c r="D2220" t="s">
        <v>130</v>
      </c>
      <c r="E2220" t="s">
        <v>327</v>
      </c>
      <c r="F2220">
        <v>4655</v>
      </c>
      <c r="G2220" t="s">
        <v>759</v>
      </c>
      <c r="H2220" t="s">
        <v>13</v>
      </c>
      <c r="I2220" t="s">
        <v>91</v>
      </c>
      <c r="J2220">
        <v>4</v>
      </c>
      <c r="K2220">
        <v>0</v>
      </c>
      <c r="L2220" t="s">
        <v>15</v>
      </c>
    </row>
    <row r="2221" spans="1:12" x14ac:dyDescent="0.25">
      <c r="A2221" t="s">
        <v>23</v>
      </c>
      <c r="B2221" t="s">
        <v>766</v>
      </c>
      <c r="C2221">
        <v>1951887650</v>
      </c>
      <c r="D2221" t="s">
        <v>130</v>
      </c>
      <c r="E2221" t="s">
        <v>327</v>
      </c>
      <c r="F2221">
        <v>863</v>
      </c>
      <c r="G2221" t="s">
        <v>759</v>
      </c>
      <c r="H2221" t="s">
        <v>13</v>
      </c>
      <c r="I2221" t="s">
        <v>394</v>
      </c>
      <c r="J2221">
        <v>19</v>
      </c>
      <c r="K2221">
        <v>0</v>
      </c>
      <c r="L2221" t="s">
        <v>15</v>
      </c>
    </row>
    <row r="2222" spans="1:12" x14ac:dyDescent="0.25">
      <c r="A2222" t="s">
        <v>17</v>
      </c>
      <c r="B2222" t="s">
        <v>51</v>
      </c>
      <c r="C2222">
        <v>9393038918</v>
      </c>
      <c r="D2222" t="s">
        <v>130</v>
      </c>
      <c r="E2222" t="s">
        <v>327</v>
      </c>
      <c r="F2222">
        <v>7386</v>
      </c>
      <c r="G2222" t="s">
        <v>759</v>
      </c>
      <c r="H2222" t="s">
        <v>13</v>
      </c>
      <c r="I2222" t="s">
        <v>756</v>
      </c>
      <c r="J2222">
        <v>17</v>
      </c>
      <c r="K2222">
        <v>0</v>
      </c>
      <c r="L2222" t="s">
        <v>15</v>
      </c>
    </row>
    <row r="2223" spans="1:12" x14ac:dyDescent="0.25">
      <c r="A2223" t="s">
        <v>16</v>
      </c>
      <c r="B2223" t="s">
        <v>809</v>
      </c>
      <c r="C2223">
        <v>7830094350</v>
      </c>
      <c r="D2223" t="s">
        <v>130</v>
      </c>
      <c r="E2223" t="s">
        <v>327</v>
      </c>
      <c r="F2223">
        <v>4217</v>
      </c>
      <c r="G2223" t="s">
        <v>759</v>
      </c>
      <c r="H2223" t="s">
        <v>13</v>
      </c>
      <c r="I2223" t="s">
        <v>293</v>
      </c>
      <c r="J2223">
        <v>23</v>
      </c>
      <c r="K2223">
        <v>0</v>
      </c>
      <c r="L2223" t="s">
        <v>15</v>
      </c>
    </row>
    <row r="2224" spans="1:12" x14ac:dyDescent="0.25">
      <c r="A2224" t="s">
        <v>17</v>
      </c>
      <c r="B2224" t="s">
        <v>768</v>
      </c>
      <c r="C2224">
        <v>9590153054</v>
      </c>
      <c r="D2224" t="s">
        <v>130</v>
      </c>
      <c r="E2224" t="s">
        <v>327</v>
      </c>
      <c r="F2224">
        <v>7880</v>
      </c>
      <c r="G2224" t="s">
        <v>759</v>
      </c>
      <c r="H2224" t="s">
        <v>13</v>
      </c>
      <c r="I2224" t="s">
        <v>99</v>
      </c>
      <c r="J2224">
        <v>5</v>
      </c>
      <c r="K2224">
        <v>0</v>
      </c>
      <c r="L2224" t="s">
        <v>15</v>
      </c>
    </row>
    <row r="2225" spans="1:12" x14ac:dyDescent="0.25">
      <c r="A2225" t="s">
        <v>23</v>
      </c>
      <c r="B2225" t="s">
        <v>84</v>
      </c>
      <c r="C2225">
        <v>5106033344</v>
      </c>
      <c r="D2225" t="s">
        <v>130</v>
      </c>
      <c r="E2225" t="s">
        <v>327</v>
      </c>
      <c r="F2225">
        <v>4094</v>
      </c>
      <c r="G2225" t="s">
        <v>759</v>
      </c>
      <c r="H2225" t="s">
        <v>13</v>
      </c>
      <c r="I2225" t="s">
        <v>320</v>
      </c>
      <c r="J2225">
        <v>27</v>
      </c>
      <c r="K2225">
        <v>0</v>
      </c>
      <c r="L2225" t="s">
        <v>15</v>
      </c>
    </row>
    <row r="2226" spans="1:12" x14ac:dyDescent="0.25">
      <c r="A2226" t="s">
        <v>17</v>
      </c>
      <c r="B2226" t="s">
        <v>768</v>
      </c>
      <c r="C2226">
        <v>6520680737</v>
      </c>
      <c r="D2226" t="s">
        <v>130</v>
      </c>
      <c r="E2226" t="s">
        <v>327</v>
      </c>
      <c r="F2226">
        <v>8937</v>
      </c>
      <c r="G2226" t="s">
        <v>759</v>
      </c>
      <c r="H2226" t="s">
        <v>13</v>
      </c>
      <c r="I2226" t="s">
        <v>115</v>
      </c>
      <c r="J2226">
        <v>7</v>
      </c>
      <c r="K2226">
        <v>0</v>
      </c>
      <c r="L2226" t="s">
        <v>15</v>
      </c>
    </row>
    <row r="2227" spans="1:12" x14ac:dyDescent="0.25">
      <c r="A2227" t="s">
        <v>18</v>
      </c>
      <c r="B2227" t="s">
        <v>53</v>
      </c>
      <c r="C2227">
        <v>1907393570</v>
      </c>
      <c r="D2227" t="s">
        <v>93</v>
      </c>
      <c r="E2227" t="s">
        <v>383</v>
      </c>
      <c r="F2227">
        <v>6776</v>
      </c>
      <c r="G2227" t="s">
        <v>761</v>
      </c>
      <c r="H2227" t="s">
        <v>20</v>
      </c>
      <c r="I2227" t="s">
        <v>383</v>
      </c>
      <c r="J2227">
        <v>30</v>
      </c>
      <c r="K2227">
        <v>0</v>
      </c>
      <c r="L2227" t="s">
        <v>15</v>
      </c>
    </row>
    <row r="2228" spans="1:12" x14ac:dyDescent="0.25">
      <c r="A2228" t="s">
        <v>18</v>
      </c>
      <c r="B2228" t="s">
        <v>41</v>
      </c>
      <c r="C2228">
        <v>9544630517</v>
      </c>
      <c r="D2228" t="s">
        <v>93</v>
      </c>
      <c r="E2228" t="s">
        <v>383</v>
      </c>
      <c r="F2228">
        <v>8638</v>
      </c>
      <c r="G2228" t="s">
        <v>761</v>
      </c>
      <c r="H2228" t="s">
        <v>13</v>
      </c>
      <c r="I2228" t="s">
        <v>304</v>
      </c>
      <c r="J2228">
        <v>50</v>
      </c>
      <c r="K2228">
        <v>20</v>
      </c>
      <c r="L2228" t="s">
        <v>14</v>
      </c>
    </row>
    <row r="2229" spans="1:12" x14ac:dyDescent="0.25">
      <c r="A2229" t="s">
        <v>11</v>
      </c>
      <c r="B2229" t="s">
        <v>124</v>
      </c>
      <c r="C2229">
        <v>5115237233</v>
      </c>
      <c r="D2229" t="s">
        <v>93</v>
      </c>
      <c r="E2229" t="s">
        <v>383</v>
      </c>
      <c r="F2229">
        <v>5704</v>
      </c>
      <c r="G2229" t="s">
        <v>759</v>
      </c>
      <c r="H2229" t="s">
        <v>13</v>
      </c>
      <c r="I2229" t="s">
        <v>66</v>
      </c>
      <c r="J2229">
        <v>2</v>
      </c>
      <c r="K2229">
        <v>0</v>
      </c>
      <c r="L2229" t="s">
        <v>15</v>
      </c>
    </row>
    <row r="2230" spans="1:12" x14ac:dyDescent="0.25">
      <c r="A2230" t="s">
        <v>17</v>
      </c>
      <c r="B2230" t="s">
        <v>25</v>
      </c>
      <c r="C2230">
        <v>8165388862</v>
      </c>
      <c r="D2230" t="s">
        <v>93</v>
      </c>
      <c r="E2230" t="s">
        <v>383</v>
      </c>
      <c r="F2230">
        <v>4246</v>
      </c>
      <c r="G2230" t="s">
        <v>759</v>
      </c>
      <c r="H2230" t="s">
        <v>13</v>
      </c>
      <c r="I2230" t="s">
        <v>858</v>
      </c>
      <c r="J2230">
        <v>40</v>
      </c>
      <c r="K2230">
        <v>10</v>
      </c>
      <c r="L2230" t="s">
        <v>14</v>
      </c>
    </row>
    <row r="2231" spans="1:12" x14ac:dyDescent="0.25">
      <c r="A2231" t="s">
        <v>17</v>
      </c>
      <c r="B2231" t="s">
        <v>88</v>
      </c>
      <c r="C2231">
        <v>217272343</v>
      </c>
      <c r="D2231" t="s">
        <v>93</v>
      </c>
      <c r="E2231" t="s">
        <v>383</v>
      </c>
      <c r="F2231">
        <v>4988</v>
      </c>
      <c r="G2231" t="s">
        <v>761</v>
      </c>
      <c r="H2231" t="s">
        <v>13</v>
      </c>
      <c r="I2231" t="s">
        <v>346</v>
      </c>
      <c r="J2231">
        <v>31</v>
      </c>
      <c r="K2231">
        <v>1</v>
      </c>
      <c r="L2231" t="s">
        <v>14</v>
      </c>
    </row>
    <row r="2232" spans="1:12" x14ac:dyDescent="0.25">
      <c r="A2232" t="s">
        <v>23</v>
      </c>
      <c r="B2232" t="s">
        <v>42</v>
      </c>
      <c r="C2232">
        <v>5129304908</v>
      </c>
      <c r="D2232" t="s">
        <v>133</v>
      </c>
      <c r="E2232" t="s">
        <v>346</v>
      </c>
      <c r="F2232">
        <v>4066</v>
      </c>
      <c r="G2232" t="s">
        <v>759</v>
      </c>
      <c r="H2232" t="s">
        <v>13</v>
      </c>
      <c r="I2232" t="s">
        <v>749</v>
      </c>
      <c r="J2232">
        <v>43</v>
      </c>
      <c r="K2232">
        <v>13</v>
      </c>
      <c r="L2232" t="s">
        <v>14</v>
      </c>
    </row>
    <row r="2233" spans="1:12" x14ac:dyDescent="0.25">
      <c r="A2233" t="s">
        <v>18</v>
      </c>
      <c r="B2233" t="s">
        <v>126</v>
      </c>
      <c r="C2233">
        <v>2163218884</v>
      </c>
      <c r="D2233" t="s">
        <v>133</v>
      </c>
      <c r="E2233" t="s">
        <v>346</v>
      </c>
      <c r="F2233">
        <v>5654</v>
      </c>
      <c r="G2233" t="s">
        <v>761</v>
      </c>
      <c r="H2233" t="s">
        <v>20</v>
      </c>
      <c r="I2233" t="s">
        <v>488</v>
      </c>
      <c r="J2233">
        <v>18</v>
      </c>
      <c r="K2233">
        <v>0</v>
      </c>
      <c r="L2233" t="s">
        <v>15</v>
      </c>
    </row>
    <row r="2234" spans="1:12" x14ac:dyDescent="0.25">
      <c r="A2234" t="s">
        <v>17</v>
      </c>
      <c r="B2234" t="s">
        <v>51</v>
      </c>
      <c r="C2234">
        <v>6299892020</v>
      </c>
      <c r="D2234" t="s">
        <v>66</v>
      </c>
      <c r="E2234" t="s">
        <v>200</v>
      </c>
      <c r="F2234">
        <v>7666</v>
      </c>
      <c r="G2234" t="s">
        <v>759</v>
      </c>
      <c r="H2234" t="s">
        <v>13</v>
      </c>
      <c r="I2234" t="s">
        <v>488</v>
      </c>
      <c r="J2234">
        <v>17</v>
      </c>
      <c r="K2234">
        <v>0</v>
      </c>
      <c r="L2234" t="s">
        <v>15</v>
      </c>
    </row>
    <row r="2235" spans="1:12" x14ac:dyDescent="0.25">
      <c r="A2235" t="s">
        <v>18</v>
      </c>
      <c r="B2235" t="s">
        <v>80</v>
      </c>
      <c r="C2235">
        <v>2448402169</v>
      </c>
      <c r="D2235" t="s">
        <v>66</v>
      </c>
      <c r="E2235" t="s">
        <v>200</v>
      </c>
      <c r="F2235">
        <v>7633</v>
      </c>
      <c r="G2235" t="s">
        <v>759</v>
      </c>
      <c r="H2235" t="s">
        <v>13</v>
      </c>
      <c r="I2235" t="s">
        <v>81</v>
      </c>
      <c r="J2235">
        <v>5</v>
      </c>
      <c r="K2235">
        <v>0</v>
      </c>
      <c r="L2235" t="s">
        <v>15</v>
      </c>
    </row>
    <row r="2236" spans="1:12" x14ac:dyDescent="0.25">
      <c r="A2236" t="s">
        <v>16</v>
      </c>
      <c r="B2236" t="s">
        <v>77</v>
      </c>
      <c r="C2236">
        <v>7329436593</v>
      </c>
      <c r="D2236" t="s">
        <v>66</v>
      </c>
      <c r="E2236" t="s">
        <v>200</v>
      </c>
      <c r="F2236">
        <v>4371</v>
      </c>
      <c r="G2236" t="s">
        <v>759</v>
      </c>
      <c r="H2236" t="s">
        <v>13</v>
      </c>
      <c r="I2236" t="s">
        <v>691</v>
      </c>
      <c r="J2236">
        <v>12</v>
      </c>
      <c r="K2236">
        <v>0</v>
      </c>
      <c r="L2236" t="s">
        <v>15</v>
      </c>
    </row>
    <row r="2237" spans="1:12" x14ac:dyDescent="0.25">
      <c r="A2237" t="s">
        <v>18</v>
      </c>
      <c r="B2237" t="s">
        <v>80</v>
      </c>
      <c r="C2237">
        <v>8478661655</v>
      </c>
      <c r="D2237" t="s">
        <v>66</v>
      </c>
      <c r="E2237" t="s">
        <v>200</v>
      </c>
      <c r="F2237">
        <v>5437</v>
      </c>
      <c r="G2237" t="s">
        <v>759</v>
      </c>
      <c r="H2237" t="s">
        <v>13</v>
      </c>
      <c r="I2237" t="s">
        <v>81</v>
      </c>
      <c r="J2237">
        <v>5</v>
      </c>
      <c r="K2237">
        <v>0</v>
      </c>
      <c r="L2237" t="s">
        <v>15</v>
      </c>
    </row>
    <row r="2238" spans="1:12" x14ac:dyDescent="0.25">
      <c r="A2238" t="s">
        <v>18</v>
      </c>
      <c r="B2238" t="s">
        <v>80</v>
      </c>
      <c r="C2238">
        <v>3166292468</v>
      </c>
      <c r="D2238" t="s">
        <v>91</v>
      </c>
      <c r="E2238" t="s">
        <v>329</v>
      </c>
      <c r="F2238">
        <v>8858</v>
      </c>
      <c r="G2238" t="s">
        <v>761</v>
      </c>
      <c r="H2238" t="s">
        <v>13</v>
      </c>
      <c r="I2238" t="s">
        <v>251</v>
      </c>
      <c r="J2238">
        <v>24</v>
      </c>
      <c r="K2238">
        <v>0</v>
      </c>
      <c r="L2238" t="s">
        <v>15</v>
      </c>
    </row>
    <row r="2239" spans="1:12" x14ac:dyDescent="0.25">
      <c r="A2239" t="s">
        <v>11</v>
      </c>
      <c r="B2239" t="s">
        <v>758</v>
      </c>
      <c r="C2239">
        <v>2135320728</v>
      </c>
      <c r="D2239" t="s">
        <v>91</v>
      </c>
      <c r="E2239" t="s">
        <v>329</v>
      </c>
      <c r="F2239">
        <v>6632</v>
      </c>
      <c r="G2239" t="s">
        <v>759</v>
      </c>
      <c r="H2239" t="s">
        <v>13</v>
      </c>
      <c r="I2239" t="s">
        <v>749</v>
      </c>
      <c r="J2239">
        <v>41</v>
      </c>
      <c r="K2239">
        <v>11</v>
      </c>
      <c r="L2239" t="s">
        <v>14</v>
      </c>
    </row>
    <row r="2240" spans="1:12" x14ac:dyDescent="0.25">
      <c r="A2240" t="s">
        <v>11</v>
      </c>
      <c r="B2240" t="s">
        <v>75</v>
      </c>
      <c r="C2240">
        <v>5601820333</v>
      </c>
      <c r="D2240" t="s">
        <v>91</v>
      </c>
      <c r="E2240" t="s">
        <v>329</v>
      </c>
      <c r="F2240">
        <v>7669</v>
      </c>
      <c r="G2240" t="s">
        <v>759</v>
      </c>
      <c r="H2240" t="s">
        <v>13</v>
      </c>
      <c r="I2240" t="s">
        <v>689</v>
      </c>
      <c r="J2240">
        <v>14</v>
      </c>
      <c r="K2240">
        <v>0</v>
      </c>
      <c r="L2240" t="s">
        <v>15</v>
      </c>
    </row>
    <row r="2241" spans="1:12" x14ac:dyDescent="0.25">
      <c r="A2241" t="s">
        <v>18</v>
      </c>
      <c r="B2241" t="s">
        <v>103</v>
      </c>
      <c r="C2241">
        <v>9083415808</v>
      </c>
      <c r="D2241" t="s">
        <v>91</v>
      </c>
      <c r="E2241" t="s">
        <v>329</v>
      </c>
      <c r="F2241">
        <v>5638</v>
      </c>
      <c r="G2241" t="s">
        <v>759</v>
      </c>
      <c r="H2241" t="s">
        <v>13</v>
      </c>
      <c r="I2241" t="s">
        <v>487</v>
      </c>
      <c r="J2241">
        <v>25</v>
      </c>
      <c r="K2241">
        <v>0</v>
      </c>
      <c r="L2241" t="s">
        <v>15</v>
      </c>
    </row>
    <row r="2242" spans="1:12" x14ac:dyDescent="0.25">
      <c r="A2242" t="s">
        <v>23</v>
      </c>
      <c r="B2242" t="s">
        <v>114</v>
      </c>
      <c r="C2242">
        <v>6791824606</v>
      </c>
      <c r="D2242" t="s">
        <v>91</v>
      </c>
      <c r="E2242" t="s">
        <v>329</v>
      </c>
      <c r="F2242">
        <v>3945</v>
      </c>
      <c r="G2242" t="s">
        <v>759</v>
      </c>
      <c r="H2242" t="s">
        <v>13</v>
      </c>
      <c r="I2242" t="s">
        <v>96</v>
      </c>
      <c r="J2242">
        <v>5</v>
      </c>
      <c r="K2242">
        <v>0</v>
      </c>
      <c r="L2242" t="s">
        <v>15</v>
      </c>
    </row>
    <row r="2243" spans="1:12" x14ac:dyDescent="0.25">
      <c r="A2243" t="s">
        <v>16</v>
      </c>
      <c r="B2243" t="s">
        <v>27</v>
      </c>
      <c r="C2243">
        <v>784468555</v>
      </c>
      <c r="D2243" t="s">
        <v>91</v>
      </c>
      <c r="E2243" t="s">
        <v>329</v>
      </c>
      <c r="F2243">
        <v>1890</v>
      </c>
      <c r="G2243" t="s">
        <v>761</v>
      </c>
      <c r="H2243" t="s">
        <v>13</v>
      </c>
      <c r="I2243" t="s">
        <v>329</v>
      </c>
      <c r="J2243">
        <v>30</v>
      </c>
      <c r="K2243">
        <v>0</v>
      </c>
      <c r="L2243" t="s">
        <v>15</v>
      </c>
    </row>
    <row r="2244" spans="1:12" x14ac:dyDescent="0.25">
      <c r="A2244" t="s">
        <v>16</v>
      </c>
      <c r="B2244" t="s">
        <v>27</v>
      </c>
      <c r="C2244">
        <v>7166848125</v>
      </c>
      <c r="D2244" t="s">
        <v>91</v>
      </c>
      <c r="E2244" t="s">
        <v>329</v>
      </c>
      <c r="F2244">
        <v>5245</v>
      </c>
      <c r="G2244" t="s">
        <v>759</v>
      </c>
      <c r="H2244" t="s">
        <v>13</v>
      </c>
      <c r="I2244" t="s">
        <v>292</v>
      </c>
      <c r="J2244">
        <v>17</v>
      </c>
      <c r="K2244">
        <v>0</v>
      </c>
      <c r="L2244" t="s">
        <v>15</v>
      </c>
    </row>
    <row r="2245" spans="1:12" x14ac:dyDescent="0.25">
      <c r="A2245" t="s">
        <v>11</v>
      </c>
      <c r="B2245" t="s">
        <v>54</v>
      </c>
      <c r="C2245">
        <v>6830035207</v>
      </c>
      <c r="D2245" t="s">
        <v>99</v>
      </c>
      <c r="E2245" t="s">
        <v>440</v>
      </c>
      <c r="F2245">
        <v>3145</v>
      </c>
      <c r="G2245" t="s">
        <v>761</v>
      </c>
      <c r="H2245" t="s">
        <v>13</v>
      </c>
      <c r="I2245" t="s">
        <v>737</v>
      </c>
      <c r="J2245">
        <v>39</v>
      </c>
      <c r="K2245">
        <v>9</v>
      </c>
      <c r="L2245" t="s">
        <v>14</v>
      </c>
    </row>
    <row r="2246" spans="1:12" x14ac:dyDescent="0.25">
      <c r="A2246" t="s">
        <v>17</v>
      </c>
      <c r="B2246" t="s">
        <v>779</v>
      </c>
      <c r="C2246">
        <v>8066534559</v>
      </c>
      <c r="D2246" t="s">
        <v>99</v>
      </c>
      <c r="E2246" t="s">
        <v>440</v>
      </c>
      <c r="F2246">
        <v>6495</v>
      </c>
      <c r="G2246" t="s">
        <v>759</v>
      </c>
      <c r="H2246" t="s">
        <v>13</v>
      </c>
      <c r="I2246" t="s">
        <v>251</v>
      </c>
      <c r="J2246">
        <v>23</v>
      </c>
      <c r="K2246">
        <v>0</v>
      </c>
      <c r="L2246" t="s">
        <v>15</v>
      </c>
    </row>
    <row r="2247" spans="1:12" x14ac:dyDescent="0.25">
      <c r="A2247" t="s">
        <v>16</v>
      </c>
      <c r="B2247" t="s">
        <v>100</v>
      </c>
      <c r="C2247">
        <v>884183285</v>
      </c>
      <c r="D2247" t="s">
        <v>101</v>
      </c>
      <c r="E2247" t="s">
        <v>345</v>
      </c>
      <c r="F2247">
        <v>5305</v>
      </c>
      <c r="G2247" t="s">
        <v>759</v>
      </c>
      <c r="H2247" t="s">
        <v>13</v>
      </c>
      <c r="I2247" t="s">
        <v>346</v>
      </c>
      <c r="J2247">
        <v>26</v>
      </c>
      <c r="K2247">
        <v>0</v>
      </c>
      <c r="L2247" t="s">
        <v>15</v>
      </c>
    </row>
    <row r="2248" spans="1:12" x14ac:dyDescent="0.25">
      <c r="A2248" t="s">
        <v>17</v>
      </c>
      <c r="B2248" t="s">
        <v>781</v>
      </c>
      <c r="C2248">
        <v>9121577010</v>
      </c>
      <c r="D2248" t="s">
        <v>115</v>
      </c>
      <c r="E2248" t="s">
        <v>409</v>
      </c>
      <c r="F2248">
        <v>7625</v>
      </c>
      <c r="G2248" t="s">
        <v>759</v>
      </c>
      <c r="H2248" t="s">
        <v>13</v>
      </c>
      <c r="I2248" t="s">
        <v>200</v>
      </c>
      <c r="J2248">
        <v>26</v>
      </c>
      <c r="K2248">
        <v>0</v>
      </c>
      <c r="L2248" t="s">
        <v>15</v>
      </c>
    </row>
    <row r="2249" spans="1:12" x14ac:dyDescent="0.25">
      <c r="A2249" t="s">
        <v>23</v>
      </c>
      <c r="B2249" t="s">
        <v>766</v>
      </c>
      <c r="C2249">
        <v>4047974141</v>
      </c>
      <c r="D2249" t="s">
        <v>115</v>
      </c>
      <c r="E2249" t="s">
        <v>409</v>
      </c>
      <c r="F2249">
        <v>5100</v>
      </c>
      <c r="G2249" t="s">
        <v>759</v>
      </c>
      <c r="H2249" t="s">
        <v>13</v>
      </c>
      <c r="I2249" t="s">
        <v>326</v>
      </c>
      <c r="J2249">
        <v>17</v>
      </c>
      <c r="K2249">
        <v>0</v>
      </c>
      <c r="L2249" t="s">
        <v>15</v>
      </c>
    </row>
    <row r="2250" spans="1:12" x14ac:dyDescent="0.25">
      <c r="A2250" t="s">
        <v>11</v>
      </c>
      <c r="B2250" t="s">
        <v>12</v>
      </c>
      <c r="C2250">
        <v>1185375111</v>
      </c>
      <c r="D2250" t="s">
        <v>115</v>
      </c>
      <c r="E2250" t="s">
        <v>409</v>
      </c>
      <c r="F2250">
        <v>6708</v>
      </c>
      <c r="G2250" t="s">
        <v>761</v>
      </c>
      <c r="H2250" t="s">
        <v>13</v>
      </c>
      <c r="I2250" t="s">
        <v>750</v>
      </c>
      <c r="J2250">
        <v>41</v>
      </c>
      <c r="K2250">
        <v>11</v>
      </c>
      <c r="L2250" t="s">
        <v>14</v>
      </c>
    </row>
    <row r="2251" spans="1:12" x14ac:dyDescent="0.25">
      <c r="A2251" t="s">
        <v>23</v>
      </c>
      <c r="B2251" t="s">
        <v>114</v>
      </c>
      <c r="C2251">
        <v>8119664084</v>
      </c>
      <c r="D2251" t="s">
        <v>81</v>
      </c>
      <c r="E2251" t="s">
        <v>303</v>
      </c>
      <c r="F2251">
        <v>4732</v>
      </c>
      <c r="G2251" t="s">
        <v>759</v>
      </c>
      <c r="H2251" t="s">
        <v>13</v>
      </c>
      <c r="I2251" t="s">
        <v>96</v>
      </c>
      <c r="J2251">
        <v>1</v>
      </c>
      <c r="K2251">
        <v>0</v>
      </c>
      <c r="L2251" t="s">
        <v>15</v>
      </c>
    </row>
    <row r="2252" spans="1:12" x14ac:dyDescent="0.25">
      <c r="A2252" t="s">
        <v>11</v>
      </c>
      <c r="B2252" t="s">
        <v>78</v>
      </c>
      <c r="C2252">
        <v>689403769</v>
      </c>
      <c r="D2252" t="s">
        <v>81</v>
      </c>
      <c r="E2252" t="s">
        <v>303</v>
      </c>
      <c r="F2252">
        <v>7609</v>
      </c>
      <c r="G2252" t="s">
        <v>761</v>
      </c>
      <c r="H2252" t="s">
        <v>13</v>
      </c>
      <c r="I2252" t="s">
        <v>304</v>
      </c>
      <c r="J2252">
        <v>43</v>
      </c>
      <c r="K2252">
        <v>13</v>
      </c>
      <c r="L2252" t="s">
        <v>14</v>
      </c>
    </row>
    <row r="2253" spans="1:12" x14ac:dyDescent="0.25">
      <c r="A2253" t="s">
        <v>17</v>
      </c>
      <c r="B2253" t="s">
        <v>796</v>
      </c>
      <c r="C2253">
        <v>6870131864</v>
      </c>
      <c r="D2253" t="s">
        <v>81</v>
      </c>
      <c r="E2253" t="s">
        <v>303</v>
      </c>
      <c r="F2253">
        <v>4381</v>
      </c>
      <c r="G2253" t="s">
        <v>759</v>
      </c>
      <c r="H2253" t="s">
        <v>13</v>
      </c>
      <c r="I2253" t="s">
        <v>292</v>
      </c>
      <c r="J2253">
        <v>13</v>
      </c>
      <c r="K2253">
        <v>0</v>
      </c>
      <c r="L2253" t="s">
        <v>15</v>
      </c>
    </row>
    <row r="2254" spans="1:12" x14ac:dyDescent="0.25">
      <c r="A2254" t="s">
        <v>17</v>
      </c>
      <c r="B2254" t="s">
        <v>768</v>
      </c>
      <c r="C2254">
        <v>9037173247</v>
      </c>
      <c r="D2254" t="s">
        <v>96</v>
      </c>
      <c r="E2254" t="s">
        <v>339</v>
      </c>
      <c r="F2254">
        <v>6682</v>
      </c>
      <c r="G2254" t="s">
        <v>759</v>
      </c>
      <c r="H2254" t="s">
        <v>13</v>
      </c>
      <c r="I2254" t="s">
        <v>746</v>
      </c>
      <c r="J2254">
        <v>1</v>
      </c>
      <c r="K2254">
        <v>0</v>
      </c>
      <c r="L2254" t="s">
        <v>15</v>
      </c>
    </row>
    <row r="2255" spans="1:12" x14ac:dyDescent="0.25">
      <c r="A2255" t="s">
        <v>11</v>
      </c>
      <c r="B2255" t="s">
        <v>12</v>
      </c>
      <c r="C2255">
        <v>4937921214</v>
      </c>
      <c r="D2255" t="s">
        <v>96</v>
      </c>
      <c r="E2255" t="s">
        <v>339</v>
      </c>
      <c r="F2255">
        <v>5380</v>
      </c>
      <c r="G2255" t="s">
        <v>759</v>
      </c>
      <c r="H2255" t="s">
        <v>13</v>
      </c>
      <c r="I2255" t="s">
        <v>749</v>
      </c>
      <c r="J2255">
        <v>36</v>
      </c>
      <c r="K2255">
        <v>6</v>
      </c>
      <c r="L2255" t="s">
        <v>14</v>
      </c>
    </row>
    <row r="2256" spans="1:12" x14ac:dyDescent="0.25">
      <c r="A2256" t="s">
        <v>18</v>
      </c>
      <c r="B2256" t="s">
        <v>95</v>
      </c>
      <c r="C2256">
        <v>858258272</v>
      </c>
      <c r="D2256" t="s">
        <v>96</v>
      </c>
      <c r="E2256" t="s">
        <v>339</v>
      </c>
      <c r="F2256">
        <v>4367</v>
      </c>
      <c r="G2256" t="s">
        <v>759</v>
      </c>
      <c r="H2256" t="s">
        <v>13</v>
      </c>
      <c r="I2256" t="s">
        <v>319</v>
      </c>
      <c r="J2256">
        <v>41</v>
      </c>
      <c r="K2256">
        <v>11</v>
      </c>
      <c r="L2256" t="s">
        <v>14</v>
      </c>
    </row>
    <row r="2257" spans="1:12" x14ac:dyDescent="0.25">
      <c r="A2257" t="s">
        <v>18</v>
      </c>
      <c r="B2257" t="s">
        <v>41</v>
      </c>
      <c r="C2257">
        <v>5411405629</v>
      </c>
      <c r="D2257" t="s">
        <v>96</v>
      </c>
      <c r="E2257" t="s">
        <v>339</v>
      </c>
      <c r="F2257">
        <v>7399</v>
      </c>
      <c r="G2257" t="s">
        <v>761</v>
      </c>
      <c r="H2257" t="s">
        <v>20</v>
      </c>
      <c r="I2257" t="s">
        <v>345</v>
      </c>
      <c r="J2257">
        <v>27</v>
      </c>
      <c r="K2257">
        <v>0</v>
      </c>
      <c r="L2257" t="s">
        <v>15</v>
      </c>
    </row>
    <row r="2258" spans="1:12" x14ac:dyDescent="0.25">
      <c r="A2258" t="s">
        <v>16</v>
      </c>
      <c r="B2258" t="s">
        <v>111</v>
      </c>
      <c r="C2258">
        <v>4398006570</v>
      </c>
      <c r="D2258" t="s">
        <v>96</v>
      </c>
      <c r="E2258" t="s">
        <v>339</v>
      </c>
      <c r="F2258">
        <v>4481</v>
      </c>
      <c r="G2258" t="s">
        <v>759</v>
      </c>
      <c r="H2258" t="s">
        <v>13</v>
      </c>
      <c r="I2258" t="s">
        <v>303</v>
      </c>
      <c r="J2258">
        <v>29</v>
      </c>
      <c r="K2258">
        <v>0</v>
      </c>
      <c r="L2258" t="s">
        <v>15</v>
      </c>
    </row>
    <row r="2259" spans="1:12" x14ac:dyDescent="0.25">
      <c r="A2259" t="s">
        <v>17</v>
      </c>
      <c r="B2259" t="s">
        <v>799</v>
      </c>
      <c r="C2259">
        <v>9618979999</v>
      </c>
      <c r="D2259" t="s">
        <v>96</v>
      </c>
      <c r="E2259" t="s">
        <v>339</v>
      </c>
      <c r="F2259">
        <v>5425</v>
      </c>
      <c r="G2259" t="s">
        <v>759</v>
      </c>
      <c r="H2259" t="s">
        <v>13</v>
      </c>
      <c r="I2259" t="s">
        <v>327</v>
      </c>
      <c r="J2259">
        <v>21</v>
      </c>
      <c r="K2259">
        <v>0</v>
      </c>
      <c r="L2259" t="s">
        <v>15</v>
      </c>
    </row>
    <row r="2260" spans="1:12" x14ac:dyDescent="0.25">
      <c r="A2260" t="s">
        <v>23</v>
      </c>
      <c r="B2260" t="s">
        <v>102</v>
      </c>
      <c r="C2260">
        <v>7668955519</v>
      </c>
      <c r="D2260" t="s">
        <v>746</v>
      </c>
      <c r="E2260" t="s">
        <v>531</v>
      </c>
      <c r="F2260">
        <v>2572</v>
      </c>
      <c r="G2260" t="s">
        <v>761</v>
      </c>
      <c r="H2260" t="s">
        <v>13</v>
      </c>
      <c r="I2260" t="s">
        <v>735</v>
      </c>
      <c r="J2260">
        <v>32</v>
      </c>
      <c r="K2260">
        <v>2</v>
      </c>
      <c r="L2260" t="s">
        <v>14</v>
      </c>
    </row>
    <row r="2261" spans="1:12" x14ac:dyDescent="0.25">
      <c r="A2261" t="s">
        <v>17</v>
      </c>
      <c r="B2261" t="s">
        <v>796</v>
      </c>
      <c r="C2261">
        <v>5040778858</v>
      </c>
      <c r="D2261" t="s">
        <v>753</v>
      </c>
      <c r="E2261" t="s">
        <v>858</v>
      </c>
      <c r="F2261">
        <v>5312</v>
      </c>
      <c r="G2261" t="s">
        <v>759</v>
      </c>
      <c r="H2261" t="s">
        <v>13</v>
      </c>
      <c r="I2261" t="s">
        <v>346</v>
      </c>
      <c r="J2261">
        <v>21</v>
      </c>
      <c r="K2261">
        <v>0</v>
      </c>
      <c r="L2261" t="s">
        <v>15</v>
      </c>
    </row>
    <row r="2262" spans="1:12" x14ac:dyDescent="0.25">
      <c r="A2262" t="s">
        <v>18</v>
      </c>
      <c r="B2262" t="s">
        <v>48</v>
      </c>
      <c r="C2262">
        <v>5506147573</v>
      </c>
      <c r="D2262" t="s">
        <v>753</v>
      </c>
      <c r="E2262" t="s">
        <v>858</v>
      </c>
      <c r="F2262">
        <v>8431</v>
      </c>
      <c r="G2262" t="s">
        <v>759</v>
      </c>
      <c r="H2262" t="s">
        <v>13</v>
      </c>
      <c r="I2262" t="s">
        <v>440</v>
      </c>
      <c r="J2262">
        <v>24</v>
      </c>
      <c r="K2262">
        <v>0</v>
      </c>
      <c r="L2262" t="s">
        <v>15</v>
      </c>
    </row>
    <row r="2263" spans="1:12" x14ac:dyDescent="0.25">
      <c r="A2263" t="s">
        <v>23</v>
      </c>
      <c r="B2263" t="s">
        <v>114</v>
      </c>
      <c r="C2263">
        <v>1586922908</v>
      </c>
      <c r="D2263" t="s">
        <v>753</v>
      </c>
      <c r="E2263" t="s">
        <v>858</v>
      </c>
      <c r="F2263">
        <v>6848</v>
      </c>
      <c r="G2263" t="s">
        <v>759</v>
      </c>
      <c r="H2263" t="s">
        <v>13</v>
      </c>
      <c r="I2263" t="s">
        <v>692</v>
      </c>
      <c r="J2263">
        <v>1</v>
      </c>
      <c r="K2263">
        <v>0</v>
      </c>
      <c r="L2263" t="s">
        <v>15</v>
      </c>
    </row>
    <row r="2264" spans="1:12" x14ac:dyDescent="0.25">
      <c r="A2264" t="s">
        <v>17</v>
      </c>
      <c r="B2264" t="s">
        <v>760</v>
      </c>
      <c r="C2264">
        <v>5826992356</v>
      </c>
      <c r="D2264" t="s">
        <v>692</v>
      </c>
      <c r="E2264" t="s">
        <v>735</v>
      </c>
      <c r="F2264">
        <v>10525</v>
      </c>
      <c r="G2264" t="s">
        <v>759</v>
      </c>
      <c r="H2264" t="s">
        <v>13</v>
      </c>
      <c r="I2264" t="s">
        <v>748</v>
      </c>
      <c r="J2264">
        <v>31</v>
      </c>
      <c r="K2264">
        <v>1</v>
      </c>
      <c r="L2264" t="s">
        <v>14</v>
      </c>
    </row>
    <row r="2265" spans="1:12" x14ac:dyDescent="0.25">
      <c r="A2265" t="s">
        <v>17</v>
      </c>
      <c r="B2265" t="s">
        <v>777</v>
      </c>
      <c r="C2265">
        <v>4988241929</v>
      </c>
      <c r="D2265" t="s">
        <v>692</v>
      </c>
      <c r="E2265" t="s">
        <v>735</v>
      </c>
      <c r="F2265">
        <v>6864</v>
      </c>
      <c r="G2265" t="s">
        <v>759</v>
      </c>
      <c r="H2265" t="s">
        <v>13</v>
      </c>
      <c r="I2265" t="s">
        <v>302</v>
      </c>
      <c r="J2265">
        <v>14</v>
      </c>
      <c r="K2265">
        <v>0</v>
      </c>
      <c r="L2265" t="s">
        <v>15</v>
      </c>
    </row>
    <row r="2266" spans="1:12" x14ac:dyDescent="0.25">
      <c r="A2266" t="s">
        <v>23</v>
      </c>
      <c r="B2266" t="s">
        <v>24</v>
      </c>
      <c r="C2266">
        <v>1061077534</v>
      </c>
      <c r="D2266" t="s">
        <v>692</v>
      </c>
      <c r="E2266" t="s">
        <v>735</v>
      </c>
      <c r="F2266">
        <v>5385</v>
      </c>
      <c r="G2266" t="s">
        <v>759</v>
      </c>
      <c r="H2266" t="s">
        <v>13</v>
      </c>
      <c r="I2266" t="s">
        <v>383</v>
      </c>
      <c r="J2266">
        <v>19</v>
      </c>
      <c r="K2266">
        <v>0</v>
      </c>
      <c r="L2266" t="s">
        <v>15</v>
      </c>
    </row>
    <row r="2267" spans="1:12" x14ac:dyDescent="0.25">
      <c r="A2267" t="s">
        <v>18</v>
      </c>
      <c r="B2267" t="s">
        <v>41</v>
      </c>
      <c r="C2267">
        <v>5259704172</v>
      </c>
      <c r="D2267" t="s">
        <v>692</v>
      </c>
      <c r="E2267" t="s">
        <v>735</v>
      </c>
      <c r="F2267">
        <v>6474</v>
      </c>
      <c r="G2267" t="s">
        <v>761</v>
      </c>
      <c r="H2267" t="s">
        <v>20</v>
      </c>
      <c r="I2267" t="s">
        <v>741</v>
      </c>
      <c r="J2267">
        <v>37</v>
      </c>
      <c r="K2267">
        <v>7</v>
      </c>
      <c r="L2267" t="s">
        <v>14</v>
      </c>
    </row>
    <row r="2268" spans="1:12" x14ac:dyDescent="0.25">
      <c r="A2268" t="s">
        <v>16</v>
      </c>
      <c r="B2268" t="s">
        <v>802</v>
      </c>
      <c r="C2268">
        <v>8978691415</v>
      </c>
      <c r="D2268" t="s">
        <v>692</v>
      </c>
      <c r="E2268" t="s">
        <v>735</v>
      </c>
      <c r="F2268">
        <v>4436</v>
      </c>
      <c r="G2268" t="s">
        <v>759</v>
      </c>
      <c r="H2268" t="s">
        <v>13</v>
      </c>
      <c r="I2268" t="s">
        <v>409</v>
      </c>
      <c r="J2268">
        <v>25</v>
      </c>
      <c r="K2268">
        <v>0</v>
      </c>
      <c r="L2268" t="s">
        <v>15</v>
      </c>
    </row>
    <row r="2269" spans="1:12" x14ac:dyDescent="0.25">
      <c r="A2269" t="s">
        <v>17</v>
      </c>
      <c r="B2269" t="s">
        <v>760</v>
      </c>
      <c r="C2269">
        <v>7992871769</v>
      </c>
      <c r="D2269" t="s">
        <v>692</v>
      </c>
      <c r="E2269" t="s">
        <v>735</v>
      </c>
      <c r="F2269">
        <v>9922</v>
      </c>
      <c r="G2269" t="s">
        <v>759</v>
      </c>
      <c r="H2269" t="s">
        <v>13</v>
      </c>
      <c r="I2269" t="s">
        <v>553</v>
      </c>
      <c r="J2269">
        <v>45</v>
      </c>
      <c r="K2269">
        <v>15</v>
      </c>
      <c r="L2269" t="s">
        <v>14</v>
      </c>
    </row>
    <row r="2270" spans="1:12" x14ac:dyDescent="0.25">
      <c r="A2270" t="s">
        <v>17</v>
      </c>
      <c r="B2270" t="s">
        <v>104</v>
      </c>
      <c r="C2270">
        <v>2024965903</v>
      </c>
      <c r="D2270" t="s">
        <v>747</v>
      </c>
      <c r="E2270" t="s">
        <v>748</v>
      </c>
      <c r="F2270">
        <v>8032</v>
      </c>
      <c r="G2270" t="s">
        <v>761</v>
      </c>
      <c r="H2270" t="s">
        <v>20</v>
      </c>
      <c r="I2270" t="s">
        <v>741</v>
      </c>
      <c r="J2270">
        <v>36</v>
      </c>
      <c r="K2270">
        <v>6</v>
      </c>
      <c r="L2270" t="s">
        <v>14</v>
      </c>
    </row>
    <row r="2271" spans="1:12" x14ac:dyDescent="0.25">
      <c r="A2271" t="s">
        <v>18</v>
      </c>
      <c r="B2271" t="s">
        <v>89</v>
      </c>
      <c r="C2271">
        <v>6235560565</v>
      </c>
      <c r="D2271" t="s">
        <v>747</v>
      </c>
      <c r="E2271" t="s">
        <v>748</v>
      </c>
      <c r="F2271">
        <v>5973</v>
      </c>
      <c r="G2271" t="s">
        <v>761</v>
      </c>
      <c r="H2271" t="s">
        <v>13</v>
      </c>
      <c r="I2271" t="s">
        <v>409</v>
      </c>
      <c r="J2271">
        <v>24</v>
      </c>
      <c r="K2271">
        <v>0</v>
      </c>
      <c r="L2271" t="s">
        <v>15</v>
      </c>
    </row>
    <row r="2272" spans="1:12" x14ac:dyDescent="0.25">
      <c r="A2272" t="s">
        <v>23</v>
      </c>
      <c r="B2272" t="s">
        <v>102</v>
      </c>
      <c r="C2272">
        <v>3520423399</v>
      </c>
      <c r="D2272" t="s">
        <v>747</v>
      </c>
      <c r="E2272" t="s">
        <v>748</v>
      </c>
      <c r="F2272">
        <v>2477</v>
      </c>
      <c r="G2272" t="s">
        <v>759</v>
      </c>
      <c r="H2272" t="s">
        <v>13</v>
      </c>
      <c r="I2272" t="s">
        <v>302</v>
      </c>
      <c r="J2272">
        <v>13</v>
      </c>
      <c r="K2272">
        <v>0</v>
      </c>
      <c r="L2272" t="s">
        <v>15</v>
      </c>
    </row>
    <row r="2273" spans="1:12" x14ac:dyDescent="0.25">
      <c r="A2273" t="s">
        <v>17</v>
      </c>
      <c r="B2273" t="s">
        <v>35</v>
      </c>
      <c r="C2273">
        <v>6478764177</v>
      </c>
      <c r="D2273" t="s">
        <v>747</v>
      </c>
      <c r="E2273" t="s">
        <v>748</v>
      </c>
      <c r="F2273">
        <v>6472</v>
      </c>
      <c r="G2273" t="s">
        <v>759</v>
      </c>
      <c r="H2273" t="s">
        <v>13</v>
      </c>
      <c r="I2273" t="s">
        <v>440</v>
      </c>
      <c r="J2273">
        <v>22</v>
      </c>
      <c r="K2273">
        <v>0</v>
      </c>
      <c r="L2273" t="s">
        <v>15</v>
      </c>
    </row>
    <row r="2274" spans="1:12" x14ac:dyDescent="0.25">
      <c r="A2274" t="s">
        <v>11</v>
      </c>
      <c r="B2274" t="s">
        <v>109</v>
      </c>
      <c r="C2274">
        <v>9923599437</v>
      </c>
      <c r="D2274" t="s">
        <v>747</v>
      </c>
      <c r="E2274" t="s">
        <v>748</v>
      </c>
      <c r="F2274">
        <v>7618</v>
      </c>
      <c r="G2274" t="s">
        <v>759</v>
      </c>
      <c r="H2274" t="s">
        <v>13</v>
      </c>
      <c r="I2274" t="s">
        <v>345</v>
      </c>
      <c r="J2274">
        <v>23</v>
      </c>
      <c r="K2274">
        <v>0</v>
      </c>
      <c r="L2274" t="s">
        <v>15</v>
      </c>
    </row>
    <row r="2275" spans="1:12" x14ac:dyDescent="0.25">
      <c r="A2275" t="s">
        <v>23</v>
      </c>
      <c r="B2275" t="s">
        <v>114</v>
      </c>
      <c r="C2275">
        <v>7365861488</v>
      </c>
      <c r="D2275" t="s">
        <v>690</v>
      </c>
      <c r="E2275" t="s">
        <v>737</v>
      </c>
      <c r="F2275">
        <v>9142</v>
      </c>
      <c r="G2275" t="s">
        <v>759</v>
      </c>
      <c r="H2275" t="s">
        <v>13</v>
      </c>
      <c r="I2275" t="s">
        <v>756</v>
      </c>
      <c r="J2275">
        <v>3</v>
      </c>
      <c r="K2275">
        <v>0</v>
      </c>
      <c r="L2275" t="s">
        <v>15</v>
      </c>
    </row>
    <row r="2276" spans="1:12" x14ac:dyDescent="0.25">
      <c r="A2276" t="s">
        <v>18</v>
      </c>
      <c r="B2276" t="s">
        <v>94</v>
      </c>
      <c r="C2276">
        <v>4695028902</v>
      </c>
      <c r="D2276" t="s">
        <v>690</v>
      </c>
      <c r="E2276" t="s">
        <v>737</v>
      </c>
      <c r="F2276">
        <v>6405</v>
      </c>
      <c r="G2276" t="s">
        <v>761</v>
      </c>
      <c r="H2276" t="s">
        <v>13</v>
      </c>
      <c r="I2276" t="s">
        <v>735</v>
      </c>
      <c r="J2276">
        <v>28</v>
      </c>
      <c r="K2276">
        <v>0</v>
      </c>
      <c r="L2276" t="s">
        <v>15</v>
      </c>
    </row>
    <row r="2277" spans="1:12" x14ac:dyDescent="0.25">
      <c r="A2277" t="s">
        <v>16</v>
      </c>
      <c r="B2277" t="s">
        <v>802</v>
      </c>
      <c r="C2277">
        <v>2238525299</v>
      </c>
      <c r="D2277" t="s">
        <v>690</v>
      </c>
      <c r="E2277" t="s">
        <v>737</v>
      </c>
      <c r="F2277">
        <v>3570</v>
      </c>
      <c r="G2277" t="s">
        <v>759</v>
      </c>
      <c r="H2277" t="s">
        <v>13</v>
      </c>
      <c r="I2277" t="s">
        <v>440</v>
      </c>
      <c r="J2277">
        <v>21</v>
      </c>
      <c r="K2277">
        <v>0</v>
      </c>
      <c r="L2277" t="s">
        <v>15</v>
      </c>
    </row>
    <row r="2278" spans="1:12" x14ac:dyDescent="0.25">
      <c r="A2278" t="s">
        <v>16</v>
      </c>
      <c r="B2278" t="s">
        <v>86</v>
      </c>
      <c r="C2278">
        <v>4867913310</v>
      </c>
      <c r="D2278" t="s">
        <v>691</v>
      </c>
      <c r="E2278" t="s">
        <v>749</v>
      </c>
      <c r="F2278">
        <v>3626</v>
      </c>
      <c r="G2278" t="s">
        <v>759</v>
      </c>
      <c r="H2278" t="s">
        <v>13</v>
      </c>
      <c r="I2278" t="s">
        <v>737</v>
      </c>
      <c r="J2278">
        <v>29</v>
      </c>
      <c r="K2278">
        <v>0</v>
      </c>
      <c r="L2278" t="s">
        <v>15</v>
      </c>
    </row>
    <row r="2279" spans="1:12" x14ac:dyDescent="0.25">
      <c r="A2279" t="s">
        <v>16</v>
      </c>
      <c r="B2279" t="s">
        <v>86</v>
      </c>
      <c r="C2279">
        <v>755429128</v>
      </c>
      <c r="D2279" t="s">
        <v>691</v>
      </c>
      <c r="E2279" t="s">
        <v>749</v>
      </c>
      <c r="F2279">
        <v>4312</v>
      </c>
      <c r="G2279" t="s">
        <v>761</v>
      </c>
      <c r="H2279" t="s">
        <v>13</v>
      </c>
      <c r="I2279" t="s">
        <v>319</v>
      </c>
      <c r="J2279">
        <v>35</v>
      </c>
      <c r="K2279">
        <v>5</v>
      </c>
      <c r="L2279" t="s">
        <v>14</v>
      </c>
    </row>
    <row r="2280" spans="1:12" x14ac:dyDescent="0.25">
      <c r="A2280" t="s">
        <v>17</v>
      </c>
      <c r="B2280" t="s">
        <v>781</v>
      </c>
      <c r="C2280">
        <v>3548287166</v>
      </c>
      <c r="D2280" t="s">
        <v>755</v>
      </c>
      <c r="E2280" t="s">
        <v>739</v>
      </c>
      <c r="F2280">
        <v>6339</v>
      </c>
      <c r="G2280" t="s">
        <v>759</v>
      </c>
      <c r="H2280" t="s">
        <v>13</v>
      </c>
      <c r="I2280" t="s">
        <v>748</v>
      </c>
      <c r="J2280">
        <v>27</v>
      </c>
      <c r="K2280">
        <v>0</v>
      </c>
      <c r="L2280" t="s">
        <v>15</v>
      </c>
    </row>
    <row r="2281" spans="1:12" x14ac:dyDescent="0.25">
      <c r="A2281" t="s">
        <v>16</v>
      </c>
      <c r="B2281" t="s">
        <v>77</v>
      </c>
      <c r="C2281">
        <v>679404840</v>
      </c>
      <c r="D2281" t="s">
        <v>755</v>
      </c>
      <c r="E2281" t="s">
        <v>739</v>
      </c>
      <c r="F2281">
        <v>4973</v>
      </c>
      <c r="G2281" t="s">
        <v>759</v>
      </c>
      <c r="H2281" t="s">
        <v>13</v>
      </c>
      <c r="I2281" t="s">
        <v>302</v>
      </c>
      <c r="J2281">
        <v>10</v>
      </c>
      <c r="K2281">
        <v>0</v>
      </c>
      <c r="L2281" t="s">
        <v>15</v>
      </c>
    </row>
    <row r="2282" spans="1:12" x14ac:dyDescent="0.25">
      <c r="A2282" t="s">
        <v>16</v>
      </c>
      <c r="B2282" t="s">
        <v>111</v>
      </c>
      <c r="C2282">
        <v>6759921255</v>
      </c>
      <c r="D2282" t="s">
        <v>756</v>
      </c>
      <c r="E2282" t="s">
        <v>859</v>
      </c>
      <c r="F2282">
        <v>6918</v>
      </c>
      <c r="G2282" t="s">
        <v>759</v>
      </c>
      <c r="H2282" t="s">
        <v>13</v>
      </c>
      <c r="I2282" t="s">
        <v>735</v>
      </c>
      <c r="J2282">
        <v>25</v>
      </c>
      <c r="K2282">
        <v>0</v>
      </c>
      <c r="L2282" t="s">
        <v>15</v>
      </c>
    </row>
    <row r="2283" spans="1:12" x14ac:dyDescent="0.25">
      <c r="A2283" t="s">
        <v>18</v>
      </c>
      <c r="B2283" t="s">
        <v>53</v>
      </c>
      <c r="C2283">
        <v>9469584989</v>
      </c>
      <c r="D2283" t="s">
        <v>689</v>
      </c>
      <c r="E2283" t="s">
        <v>750</v>
      </c>
      <c r="F2283">
        <v>5921</v>
      </c>
      <c r="G2283" t="s">
        <v>759</v>
      </c>
      <c r="H2283" t="s">
        <v>13</v>
      </c>
      <c r="I2283" t="s">
        <v>737</v>
      </c>
      <c r="J2283">
        <v>26</v>
      </c>
      <c r="K2283">
        <v>0</v>
      </c>
      <c r="L2283" t="s">
        <v>15</v>
      </c>
    </row>
    <row r="2284" spans="1:12" x14ac:dyDescent="0.25">
      <c r="A2284" t="s">
        <v>11</v>
      </c>
      <c r="B2284" t="s">
        <v>54</v>
      </c>
      <c r="C2284">
        <v>6014957446</v>
      </c>
      <c r="D2284" t="s">
        <v>689</v>
      </c>
      <c r="E2284" t="s">
        <v>750</v>
      </c>
      <c r="F2284">
        <v>5555</v>
      </c>
      <c r="G2284" t="s">
        <v>761</v>
      </c>
      <c r="H2284" t="s">
        <v>13</v>
      </c>
      <c r="I2284" t="s">
        <v>441</v>
      </c>
      <c r="J2284">
        <v>35</v>
      </c>
      <c r="K2284">
        <v>5</v>
      </c>
      <c r="L2284" t="s">
        <v>14</v>
      </c>
    </row>
    <row r="2285" spans="1:12" x14ac:dyDescent="0.25">
      <c r="A2285" t="s">
        <v>17</v>
      </c>
      <c r="B2285" t="s">
        <v>39</v>
      </c>
      <c r="C2285">
        <v>2253964269</v>
      </c>
      <c r="D2285" t="s">
        <v>689</v>
      </c>
      <c r="E2285" t="s">
        <v>750</v>
      </c>
      <c r="F2285">
        <v>4721</v>
      </c>
      <c r="G2285" t="s">
        <v>761</v>
      </c>
      <c r="H2285" t="s">
        <v>13</v>
      </c>
      <c r="I2285" t="s">
        <v>304</v>
      </c>
      <c r="J2285">
        <v>33</v>
      </c>
      <c r="K2285">
        <v>3</v>
      </c>
      <c r="L2285" t="s">
        <v>14</v>
      </c>
    </row>
    <row r="2286" spans="1:12" x14ac:dyDescent="0.25">
      <c r="A2286" t="s">
        <v>17</v>
      </c>
      <c r="B2286" t="s">
        <v>34</v>
      </c>
      <c r="C2286">
        <v>9016415003</v>
      </c>
      <c r="D2286" t="s">
        <v>394</v>
      </c>
      <c r="E2286" t="s">
        <v>741</v>
      </c>
      <c r="F2286">
        <v>4192</v>
      </c>
      <c r="G2286" t="s">
        <v>759</v>
      </c>
      <c r="H2286" t="s">
        <v>13</v>
      </c>
      <c r="I2286" t="s">
        <v>748</v>
      </c>
      <c r="J2286">
        <v>24</v>
      </c>
      <c r="K2286">
        <v>0</v>
      </c>
      <c r="L2286" t="s">
        <v>15</v>
      </c>
    </row>
    <row r="2287" spans="1:12" x14ac:dyDescent="0.25">
      <c r="A2287" t="s">
        <v>17</v>
      </c>
      <c r="B2287" t="s">
        <v>68</v>
      </c>
      <c r="C2287">
        <v>2925434206</v>
      </c>
      <c r="D2287" t="s">
        <v>488</v>
      </c>
      <c r="E2287" t="s">
        <v>319</v>
      </c>
      <c r="F2287">
        <v>7607</v>
      </c>
      <c r="G2287" t="s">
        <v>759</v>
      </c>
      <c r="H2287" t="s">
        <v>13</v>
      </c>
      <c r="I2287" t="s">
        <v>346</v>
      </c>
      <c r="J2287">
        <v>12</v>
      </c>
      <c r="K2287">
        <v>0</v>
      </c>
      <c r="L2287" t="s">
        <v>15</v>
      </c>
    </row>
    <row r="2288" spans="1:12" x14ac:dyDescent="0.25">
      <c r="A2288" t="s">
        <v>16</v>
      </c>
      <c r="B2288" t="s">
        <v>38</v>
      </c>
      <c r="C2288">
        <v>9257925380</v>
      </c>
      <c r="D2288" t="s">
        <v>488</v>
      </c>
      <c r="E2288" t="s">
        <v>319</v>
      </c>
      <c r="F2288">
        <v>6206</v>
      </c>
      <c r="G2288" t="s">
        <v>759</v>
      </c>
      <c r="H2288" t="s">
        <v>13</v>
      </c>
      <c r="I2288" t="s">
        <v>320</v>
      </c>
      <c r="J2288">
        <v>7</v>
      </c>
      <c r="K2288">
        <v>0</v>
      </c>
      <c r="L2288" t="s">
        <v>15</v>
      </c>
    </row>
    <row r="2289" spans="1:12" x14ac:dyDescent="0.25">
      <c r="A2289" t="s">
        <v>17</v>
      </c>
      <c r="B2289" t="s">
        <v>39</v>
      </c>
      <c r="C2289">
        <v>4454426709</v>
      </c>
      <c r="D2289" t="s">
        <v>292</v>
      </c>
      <c r="E2289" t="s">
        <v>304</v>
      </c>
      <c r="F2289">
        <v>6623</v>
      </c>
      <c r="G2289" t="s">
        <v>759</v>
      </c>
      <c r="H2289" t="s">
        <v>13</v>
      </c>
      <c r="I2289" t="s">
        <v>327</v>
      </c>
      <c r="J2289">
        <v>9</v>
      </c>
      <c r="K2289">
        <v>0</v>
      </c>
      <c r="L2289" t="s">
        <v>15</v>
      </c>
    </row>
    <row r="2290" spans="1:12" x14ac:dyDescent="0.25">
      <c r="A2290" t="s">
        <v>18</v>
      </c>
      <c r="B2290" t="s">
        <v>94</v>
      </c>
      <c r="C2290">
        <v>4584232854</v>
      </c>
      <c r="D2290" t="s">
        <v>288</v>
      </c>
      <c r="E2290" t="s">
        <v>204</v>
      </c>
      <c r="F2290">
        <v>8438</v>
      </c>
      <c r="G2290" t="s">
        <v>761</v>
      </c>
      <c r="H2290" t="s">
        <v>20</v>
      </c>
      <c r="I2290" t="s">
        <v>735</v>
      </c>
      <c r="J2290">
        <v>20</v>
      </c>
      <c r="K2290">
        <v>0</v>
      </c>
      <c r="L2290" t="s">
        <v>15</v>
      </c>
    </row>
    <row r="2291" spans="1:12" x14ac:dyDescent="0.25">
      <c r="A2291" t="s">
        <v>18</v>
      </c>
      <c r="B2291" t="s">
        <v>89</v>
      </c>
      <c r="C2291">
        <v>9184635048</v>
      </c>
      <c r="D2291" t="s">
        <v>288</v>
      </c>
      <c r="E2291" t="s">
        <v>204</v>
      </c>
      <c r="F2291">
        <v>6825</v>
      </c>
      <c r="G2291" t="s">
        <v>761</v>
      </c>
      <c r="H2291" t="s">
        <v>20</v>
      </c>
      <c r="I2291" t="s">
        <v>253</v>
      </c>
      <c r="J2291">
        <v>34</v>
      </c>
      <c r="K2291">
        <v>4</v>
      </c>
      <c r="L2291" t="s">
        <v>14</v>
      </c>
    </row>
    <row r="2292" spans="1:12" x14ac:dyDescent="0.25">
      <c r="A2292" t="s">
        <v>17</v>
      </c>
      <c r="B2292" t="s">
        <v>791</v>
      </c>
      <c r="C2292">
        <v>2677499546</v>
      </c>
      <c r="D2292" t="s">
        <v>288</v>
      </c>
      <c r="E2292" t="s">
        <v>204</v>
      </c>
      <c r="F2292">
        <v>5418</v>
      </c>
      <c r="G2292" t="s">
        <v>759</v>
      </c>
      <c r="H2292" t="s">
        <v>13</v>
      </c>
      <c r="I2292" t="s">
        <v>320</v>
      </c>
      <c r="J2292">
        <v>5</v>
      </c>
      <c r="K2292">
        <v>0</v>
      </c>
      <c r="L2292" t="s">
        <v>15</v>
      </c>
    </row>
    <row r="2293" spans="1:12" x14ac:dyDescent="0.25">
      <c r="A2293" t="s">
        <v>16</v>
      </c>
      <c r="B2293" t="s">
        <v>38</v>
      </c>
      <c r="C2293">
        <v>6008733621</v>
      </c>
      <c r="D2293" t="s">
        <v>293</v>
      </c>
      <c r="E2293" t="s">
        <v>441</v>
      </c>
      <c r="F2293">
        <v>4880</v>
      </c>
      <c r="G2293" t="s">
        <v>759</v>
      </c>
      <c r="H2293" t="s">
        <v>13</v>
      </c>
      <c r="I2293" t="s">
        <v>251</v>
      </c>
      <c r="J2293">
        <v>5</v>
      </c>
      <c r="K2293">
        <v>0</v>
      </c>
      <c r="L2293" t="s">
        <v>15</v>
      </c>
    </row>
    <row r="2294" spans="1:12" x14ac:dyDescent="0.25">
      <c r="A2294" t="s">
        <v>23</v>
      </c>
      <c r="B2294" t="s">
        <v>42</v>
      </c>
      <c r="C2294">
        <v>1652571996</v>
      </c>
      <c r="D2294" t="s">
        <v>293</v>
      </c>
      <c r="E2294" t="s">
        <v>441</v>
      </c>
      <c r="F2294">
        <v>5423</v>
      </c>
      <c r="G2294" t="s">
        <v>759</v>
      </c>
      <c r="H2294" t="s">
        <v>13</v>
      </c>
      <c r="I2294" t="s">
        <v>304</v>
      </c>
      <c r="J2294">
        <v>28</v>
      </c>
      <c r="K2294">
        <v>0</v>
      </c>
      <c r="L2294" t="s">
        <v>15</v>
      </c>
    </row>
    <row r="2295" spans="1:12" x14ac:dyDescent="0.25">
      <c r="A2295" t="s">
        <v>17</v>
      </c>
      <c r="B2295" t="s">
        <v>58</v>
      </c>
      <c r="C2295">
        <v>7851279717</v>
      </c>
      <c r="D2295" t="s">
        <v>326</v>
      </c>
      <c r="E2295" t="s">
        <v>436</v>
      </c>
      <c r="F2295">
        <v>6129</v>
      </c>
      <c r="G2295" t="s">
        <v>759</v>
      </c>
      <c r="H2295" t="s">
        <v>13</v>
      </c>
      <c r="I2295" t="s">
        <v>739</v>
      </c>
      <c r="J2295">
        <v>22</v>
      </c>
      <c r="K2295">
        <v>0</v>
      </c>
      <c r="L2295" t="s">
        <v>15</v>
      </c>
    </row>
    <row r="2296" spans="1:12" x14ac:dyDescent="0.25">
      <c r="A2296" t="s">
        <v>11</v>
      </c>
      <c r="B2296" t="s">
        <v>30</v>
      </c>
      <c r="C2296">
        <v>8786637235</v>
      </c>
      <c r="D2296" t="s">
        <v>326</v>
      </c>
      <c r="E2296" t="s">
        <v>436</v>
      </c>
      <c r="F2296">
        <v>6071</v>
      </c>
      <c r="G2296" t="s">
        <v>761</v>
      </c>
      <c r="H2296" t="s">
        <v>13</v>
      </c>
      <c r="I2296" t="s">
        <v>750</v>
      </c>
      <c r="J2296">
        <v>24</v>
      </c>
      <c r="K2296">
        <v>0</v>
      </c>
      <c r="L2296" t="s">
        <v>15</v>
      </c>
    </row>
    <row r="2297" spans="1:12" x14ac:dyDescent="0.25">
      <c r="A2297" t="s">
        <v>17</v>
      </c>
      <c r="B2297" t="s">
        <v>70</v>
      </c>
      <c r="C2297">
        <v>9327462141</v>
      </c>
      <c r="D2297" t="s">
        <v>269</v>
      </c>
      <c r="E2297" t="s">
        <v>202</v>
      </c>
      <c r="F2297">
        <v>9061</v>
      </c>
      <c r="G2297" t="s">
        <v>759</v>
      </c>
      <c r="H2297" t="s">
        <v>13</v>
      </c>
      <c r="I2297" t="s">
        <v>739</v>
      </c>
      <c r="J2297">
        <v>21</v>
      </c>
      <c r="K2297">
        <v>0</v>
      </c>
      <c r="L2297" t="s">
        <v>15</v>
      </c>
    </row>
    <row r="2298" spans="1:12" x14ac:dyDescent="0.25">
      <c r="A2298" t="s">
        <v>17</v>
      </c>
      <c r="B2298" t="s">
        <v>796</v>
      </c>
      <c r="C2298">
        <v>9189385048</v>
      </c>
      <c r="D2298" t="s">
        <v>302</v>
      </c>
      <c r="E2298" t="s">
        <v>253</v>
      </c>
      <c r="F2298">
        <v>6537</v>
      </c>
      <c r="G2298" t="s">
        <v>759</v>
      </c>
      <c r="H2298" t="s">
        <v>13</v>
      </c>
      <c r="I2298" t="s">
        <v>858</v>
      </c>
      <c r="J2298">
        <v>15</v>
      </c>
      <c r="K2298">
        <v>0</v>
      </c>
      <c r="L2298" t="s">
        <v>15</v>
      </c>
    </row>
    <row r="2299" spans="1:12" x14ac:dyDescent="0.25">
      <c r="A2299" t="s">
        <v>18</v>
      </c>
      <c r="B2299" t="s">
        <v>103</v>
      </c>
      <c r="C2299">
        <v>5728598959</v>
      </c>
      <c r="D2299" t="s">
        <v>302</v>
      </c>
      <c r="E2299" t="s">
        <v>253</v>
      </c>
      <c r="F2299">
        <v>7170</v>
      </c>
      <c r="G2299" t="s">
        <v>759</v>
      </c>
      <c r="H2299" t="s">
        <v>13</v>
      </c>
      <c r="I2299" t="s">
        <v>739</v>
      </c>
      <c r="J2299">
        <v>20</v>
      </c>
      <c r="K2299">
        <v>0</v>
      </c>
      <c r="L2299" t="s">
        <v>15</v>
      </c>
    </row>
    <row r="2300" spans="1:12" x14ac:dyDescent="0.25">
      <c r="A2300" t="s">
        <v>17</v>
      </c>
      <c r="B2300" t="s">
        <v>128</v>
      </c>
      <c r="C2300">
        <v>5219455796</v>
      </c>
      <c r="D2300" t="s">
        <v>302</v>
      </c>
      <c r="E2300" t="s">
        <v>253</v>
      </c>
      <c r="F2300">
        <v>7719</v>
      </c>
      <c r="G2300" t="s">
        <v>759</v>
      </c>
      <c r="H2300" t="s">
        <v>13</v>
      </c>
      <c r="I2300" t="s">
        <v>487</v>
      </c>
      <c r="J2300">
        <v>3</v>
      </c>
      <c r="K2300">
        <v>0</v>
      </c>
      <c r="L2300" t="s">
        <v>15</v>
      </c>
    </row>
    <row r="2301" spans="1:12" x14ac:dyDescent="0.25">
      <c r="A2301" t="s">
        <v>16</v>
      </c>
      <c r="B2301" t="s">
        <v>86</v>
      </c>
      <c r="C2301">
        <v>2025587663</v>
      </c>
      <c r="D2301" t="s">
        <v>302</v>
      </c>
      <c r="E2301" t="s">
        <v>253</v>
      </c>
      <c r="F2301">
        <v>2206</v>
      </c>
      <c r="G2301" t="s">
        <v>761</v>
      </c>
      <c r="H2301" t="s">
        <v>13</v>
      </c>
      <c r="I2301" t="s">
        <v>201</v>
      </c>
      <c r="J2301">
        <v>37</v>
      </c>
      <c r="K2301">
        <v>7</v>
      </c>
      <c r="L2301" t="s">
        <v>14</v>
      </c>
    </row>
    <row r="2302" spans="1:12" x14ac:dyDescent="0.25">
      <c r="A2302" t="s">
        <v>11</v>
      </c>
      <c r="B2302" t="s">
        <v>758</v>
      </c>
      <c r="C2302">
        <v>5395803659</v>
      </c>
      <c r="D2302" t="s">
        <v>320</v>
      </c>
      <c r="E2302" t="s">
        <v>553</v>
      </c>
      <c r="F2302">
        <v>5164</v>
      </c>
      <c r="G2302" t="s">
        <v>759</v>
      </c>
      <c r="H2302" t="s">
        <v>13</v>
      </c>
      <c r="I2302" t="s">
        <v>404</v>
      </c>
      <c r="J2302">
        <v>40</v>
      </c>
      <c r="K2302">
        <v>10</v>
      </c>
      <c r="L2302" t="s">
        <v>14</v>
      </c>
    </row>
    <row r="2303" spans="1:12" x14ac:dyDescent="0.25">
      <c r="A2303" t="s">
        <v>11</v>
      </c>
      <c r="B2303" t="s">
        <v>120</v>
      </c>
      <c r="C2303">
        <v>4871103320</v>
      </c>
      <c r="D2303" t="s">
        <v>320</v>
      </c>
      <c r="E2303" t="s">
        <v>553</v>
      </c>
      <c r="F2303">
        <v>5907</v>
      </c>
      <c r="G2303" t="s">
        <v>759</v>
      </c>
      <c r="H2303" t="s">
        <v>13</v>
      </c>
      <c r="I2303" t="s">
        <v>345</v>
      </c>
      <c r="J2303">
        <v>9</v>
      </c>
      <c r="K2303">
        <v>0</v>
      </c>
      <c r="L2303" t="s">
        <v>15</v>
      </c>
    </row>
    <row r="2304" spans="1:12" x14ac:dyDescent="0.25">
      <c r="A2304" t="s">
        <v>17</v>
      </c>
      <c r="B2304" t="s">
        <v>760</v>
      </c>
      <c r="C2304">
        <v>9982796720</v>
      </c>
      <c r="D2304" t="s">
        <v>320</v>
      </c>
      <c r="E2304" t="s">
        <v>553</v>
      </c>
      <c r="F2304">
        <v>7961</v>
      </c>
      <c r="G2304" t="s">
        <v>759</v>
      </c>
      <c r="H2304" t="s">
        <v>13</v>
      </c>
      <c r="I2304" t="s">
        <v>693</v>
      </c>
      <c r="J2304">
        <v>44</v>
      </c>
      <c r="K2304">
        <v>14</v>
      </c>
      <c r="L2304" t="s">
        <v>14</v>
      </c>
    </row>
    <row r="2305" spans="1:12" x14ac:dyDescent="0.25">
      <c r="A2305" t="s">
        <v>18</v>
      </c>
      <c r="B2305" t="s">
        <v>60</v>
      </c>
      <c r="C2305">
        <v>3240616518</v>
      </c>
      <c r="D2305" t="s">
        <v>320</v>
      </c>
      <c r="E2305" t="s">
        <v>553</v>
      </c>
      <c r="F2305">
        <v>6356</v>
      </c>
      <c r="G2305" t="s">
        <v>761</v>
      </c>
      <c r="H2305" t="s">
        <v>20</v>
      </c>
      <c r="I2305" t="s">
        <v>383</v>
      </c>
      <c r="J2305">
        <v>4</v>
      </c>
      <c r="K2305">
        <v>0</v>
      </c>
      <c r="L2305" t="s">
        <v>15</v>
      </c>
    </row>
    <row r="2306" spans="1:12" x14ac:dyDescent="0.25">
      <c r="A2306" t="s">
        <v>23</v>
      </c>
      <c r="B2306" t="s">
        <v>102</v>
      </c>
      <c r="C2306">
        <v>9380641705</v>
      </c>
      <c r="D2306" t="s">
        <v>320</v>
      </c>
      <c r="E2306" t="s">
        <v>553</v>
      </c>
      <c r="F2306">
        <v>861</v>
      </c>
      <c r="G2306" t="s">
        <v>759</v>
      </c>
      <c r="H2306" t="s">
        <v>13</v>
      </c>
      <c r="I2306" t="s">
        <v>531</v>
      </c>
      <c r="J2306">
        <v>13</v>
      </c>
      <c r="K2306">
        <v>0</v>
      </c>
      <c r="L2306" t="s">
        <v>15</v>
      </c>
    </row>
    <row r="2307" spans="1:12" x14ac:dyDescent="0.25">
      <c r="A2307" t="s">
        <v>23</v>
      </c>
      <c r="B2307" t="s">
        <v>26</v>
      </c>
      <c r="C2307">
        <v>8585978960</v>
      </c>
      <c r="D2307" t="s">
        <v>251</v>
      </c>
      <c r="E2307" t="s">
        <v>252</v>
      </c>
      <c r="F2307">
        <v>739</v>
      </c>
      <c r="G2307" t="s">
        <v>759</v>
      </c>
      <c r="H2307" t="s">
        <v>13</v>
      </c>
      <c r="I2307" t="s">
        <v>303</v>
      </c>
      <c r="J2307">
        <v>10</v>
      </c>
      <c r="K2307">
        <v>0</v>
      </c>
      <c r="L2307" t="s">
        <v>15</v>
      </c>
    </row>
    <row r="2308" spans="1:12" x14ac:dyDescent="0.25">
      <c r="A2308" t="s">
        <v>18</v>
      </c>
      <c r="B2308" t="s">
        <v>48</v>
      </c>
      <c r="C2308">
        <v>524798729</v>
      </c>
      <c r="D2308" t="s">
        <v>251</v>
      </c>
      <c r="E2308" t="s">
        <v>252</v>
      </c>
      <c r="F2308">
        <v>5778</v>
      </c>
      <c r="G2308" t="s">
        <v>759</v>
      </c>
      <c r="H2308" t="s">
        <v>13</v>
      </c>
      <c r="I2308" t="s">
        <v>253</v>
      </c>
      <c r="J2308">
        <v>28</v>
      </c>
      <c r="K2308">
        <v>0</v>
      </c>
      <c r="L2308" t="s">
        <v>15</v>
      </c>
    </row>
    <row r="2309" spans="1:12" x14ac:dyDescent="0.25">
      <c r="A2309" t="s">
        <v>23</v>
      </c>
      <c r="B2309" t="s">
        <v>26</v>
      </c>
      <c r="C2309">
        <v>8893780423</v>
      </c>
      <c r="D2309" t="s">
        <v>251</v>
      </c>
      <c r="E2309" t="s">
        <v>252</v>
      </c>
      <c r="F2309">
        <v>2022</v>
      </c>
      <c r="G2309" t="s">
        <v>759</v>
      </c>
      <c r="H2309" t="s">
        <v>13</v>
      </c>
      <c r="I2309" t="s">
        <v>345</v>
      </c>
      <c r="J2309">
        <v>8</v>
      </c>
      <c r="K2309">
        <v>0</v>
      </c>
      <c r="L2309" t="s">
        <v>15</v>
      </c>
    </row>
    <row r="2310" spans="1:12" x14ac:dyDescent="0.25">
      <c r="A2310" t="s">
        <v>18</v>
      </c>
      <c r="B2310" t="s">
        <v>32</v>
      </c>
      <c r="C2310">
        <v>1388703117</v>
      </c>
      <c r="D2310" t="s">
        <v>251</v>
      </c>
      <c r="E2310" t="s">
        <v>252</v>
      </c>
      <c r="F2310">
        <v>7219</v>
      </c>
      <c r="G2310" t="s">
        <v>761</v>
      </c>
      <c r="H2310" t="s">
        <v>13</v>
      </c>
      <c r="I2310" t="s">
        <v>440</v>
      </c>
      <c r="J2310">
        <v>7</v>
      </c>
      <c r="K2310">
        <v>0</v>
      </c>
      <c r="L2310" t="s">
        <v>15</v>
      </c>
    </row>
    <row r="2311" spans="1:12" x14ac:dyDescent="0.25">
      <c r="A2311" t="s">
        <v>18</v>
      </c>
      <c r="B2311" t="s">
        <v>56</v>
      </c>
      <c r="C2311">
        <v>261246477</v>
      </c>
      <c r="D2311" t="s">
        <v>487</v>
      </c>
      <c r="E2311" t="s">
        <v>514</v>
      </c>
      <c r="F2311">
        <v>9447</v>
      </c>
      <c r="G2311" t="s">
        <v>759</v>
      </c>
      <c r="H2311" t="s">
        <v>13</v>
      </c>
      <c r="I2311" t="s">
        <v>749</v>
      </c>
      <c r="J2311">
        <v>16</v>
      </c>
      <c r="K2311">
        <v>0</v>
      </c>
      <c r="L2311" t="s">
        <v>15</v>
      </c>
    </row>
    <row r="2312" spans="1:12" x14ac:dyDescent="0.25">
      <c r="A2312" t="s">
        <v>18</v>
      </c>
      <c r="B2312" t="s">
        <v>118</v>
      </c>
      <c r="C2312">
        <v>2328511433</v>
      </c>
      <c r="D2312" t="s">
        <v>487</v>
      </c>
      <c r="E2312" t="s">
        <v>514</v>
      </c>
      <c r="F2312">
        <v>7743</v>
      </c>
      <c r="G2312" t="s">
        <v>761</v>
      </c>
      <c r="H2312" t="s">
        <v>13</v>
      </c>
      <c r="I2312" t="s">
        <v>204</v>
      </c>
      <c r="J2312">
        <v>23</v>
      </c>
      <c r="K2312">
        <v>0</v>
      </c>
      <c r="L2312" t="s">
        <v>15</v>
      </c>
    </row>
    <row r="2313" spans="1:12" x14ac:dyDescent="0.25">
      <c r="A2313" t="s">
        <v>17</v>
      </c>
      <c r="B2313" t="s">
        <v>777</v>
      </c>
      <c r="C2313">
        <v>647569317</v>
      </c>
      <c r="D2313" t="s">
        <v>487</v>
      </c>
      <c r="E2313" t="s">
        <v>514</v>
      </c>
      <c r="F2313">
        <v>9257</v>
      </c>
      <c r="G2313" t="s">
        <v>759</v>
      </c>
      <c r="H2313" t="s">
        <v>13</v>
      </c>
      <c r="I2313" t="s">
        <v>858</v>
      </c>
      <c r="J2313">
        <v>12</v>
      </c>
      <c r="K2313">
        <v>0</v>
      </c>
      <c r="L2313" t="s">
        <v>15</v>
      </c>
    </row>
    <row r="2314" spans="1:12" x14ac:dyDescent="0.25">
      <c r="A2314" t="s">
        <v>11</v>
      </c>
      <c r="B2314" t="s">
        <v>30</v>
      </c>
      <c r="C2314">
        <v>52765186</v>
      </c>
      <c r="D2314" t="s">
        <v>487</v>
      </c>
      <c r="E2314" t="s">
        <v>514</v>
      </c>
      <c r="F2314">
        <v>9623</v>
      </c>
      <c r="G2314" t="s">
        <v>761</v>
      </c>
      <c r="H2314" t="s">
        <v>13</v>
      </c>
      <c r="I2314" t="s">
        <v>741</v>
      </c>
      <c r="J2314">
        <v>20</v>
      </c>
      <c r="K2314">
        <v>0</v>
      </c>
      <c r="L2314" t="s">
        <v>15</v>
      </c>
    </row>
    <row r="2315" spans="1:12" x14ac:dyDescent="0.25">
      <c r="A2315" t="s">
        <v>16</v>
      </c>
      <c r="B2315" t="s">
        <v>44</v>
      </c>
      <c r="C2315">
        <v>6674900941</v>
      </c>
      <c r="D2315" t="s">
        <v>487</v>
      </c>
      <c r="E2315" t="s">
        <v>514</v>
      </c>
      <c r="F2315">
        <v>4607</v>
      </c>
      <c r="G2315" t="s">
        <v>759</v>
      </c>
      <c r="H2315" t="s">
        <v>13</v>
      </c>
      <c r="I2315" t="s">
        <v>319</v>
      </c>
      <c r="J2315">
        <v>21</v>
      </c>
      <c r="K2315">
        <v>0</v>
      </c>
      <c r="L2315" t="s">
        <v>15</v>
      </c>
    </row>
    <row r="2316" spans="1:12" x14ac:dyDescent="0.25">
      <c r="A2316" t="s">
        <v>17</v>
      </c>
      <c r="B2316" t="s">
        <v>773</v>
      </c>
      <c r="C2316">
        <v>5433217651</v>
      </c>
      <c r="D2316" t="s">
        <v>327</v>
      </c>
      <c r="E2316" t="s">
        <v>443</v>
      </c>
      <c r="F2316">
        <v>7859</v>
      </c>
      <c r="G2316" t="s">
        <v>759</v>
      </c>
      <c r="H2316" t="s">
        <v>13</v>
      </c>
      <c r="I2316" t="s">
        <v>441</v>
      </c>
      <c r="J2316">
        <v>23</v>
      </c>
      <c r="K2316">
        <v>0</v>
      </c>
      <c r="L2316" t="s">
        <v>15</v>
      </c>
    </row>
    <row r="2317" spans="1:12" x14ac:dyDescent="0.25">
      <c r="A2317" t="s">
        <v>18</v>
      </c>
      <c r="B2317" t="s">
        <v>19</v>
      </c>
      <c r="C2317">
        <v>8148770791</v>
      </c>
      <c r="D2317" t="s">
        <v>327</v>
      </c>
      <c r="E2317" t="s">
        <v>443</v>
      </c>
      <c r="F2317">
        <v>3628</v>
      </c>
      <c r="G2317" t="s">
        <v>761</v>
      </c>
      <c r="H2317" t="s">
        <v>20</v>
      </c>
      <c r="I2317" t="s">
        <v>736</v>
      </c>
      <c r="J2317">
        <v>44</v>
      </c>
      <c r="K2317">
        <v>14</v>
      </c>
      <c r="L2317" t="s">
        <v>14</v>
      </c>
    </row>
    <row r="2318" spans="1:12" x14ac:dyDescent="0.25">
      <c r="A2318" t="s">
        <v>11</v>
      </c>
      <c r="B2318" t="s">
        <v>54</v>
      </c>
      <c r="C2318">
        <v>9661947571</v>
      </c>
      <c r="D2318" t="s">
        <v>327</v>
      </c>
      <c r="E2318" t="s">
        <v>443</v>
      </c>
      <c r="F2318">
        <v>4409</v>
      </c>
      <c r="G2318" t="s">
        <v>759</v>
      </c>
      <c r="H2318" t="s">
        <v>13</v>
      </c>
      <c r="I2318" t="s">
        <v>378</v>
      </c>
      <c r="J2318">
        <v>31</v>
      </c>
      <c r="K2318">
        <v>1</v>
      </c>
      <c r="L2318" t="s">
        <v>14</v>
      </c>
    </row>
    <row r="2319" spans="1:12" x14ac:dyDescent="0.25">
      <c r="A2319" t="s">
        <v>11</v>
      </c>
      <c r="B2319" t="s">
        <v>107</v>
      </c>
      <c r="C2319">
        <v>7200684326</v>
      </c>
      <c r="D2319" t="s">
        <v>327</v>
      </c>
      <c r="E2319" t="s">
        <v>443</v>
      </c>
      <c r="F2319">
        <v>5521</v>
      </c>
      <c r="G2319" t="s">
        <v>759</v>
      </c>
      <c r="H2319" t="s">
        <v>13</v>
      </c>
      <c r="I2319" t="s">
        <v>739</v>
      </c>
      <c r="J2319">
        <v>16</v>
      </c>
      <c r="K2319">
        <v>0</v>
      </c>
      <c r="L2319" t="s">
        <v>15</v>
      </c>
    </row>
    <row r="2320" spans="1:12" x14ac:dyDescent="0.25">
      <c r="A2320" t="s">
        <v>18</v>
      </c>
      <c r="B2320" t="s">
        <v>56</v>
      </c>
      <c r="C2320">
        <v>5445841992</v>
      </c>
      <c r="D2320" t="s">
        <v>327</v>
      </c>
      <c r="E2320" t="s">
        <v>443</v>
      </c>
      <c r="F2320">
        <v>9742</v>
      </c>
      <c r="G2320" t="s">
        <v>761</v>
      </c>
      <c r="H2320" t="s">
        <v>20</v>
      </c>
      <c r="I2320" t="s">
        <v>436</v>
      </c>
      <c r="J2320">
        <v>24</v>
      </c>
      <c r="K2320">
        <v>0</v>
      </c>
      <c r="L2320" t="s">
        <v>15</v>
      </c>
    </row>
    <row r="2321" spans="1:12" x14ac:dyDescent="0.25">
      <c r="A2321" t="s">
        <v>23</v>
      </c>
      <c r="B2321" t="s">
        <v>114</v>
      </c>
      <c r="C2321">
        <v>7961973380</v>
      </c>
      <c r="D2321" t="s">
        <v>383</v>
      </c>
      <c r="E2321" t="s">
        <v>378</v>
      </c>
      <c r="F2321">
        <v>4164</v>
      </c>
      <c r="G2321" t="s">
        <v>759</v>
      </c>
      <c r="H2321" t="s">
        <v>13</v>
      </c>
      <c r="I2321" t="s">
        <v>200</v>
      </c>
      <c r="J2321">
        <v>2</v>
      </c>
      <c r="K2321">
        <v>0</v>
      </c>
      <c r="L2321" t="s">
        <v>15</v>
      </c>
    </row>
    <row r="2322" spans="1:12" x14ac:dyDescent="0.25">
      <c r="A2322" t="s">
        <v>11</v>
      </c>
      <c r="B2322" t="s">
        <v>120</v>
      </c>
      <c r="C2322">
        <v>6985831527</v>
      </c>
      <c r="D2322" t="s">
        <v>383</v>
      </c>
      <c r="E2322" t="s">
        <v>378</v>
      </c>
      <c r="F2322">
        <v>6672</v>
      </c>
      <c r="G2322" t="s">
        <v>759</v>
      </c>
      <c r="H2322" t="s">
        <v>13</v>
      </c>
      <c r="I2322" t="s">
        <v>319</v>
      </c>
      <c r="J2322">
        <v>19</v>
      </c>
      <c r="K2322">
        <v>0</v>
      </c>
      <c r="L2322" t="s">
        <v>15</v>
      </c>
    </row>
    <row r="2323" spans="1:12" x14ac:dyDescent="0.25">
      <c r="A2323" t="s">
        <v>17</v>
      </c>
      <c r="B2323" t="s">
        <v>68</v>
      </c>
      <c r="C2323">
        <v>1388916055</v>
      </c>
      <c r="D2323" t="s">
        <v>383</v>
      </c>
      <c r="E2323" t="s">
        <v>378</v>
      </c>
      <c r="F2323">
        <v>9419</v>
      </c>
      <c r="G2323" t="s">
        <v>761</v>
      </c>
      <c r="H2323" t="s">
        <v>13</v>
      </c>
      <c r="I2323" t="s">
        <v>441</v>
      </c>
      <c r="J2323">
        <v>22</v>
      </c>
      <c r="K2323">
        <v>0</v>
      </c>
      <c r="L2323" t="s">
        <v>15</v>
      </c>
    </row>
    <row r="2324" spans="1:12" x14ac:dyDescent="0.25">
      <c r="A2324" t="s">
        <v>17</v>
      </c>
      <c r="B2324" t="s">
        <v>796</v>
      </c>
      <c r="C2324">
        <v>5315380309</v>
      </c>
      <c r="D2324" t="s">
        <v>346</v>
      </c>
      <c r="E2324" t="s">
        <v>541</v>
      </c>
      <c r="F2324">
        <v>6119</v>
      </c>
      <c r="G2324" t="s">
        <v>759</v>
      </c>
      <c r="H2324" t="s">
        <v>13</v>
      </c>
      <c r="I2324" t="s">
        <v>749</v>
      </c>
      <c r="J2324">
        <v>13</v>
      </c>
      <c r="K2324">
        <v>0</v>
      </c>
      <c r="L2324" t="s">
        <v>15</v>
      </c>
    </row>
    <row r="2325" spans="1:12" x14ac:dyDescent="0.25">
      <c r="A2325" t="s">
        <v>16</v>
      </c>
      <c r="B2325" t="s">
        <v>129</v>
      </c>
      <c r="C2325">
        <v>4518177634</v>
      </c>
      <c r="D2325" t="s">
        <v>346</v>
      </c>
      <c r="E2325" t="s">
        <v>541</v>
      </c>
      <c r="F2325">
        <v>6030</v>
      </c>
      <c r="G2325" t="s">
        <v>759</v>
      </c>
      <c r="H2325" t="s">
        <v>13</v>
      </c>
      <c r="I2325" t="s">
        <v>450</v>
      </c>
      <c r="J2325">
        <v>32</v>
      </c>
      <c r="K2325">
        <v>2</v>
      </c>
      <c r="L2325" t="s">
        <v>14</v>
      </c>
    </row>
    <row r="2326" spans="1:12" x14ac:dyDescent="0.25">
      <c r="A2326" t="s">
        <v>17</v>
      </c>
      <c r="B2326" t="s">
        <v>25</v>
      </c>
      <c r="C2326">
        <v>6732317450</v>
      </c>
      <c r="D2326" t="s">
        <v>346</v>
      </c>
      <c r="E2326" t="s">
        <v>541</v>
      </c>
      <c r="F2326">
        <v>6204</v>
      </c>
      <c r="G2326" t="s">
        <v>759</v>
      </c>
      <c r="H2326" t="s">
        <v>13</v>
      </c>
      <c r="I2326" t="s">
        <v>740</v>
      </c>
      <c r="J2326">
        <v>44</v>
      </c>
      <c r="K2326">
        <v>14</v>
      </c>
      <c r="L2326" t="s">
        <v>14</v>
      </c>
    </row>
    <row r="2327" spans="1:12" x14ac:dyDescent="0.25">
      <c r="A2327" t="s">
        <v>16</v>
      </c>
      <c r="B2327" t="s">
        <v>21</v>
      </c>
      <c r="C2327">
        <v>371943035</v>
      </c>
      <c r="D2327" t="s">
        <v>200</v>
      </c>
      <c r="E2327" t="s">
        <v>201</v>
      </c>
      <c r="F2327">
        <v>7669</v>
      </c>
      <c r="G2327" t="s">
        <v>759</v>
      </c>
      <c r="H2327" t="s">
        <v>13</v>
      </c>
      <c r="I2327" t="s">
        <v>202</v>
      </c>
      <c r="J2327">
        <v>22</v>
      </c>
      <c r="K2327">
        <v>0</v>
      </c>
      <c r="L2327" t="s">
        <v>15</v>
      </c>
    </row>
    <row r="2328" spans="1:12" x14ac:dyDescent="0.25">
      <c r="A2328" t="s">
        <v>11</v>
      </c>
      <c r="B2328" t="s">
        <v>758</v>
      </c>
      <c r="C2328">
        <v>7550415361</v>
      </c>
      <c r="D2328" t="s">
        <v>200</v>
      </c>
      <c r="E2328" t="s">
        <v>201</v>
      </c>
      <c r="F2328">
        <v>8365</v>
      </c>
      <c r="G2328" t="s">
        <v>759</v>
      </c>
      <c r="H2328" t="s">
        <v>13</v>
      </c>
      <c r="I2328" t="s">
        <v>740</v>
      </c>
      <c r="J2328">
        <v>43</v>
      </c>
      <c r="K2328">
        <v>13</v>
      </c>
      <c r="L2328" t="s">
        <v>14</v>
      </c>
    </row>
    <row r="2329" spans="1:12" x14ac:dyDescent="0.25">
      <c r="A2329" t="s">
        <v>17</v>
      </c>
      <c r="B2329" t="s">
        <v>760</v>
      </c>
      <c r="C2329">
        <v>8111779828</v>
      </c>
      <c r="D2329" t="s">
        <v>200</v>
      </c>
      <c r="E2329" t="s">
        <v>201</v>
      </c>
      <c r="F2329">
        <v>9324</v>
      </c>
      <c r="G2329" t="s">
        <v>759</v>
      </c>
      <c r="H2329" t="s">
        <v>13</v>
      </c>
      <c r="I2329" t="s">
        <v>860</v>
      </c>
      <c r="J2329">
        <v>40</v>
      </c>
      <c r="K2329">
        <v>10</v>
      </c>
      <c r="L2329" t="s">
        <v>14</v>
      </c>
    </row>
    <row r="2330" spans="1:12" x14ac:dyDescent="0.25">
      <c r="A2330" t="s">
        <v>23</v>
      </c>
      <c r="B2330" t="s">
        <v>84</v>
      </c>
      <c r="C2330">
        <v>4033537104</v>
      </c>
      <c r="D2330" t="s">
        <v>200</v>
      </c>
      <c r="E2330" t="s">
        <v>201</v>
      </c>
      <c r="F2330">
        <v>4331</v>
      </c>
      <c r="G2330" t="s">
        <v>759</v>
      </c>
      <c r="H2330" t="s">
        <v>13</v>
      </c>
      <c r="I2330" t="s">
        <v>693</v>
      </c>
      <c r="J2330">
        <v>38</v>
      </c>
      <c r="K2330">
        <v>8</v>
      </c>
      <c r="L2330" t="s">
        <v>14</v>
      </c>
    </row>
    <row r="2331" spans="1:12" x14ac:dyDescent="0.25">
      <c r="A2331" t="s">
        <v>18</v>
      </c>
      <c r="B2331" t="s">
        <v>33</v>
      </c>
      <c r="C2331">
        <v>2050809961</v>
      </c>
      <c r="D2331" t="s">
        <v>329</v>
      </c>
      <c r="E2331" t="s">
        <v>450</v>
      </c>
      <c r="F2331">
        <v>7874</v>
      </c>
      <c r="G2331" t="s">
        <v>761</v>
      </c>
      <c r="H2331" t="s">
        <v>13</v>
      </c>
      <c r="I2331" t="s">
        <v>201</v>
      </c>
      <c r="J2331">
        <v>29</v>
      </c>
      <c r="K2331">
        <v>0</v>
      </c>
      <c r="L2331" t="s">
        <v>15</v>
      </c>
    </row>
    <row r="2332" spans="1:12" x14ac:dyDescent="0.25">
      <c r="A2332" t="s">
        <v>18</v>
      </c>
      <c r="B2332" t="s">
        <v>103</v>
      </c>
      <c r="C2332">
        <v>3839625778</v>
      </c>
      <c r="D2332" t="s">
        <v>329</v>
      </c>
      <c r="E2332" t="s">
        <v>450</v>
      </c>
      <c r="F2332">
        <v>8506</v>
      </c>
      <c r="G2332" t="s">
        <v>761</v>
      </c>
      <c r="H2332" t="s">
        <v>20</v>
      </c>
      <c r="I2332" t="s">
        <v>319</v>
      </c>
      <c r="J2332">
        <v>16</v>
      </c>
      <c r="K2332">
        <v>0</v>
      </c>
      <c r="L2332" t="s">
        <v>15</v>
      </c>
    </row>
    <row r="2333" spans="1:12" x14ac:dyDescent="0.25">
      <c r="A2333" t="s">
        <v>16</v>
      </c>
      <c r="B2333" t="s">
        <v>806</v>
      </c>
      <c r="C2333">
        <v>5032711986</v>
      </c>
      <c r="D2333" t="s">
        <v>440</v>
      </c>
      <c r="E2333" t="s">
        <v>336</v>
      </c>
      <c r="F2333">
        <v>8234</v>
      </c>
      <c r="G2333" t="s">
        <v>759</v>
      </c>
      <c r="H2333" t="s">
        <v>13</v>
      </c>
      <c r="I2333" t="s">
        <v>319</v>
      </c>
      <c r="J2333">
        <v>15</v>
      </c>
      <c r="K2333">
        <v>0</v>
      </c>
      <c r="L2333" t="s">
        <v>15</v>
      </c>
    </row>
    <row r="2334" spans="1:12" x14ac:dyDescent="0.25">
      <c r="A2334" t="s">
        <v>17</v>
      </c>
      <c r="B2334" t="s">
        <v>51</v>
      </c>
      <c r="C2334">
        <v>6481259640</v>
      </c>
      <c r="D2334" t="s">
        <v>345</v>
      </c>
      <c r="E2334" t="s">
        <v>861</v>
      </c>
      <c r="F2334">
        <v>5368</v>
      </c>
      <c r="G2334" t="s">
        <v>759</v>
      </c>
      <c r="H2334" t="s">
        <v>13</v>
      </c>
      <c r="I2334" t="s">
        <v>750</v>
      </c>
      <c r="J2334">
        <v>12</v>
      </c>
      <c r="K2334">
        <v>0</v>
      </c>
      <c r="L2334" t="s">
        <v>15</v>
      </c>
    </row>
    <row r="2335" spans="1:12" x14ac:dyDescent="0.25">
      <c r="A2335" t="s">
        <v>23</v>
      </c>
      <c r="B2335" t="s">
        <v>26</v>
      </c>
      <c r="C2335">
        <v>8564835935</v>
      </c>
      <c r="D2335" t="s">
        <v>345</v>
      </c>
      <c r="E2335" t="s">
        <v>861</v>
      </c>
      <c r="F2335">
        <v>953</v>
      </c>
      <c r="G2335" t="s">
        <v>759</v>
      </c>
      <c r="H2335" t="s">
        <v>13</v>
      </c>
      <c r="I2335" t="s">
        <v>858</v>
      </c>
      <c r="J2335">
        <v>5</v>
      </c>
      <c r="K2335">
        <v>0</v>
      </c>
      <c r="L2335" t="s">
        <v>15</v>
      </c>
    </row>
    <row r="2336" spans="1:12" x14ac:dyDescent="0.25">
      <c r="A2336" t="s">
        <v>16</v>
      </c>
      <c r="B2336" t="s">
        <v>77</v>
      </c>
      <c r="C2336">
        <v>9368067229</v>
      </c>
      <c r="D2336" t="s">
        <v>345</v>
      </c>
      <c r="E2336" t="s">
        <v>861</v>
      </c>
      <c r="F2336">
        <v>4517</v>
      </c>
      <c r="G2336" t="s">
        <v>759</v>
      </c>
      <c r="H2336" t="s">
        <v>13</v>
      </c>
      <c r="I2336" t="s">
        <v>859</v>
      </c>
      <c r="J2336">
        <v>11</v>
      </c>
      <c r="K2336">
        <v>0</v>
      </c>
      <c r="L2336" t="s">
        <v>15</v>
      </c>
    </row>
    <row r="2337" spans="1:12" x14ac:dyDescent="0.25">
      <c r="A2337" t="s">
        <v>18</v>
      </c>
      <c r="B2337" t="s">
        <v>48</v>
      </c>
      <c r="C2337">
        <v>3563628885</v>
      </c>
      <c r="D2337" t="s">
        <v>409</v>
      </c>
      <c r="E2337" t="s">
        <v>404</v>
      </c>
      <c r="F2337">
        <v>6726</v>
      </c>
      <c r="G2337" t="s">
        <v>761</v>
      </c>
      <c r="H2337" t="s">
        <v>13</v>
      </c>
      <c r="I2337" t="s">
        <v>541</v>
      </c>
      <c r="J2337">
        <v>25</v>
      </c>
      <c r="K2337">
        <v>0</v>
      </c>
      <c r="L2337" t="s">
        <v>15</v>
      </c>
    </row>
    <row r="2338" spans="1:12" x14ac:dyDescent="0.25">
      <c r="A2338" t="s">
        <v>17</v>
      </c>
      <c r="B2338" t="s">
        <v>799</v>
      </c>
      <c r="C2338">
        <v>2811916189</v>
      </c>
      <c r="D2338" t="s">
        <v>409</v>
      </c>
      <c r="E2338" t="s">
        <v>404</v>
      </c>
      <c r="F2338">
        <v>5407</v>
      </c>
      <c r="G2338" t="s">
        <v>759</v>
      </c>
      <c r="H2338" t="s">
        <v>13</v>
      </c>
      <c r="I2338" t="s">
        <v>441</v>
      </c>
      <c r="J2338">
        <v>16</v>
      </c>
      <c r="K2338">
        <v>0</v>
      </c>
      <c r="L2338" t="s">
        <v>15</v>
      </c>
    </row>
    <row r="2339" spans="1:12" x14ac:dyDescent="0.25">
      <c r="A2339" t="s">
        <v>17</v>
      </c>
      <c r="B2339" t="s">
        <v>799</v>
      </c>
      <c r="C2339">
        <v>4072901129</v>
      </c>
      <c r="D2339" t="s">
        <v>303</v>
      </c>
      <c r="E2339" t="s">
        <v>518</v>
      </c>
      <c r="F2339">
        <v>7849</v>
      </c>
      <c r="G2339" t="s">
        <v>759</v>
      </c>
      <c r="H2339" t="s">
        <v>13</v>
      </c>
      <c r="I2339" t="s">
        <v>441</v>
      </c>
      <c r="J2339">
        <v>15</v>
      </c>
      <c r="K2339">
        <v>0</v>
      </c>
      <c r="L2339" t="s">
        <v>15</v>
      </c>
    </row>
    <row r="2340" spans="1:12" x14ac:dyDescent="0.25">
      <c r="A2340" t="s">
        <v>23</v>
      </c>
      <c r="B2340" t="s">
        <v>26</v>
      </c>
      <c r="C2340">
        <v>4735063899</v>
      </c>
      <c r="D2340" t="s">
        <v>303</v>
      </c>
      <c r="E2340" t="s">
        <v>518</v>
      </c>
      <c r="F2340">
        <v>1262</v>
      </c>
      <c r="G2340" t="s">
        <v>759</v>
      </c>
      <c r="H2340" t="s">
        <v>13</v>
      </c>
      <c r="I2340" t="s">
        <v>739</v>
      </c>
      <c r="J2340">
        <v>8</v>
      </c>
      <c r="K2340">
        <v>0</v>
      </c>
      <c r="L2340" t="s">
        <v>15</v>
      </c>
    </row>
    <row r="2341" spans="1:12" x14ac:dyDescent="0.25">
      <c r="A2341" t="s">
        <v>23</v>
      </c>
      <c r="B2341" t="s">
        <v>114</v>
      </c>
      <c r="C2341">
        <v>2197465105</v>
      </c>
      <c r="D2341" t="s">
        <v>303</v>
      </c>
      <c r="E2341" t="s">
        <v>518</v>
      </c>
      <c r="F2341">
        <v>7674</v>
      </c>
      <c r="G2341" t="s">
        <v>761</v>
      </c>
      <c r="H2341" t="s">
        <v>13</v>
      </c>
      <c r="I2341" t="s">
        <v>441</v>
      </c>
      <c r="J2341">
        <v>15</v>
      </c>
      <c r="K2341">
        <v>0</v>
      </c>
      <c r="L2341" t="s">
        <v>15</v>
      </c>
    </row>
    <row r="2342" spans="1:12" x14ac:dyDescent="0.25">
      <c r="A2342" t="s">
        <v>23</v>
      </c>
      <c r="B2342" t="s">
        <v>84</v>
      </c>
      <c r="C2342">
        <v>9188939939</v>
      </c>
      <c r="D2342" t="s">
        <v>339</v>
      </c>
      <c r="E2342" t="s">
        <v>429</v>
      </c>
      <c r="F2342">
        <v>5716</v>
      </c>
      <c r="G2342" t="s">
        <v>759</v>
      </c>
      <c r="H2342" t="s">
        <v>13</v>
      </c>
      <c r="I2342" t="s">
        <v>751</v>
      </c>
      <c r="J2342">
        <v>36</v>
      </c>
      <c r="K2342">
        <v>6</v>
      </c>
      <c r="L2342" t="s">
        <v>14</v>
      </c>
    </row>
    <row r="2343" spans="1:12" x14ac:dyDescent="0.25">
      <c r="A2343" t="s">
        <v>16</v>
      </c>
      <c r="B2343" t="s">
        <v>122</v>
      </c>
      <c r="C2343">
        <v>1317885189</v>
      </c>
      <c r="D2343" t="s">
        <v>339</v>
      </c>
      <c r="E2343" t="s">
        <v>429</v>
      </c>
      <c r="F2343">
        <v>6154</v>
      </c>
      <c r="G2343" t="s">
        <v>759</v>
      </c>
      <c r="H2343" t="s">
        <v>13</v>
      </c>
      <c r="I2343" t="s">
        <v>319</v>
      </c>
      <c r="J2343">
        <v>11</v>
      </c>
      <c r="K2343">
        <v>0</v>
      </c>
      <c r="L2343" t="s">
        <v>15</v>
      </c>
    </row>
    <row r="2344" spans="1:12" x14ac:dyDescent="0.25">
      <c r="A2344" t="s">
        <v>18</v>
      </c>
      <c r="B2344" t="s">
        <v>82</v>
      </c>
      <c r="C2344">
        <v>8427086210</v>
      </c>
      <c r="D2344" t="s">
        <v>339</v>
      </c>
      <c r="E2344" t="s">
        <v>429</v>
      </c>
      <c r="F2344">
        <v>8727</v>
      </c>
      <c r="G2344" t="s">
        <v>759</v>
      </c>
      <c r="H2344" t="s">
        <v>13</v>
      </c>
      <c r="I2344" t="s">
        <v>751</v>
      </c>
      <c r="J2344">
        <v>36</v>
      </c>
      <c r="K2344">
        <v>6</v>
      </c>
      <c r="L2344" t="s">
        <v>14</v>
      </c>
    </row>
    <row r="2345" spans="1:12" x14ac:dyDescent="0.25">
      <c r="A2345" t="s">
        <v>18</v>
      </c>
      <c r="B2345" t="s">
        <v>788</v>
      </c>
      <c r="C2345">
        <v>5920658489</v>
      </c>
      <c r="D2345" t="s">
        <v>339</v>
      </c>
      <c r="E2345" t="s">
        <v>429</v>
      </c>
      <c r="F2345">
        <v>9132</v>
      </c>
      <c r="G2345" t="s">
        <v>759</v>
      </c>
      <c r="H2345" t="s">
        <v>13</v>
      </c>
      <c r="I2345" t="s">
        <v>336</v>
      </c>
      <c r="J2345">
        <v>26</v>
      </c>
      <c r="K2345">
        <v>0</v>
      </c>
      <c r="L2345" t="s">
        <v>15</v>
      </c>
    </row>
    <row r="2346" spans="1:12" x14ac:dyDescent="0.25">
      <c r="A2346" t="s">
        <v>17</v>
      </c>
      <c r="B2346" t="s">
        <v>799</v>
      </c>
      <c r="C2346">
        <v>3944350713</v>
      </c>
      <c r="D2346" t="s">
        <v>339</v>
      </c>
      <c r="E2346" t="s">
        <v>429</v>
      </c>
      <c r="F2346">
        <v>7506</v>
      </c>
      <c r="G2346" t="s">
        <v>759</v>
      </c>
      <c r="H2346" t="s">
        <v>13</v>
      </c>
      <c r="I2346" t="s">
        <v>514</v>
      </c>
      <c r="J2346">
        <v>20</v>
      </c>
      <c r="K2346">
        <v>0</v>
      </c>
      <c r="L2346" t="s">
        <v>15</v>
      </c>
    </row>
    <row r="2347" spans="1:12" x14ac:dyDescent="0.25">
      <c r="A2347" t="s">
        <v>23</v>
      </c>
      <c r="B2347" t="s">
        <v>102</v>
      </c>
      <c r="C2347">
        <v>3619199367</v>
      </c>
      <c r="D2347" t="s">
        <v>339</v>
      </c>
      <c r="E2347" t="s">
        <v>429</v>
      </c>
      <c r="F2347">
        <v>3047</v>
      </c>
      <c r="G2347" t="s">
        <v>759</v>
      </c>
      <c r="H2347" t="s">
        <v>13</v>
      </c>
      <c r="I2347" t="s">
        <v>202</v>
      </c>
      <c r="J2347">
        <v>16</v>
      </c>
      <c r="K2347">
        <v>0</v>
      </c>
      <c r="L2347" t="s">
        <v>15</v>
      </c>
    </row>
    <row r="2348" spans="1:12" x14ac:dyDescent="0.25">
      <c r="A2348" t="s">
        <v>11</v>
      </c>
      <c r="B2348" t="s">
        <v>71</v>
      </c>
      <c r="C2348">
        <v>4220885855</v>
      </c>
      <c r="D2348" t="s">
        <v>531</v>
      </c>
      <c r="E2348" t="s">
        <v>448</v>
      </c>
      <c r="F2348">
        <v>8767</v>
      </c>
      <c r="G2348" t="s">
        <v>761</v>
      </c>
      <c r="H2348" t="s">
        <v>13</v>
      </c>
      <c r="I2348" t="s">
        <v>751</v>
      </c>
      <c r="J2348">
        <v>35</v>
      </c>
      <c r="K2348">
        <v>5</v>
      </c>
      <c r="L2348" t="s">
        <v>14</v>
      </c>
    </row>
    <row r="2349" spans="1:12" x14ac:dyDescent="0.25">
      <c r="A2349" t="s">
        <v>16</v>
      </c>
      <c r="B2349" t="s">
        <v>122</v>
      </c>
      <c r="C2349">
        <v>8346126237</v>
      </c>
      <c r="D2349" t="s">
        <v>531</v>
      </c>
      <c r="E2349" t="s">
        <v>448</v>
      </c>
      <c r="F2349">
        <v>6143</v>
      </c>
      <c r="G2349" t="s">
        <v>759</v>
      </c>
      <c r="H2349" t="s">
        <v>13</v>
      </c>
      <c r="I2349" t="s">
        <v>749</v>
      </c>
      <c r="J2349">
        <v>5</v>
      </c>
      <c r="K2349">
        <v>0</v>
      </c>
      <c r="L2349" t="s">
        <v>15</v>
      </c>
    </row>
    <row r="2350" spans="1:12" x14ac:dyDescent="0.25">
      <c r="A2350" t="s">
        <v>18</v>
      </c>
      <c r="B2350" t="s">
        <v>92</v>
      </c>
      <c r="C2350">
        <v>9882515146</v>
      </c>
      <c r="D2350" t="s">
        <v>531</v>
      </c>
      <c r="E2350" t="s">
        <v>448</v>
      </c>
      <c r="F2350">
        <v>5565</v>
      </c>
      <c r="G2350" t="s">
        <v>759</v>
      </c>
      <c r="H2350" t="s">
        <v>13</v>
      </c>
      <c r="I2350" t="s">
        <v>204</v>
      </c>
      <c r="J2350">
        <v>12</v>
      </c>
      <c r="K2350">
        <v>0</v>
      </c>
      <c r="L2350" t="s">
        <v>15</v>
      </c>
    </row>
    <row r="2351" spans="1:12" x14ac:dyDescent="0.25">
      <c r="A2351" t="s">
        <v>11</v>
      </c>
      <c r="B2351" t="s">
        <v>109</v>
      </c>
      <c r="C2351">
        <v>2924198306</v>
      </c>
      <c r="D2351" t="s">
        <v>531</v>
      </c>
      <c r="E2351" t="s">
        <v>448</v>
      </c>
      <c r="F2351">
        <v>9126</v>
      </c>
      <c r="G2351" t="s">
        <v>759</v>
      </c>
      <c r="H2351" t="s">
        <v>13</v>
      </c>
      <c r="I2351" t="s">
        <v>541</v>
      </c>
      <c r="J2351">
        <v>22</v>
      </c>
      <c r="K2351">
        <v>0</v>
      </c>
      <c r="L2351" t="s">
        <v>15</v>
      </c>
    </row>
    <row r="2352" spans="1:12" x14ac:dyDescent="0.25">
      <c r="A2352" t="s">
        <v>17</v>
      </c>
      <c r="B2352" t="s">
        <v>789</v>
      </c>
      <c r="C2352">
        <v>2529299296</v>
      </c>
      <c r="D2352" t="s">
        <v>531</v>
      </c>
      <c r="E2352" t="s">
        <v>448</v>
      </c>
      <c r="F2352">
        <v>9471</v>
      </c>
      <c r="G2352" t="s">
        <v>759</v>
      </c>
      <c r="H2352" t="s">
        <v>13</v>
      </c>
      <c r="I2352" t="s">
        <v>436</v>
      </c>
      <c r="J2352">
        <v>14</v>
      </c>
      <c r="K2352">
        <v>0</v>
      </c>
      <c r="L2352" t="s">
        <v>15</v>
      </c>
    </row>
    <row r="2353" spans="1:12" x14ac:dyDescent="0.25">
      <c r="A2353" t="s">
        <v>11</v>
      </c>
      <c r="B2353" t="s">
        <v>107</v>
      </c>
      <c r="C2353">
        <v>3148320908</v>
      </c>
      <c r="D2353" t="s">
        <v>531</v>
      </c>
      <c r="E2353" t="s">
        <v>448</v>
      </c>
      <c r="F2353">
        <v>5648</v>
      </c>
      <c r="G2353" t="s">
        <v>759</v>
      </c>
      <c r="H2353" t="s">
        <v>13</v>
      </c>
      <c r="I2353" t="s">
        <v>518</v>
      </c>
      <c r="J2353">
        <v>28</v>
      </c>
      <c r="K2353">
        <v>0</v>
      </c>
      <c r="L2353" t="s">
        <v>15</v>
      </c>
    </row>
    <row r="2354" spans="1:12" x14ac:dyDescent="0.25">
      <c r="A2354" t="s">
        <v>18</v>
      </c>
      <c r="B2354" t="s">
        <v>94</v>
      </c>
      <c r="C2354">
        <v>195093797</v>
      </c>
      <c r="D2354" t="s">
        <v>735</v>
      </c>
      <c r="E2354" t="s">
        <v>695</v>
      </c>
      <c r="F2354">
        <v>7873</v>
      </c>
      <c r="G2354" t="s">
        <v>761</v>
      </c>
      <c r="H2354" t="s">
        <v>20</v>
      </c>
      <c r="I2354" t="s">
        <v>736</v>
      </c>
      <c r="J2354">
        <v>32</v>
      </c>
      <c r="K2354">
        <v>2</v>
      </c>
      <c r="L2354" t="s">
        <v>14</v>
      </c>
    </row>
    <row r="2355" spans="1:12" x14ac:dyDescent="0.25">
      <c r="A2355" t="s">
        <v>23</v>
      </c>
      <c r="B2355" t="s">
        <v>43</v>
      </c>
      <c r="C2355">
        <v>5991374516</v>
      </c>
      <c r="D2355" t="s">
        <v>735</v>
      </c>
      <c r="E2355" t="s">
        <v>695</v>
      </c>
      <c r="F2355">
        <v>5511</v>
      </c>
      <c r="G2355" t="s">
        <v>759</v>
      </c>
      <c r="H2355" t="s">
        <v>13</v>
      </c>
      <c r="I2355" t="s">
        <v>319</v>
      </c>
      <c r="J2355">
        <v>8</v>
      </c>
      <c r="K2355">
        <v>0</v>
      </c>
      <c r="L2355" t="s">
        <v>15</v>
      </c>
    </row>
    <row r="2356" spans="1:12" x14ac:dyDescent="0.25">
      <c r="A2356" t="s">
        <v>16</v>
      </c>
      <c r="B2356" t="s">
        <v>111</v>
      </c>
      <c r="C2356">
        <v>4381512590</v>
      </c>
      <c r="D2356" t="s">
        <v>735</v>
      </c>
      <c r="E2356" t="s">
        <v>695</v>
      </c>
      <c r="F2356">
        <v>6828</v>
      </c>
      <c r="G2356" t="s">
        <v>759</v>
      </c>
      <c r="H2356" t="s">
        <v>13</v>
      </c>
      <c r="I2356" t="s">
        <v>740</v>
      </c>
      <c r="J2356">
        <v>34</v>
      </c>
      <c r="K2356">
        <v>4</v>
      </c>
      <c r="L2356" t="s">
        <v>14</v>
      </c>
    </row>
    <row r="2357" spans="1:12" x14ac:dyDescent="0.25">
      <c r="A2357" t="s">
        <v>11</v>
      </c>
      <c r="B2357" t="s">
        <v>54</v>
      </c>
      <c r="C2357">
        <v>649688883</v>
      </c>
      <c r="D2357" t="s">
        <v>748</v>
      </c>
      <c r="E2357" t="s">
        <v>860</v>
      </c>
      <c r="F2357">
        <v>5214</v>
      </c>
      <c r="G2357" t="s">
        <v>759</v>
      </c>
      <c r="H2357" t="s">
        <v>13</v>
      </c>
      <c r="I2357" t="s">
        <v>518</v>
      </c>
      <c r="J2357">
        <v>25</v>
      </c>
      <c r="K2357">
        <v>0</v>
      </c>
      <c r="L2357" t="s">
        <v>15</v>
      </c>
    </row>
    <row r="2358" spans="1:12" x14ac:dyDescent="0.25">
      <c r="A2358" t="s">
        <v>11</v>
      </c>
      <c r="B2358" t="s">
        <v>120</v>
      </c>
      <c r="C2358">
        <v>6926621731</v>
      </c>
      <c r="D2358" t="s">
        <v>748</v>
      </c>
      <c r="E2358" t="s">
        <v>860</v>
      </c>
      <c r="F2358">
        <v>6467</v>
      </c>
      <c r="G2358" t="s">
        <v>759</v>
      </c>
      <c r="H2358" t="s">
        <v>13</v>
      </c>
      <c r="I2358" t="s">
        <v>253</v>
      </c>
      <c r="J2358">
        <v>13</v>
      </c>
      <c r="K2358">
        <v>0</v>
      </c>
      <c r="L2358" t="s">
        <v>15</v>
      </c>
    </row>
    <row r="2359" spans="1:12" x14ac:dyDescent="0.25">
      <c r="A2359" t="s">
        <v>16</v>
      </c>
      <c r="B2359" t="s">
        <v>22</v>
      </c>
      <c r="C2359">
        <v>9912278044</v>
      </c>
      <c r="D2359" t="s">
        <v>737</v>
      </c>
      <c r="E2359" t="s">
        <v>736</v>
      </c>
      <c r="F2359">
        <v>2173</v>
      </c>
      <c r="G2359" t="s">
        <v>759</v>
      </c>
      <c r="H2359" t="s">
        <v>13</v>
      </c>
      <c r="I2359" t="s">
        <v>514</v>
      </c>
      <c r="J2359">
        <v>15</v>
      </c>
      <c r="K2359">
        <v>0</v>
      </c>
      <c r="L2359" t="s">
        <v>15</v>
      </c>
    </row>
    <row r="2360" spans="1:12" x14ac:dyDescent="0.25">
      <c r="A2360" t="s">
        <v>18</v>
      </c>
      <c r="B2360" t="s">
        <v>89</v>
      </c>
      <c r="C2360">
        <v>4988118072</v>
      </c>
      <c r="D2360" t="s">
        <v>737</v>
      </c>
      <c r="E2360" t="s">
        <v>736</v>
      </c>
      <c r="F2360">
        <v>4733</v>
      </c>
      <c r="G2360" t="s">
        <v>759</v>
      </c>
      <c r="H2360" t="s">
        <v>13</v>
      </c>
      <c r="I2360" t="s">
        <v>404</v>
      </c>
      <c r="J2360">
        <v>23</v>
      </c>
      <c r="K2360">
        <v>0</v>
      </c>
      <c r="L2360" t="s">
        <v>15</v>
      </c>
    </row>
    <row r="2361" spans="1:12" x14ac:dyDescent="0.25">
      <c r="A2361" t="s">
        <v>23</v>
      </c>
      <c r="B2361" t="s">
        <v>114</v>
      </c>
      <c r="C2361">
        <v>4369910958</v>
      </c>
      <c r="D2361" t="s">
        <v>737</v>
      </c>
      <c r="E2361" t="s">
        <v>736</v>
      </c>
      <c r="F2361">
        <v>3262</v>
      </c>
      <c r="G2361" t="s">
        <v>759</v>
      </c>
      <c r="H2361" t="s">
        <v>13</v>
      </c>
      <c r="I2361" t="s">
        <v>749</v>
      </c>
      <c r="J2361">
        <v>1</v>
      </c>
      <c r="K2361">
        <v>0</v>
      </c>
      <c r="L2361" t="s">
        <v>15</v>
      </c>
    </row>
    <row r="2362" spans="1:12" x14ac:dyDescent="0.25">
      <c r="A2362" t="s">
        <v>11</v>
      </c>
      <c r="B2362" t="s">
        <v>55</v>
      </c>
      <c r="C2362">
        <v>6151783720</v>
      </c>
      <c r="D2362" t="s">
        <v>737</v>
      </c>
      <c r="E2362" t="s">
        <v>736</v>
      </c>
      <c r="F2362">
        <v>6217</v>
      </c>
      <c r="G2362" t="s">
        <v>761</v>
      </c>
      <c r="H2362" t="s">
        <v>13</v>
      </c>
      <c r="I2362" t="s">
        <v>738</v>
      </c>
      <c r="J2362">
        <v>33</v>
      </c>
      <c r="K2362">
        <v>3</v>
      </c>
      <c r="L2362" t="s">
        <v>14</v>
      </c>
    </row>
    <row r="2363" spans="1:12" x14ac:dyDescent="0.25">
      <c r="A2363" t="s">
        <v>17</v>
      </c>
      <c r="B2363" t="s">
        <v>771</v>
      </c>
      <c r="C2363">
        <v>1553284771</v>
      </c>
      <c r="D2363" t="s">
        <v>737</v>
      </c>
      <c r="E2363" t="s">
        <v>736</v>
      </c>
      <c r="F2363">
        <v>6596</v>
      </c>
      <c r="G2363" t="s">
        <v>759</v>
      </c>
      <c r="H2363" t="s">
        <v>13</v>
      </c>
      <c r="I2363" t="s">
        <v>861</v>
      </c>
      <c r="J2363">
        <v>22</v>
      </c>
      <c r="K2363">
        <v>0</v>
      </c>
      <c r="L2363" t="s">
        <v>15</v>
      </c>
    </row>
    <row r="2364" spans="1:12" x14ac:dyDescent="0.25">
      <c r="A2364" t="s">
        <v>23</v>
      </c>
      <c r="B2364" t="s">
        <v>47</v>
      </c>
      <c r="C2364">
        <v>6595838571</v>
      </c>
      <c r="D2364" t="s">
        <v>737</v>
      </c>
      <c r="E2364" t="s">
        <v>736</v>
      </c>
      <c r="F2364">
        <v>4088</v>
      </c>
      <c r="G2364" t="s">
        <v>759</v>
      </c>
      <c r="H2364" t="s">
        <v>13</v>
      </c>
      <c r="I2364" t="s">
        <v>404</v>
      </c>
      <c r="J2364">
        <v>23</v>
      </c>
      <c r="K2364">
        <v>0</v>
      </c>
      <c r="L2364" t="s">
        <v>15</v>
      </c>
    </row>
    <row r="2365" spans="1:12" x14ac:dyDescent="0.25">
      <c r="A2365" t="s">
        <v>16</v>
      </c>
      <c r="B2365" t="s">
        <v>85</v>
      </c>
      <c r="C2365">
        <v>5539674578</v>
      </c>
      <c r="D2365" t="s">
        <v>749</v>
      </c>
      <c r="E2365" t="s">
        <v>751</v>
      </c>
      <c r="F2365">
        <v>4440</v>
      </c>
      <c r="G2365" t="s">
        <v>759</v>
      </c>
      <c r="H2365" t="s">
        <v>13</v>
      </c>
      <c r="I2365" t="s">
        <v>695</v>
      </c>
      <c r="J2365">
        <v>27</v>
      </c>
      <c r="K2365">
        <v>0</v>
      </c>
      <c r="L2365" t="s">
        <v>15</v>
      </c>
    </row>
    <row r="2366" spans="1:12" x14ac:dyDescent="0.25">
      <c r="A2366" t="s">
        <v>16</v>
      </c>
      <c r="B2366" t="s">
        <v>809</v>
      </c>
      <c r="C2366">
        <v>2146884004</v>
      </c>
      <c r="D2366" t="s">
        <v>749</v>
      </c>
      <c r="E2366" t="s">
        <v>751</v>
      </c>
      <c r="F2366">
        <v>4326</v>
      </c>
      <c r="G2366" t="s">
        <v>759</v>
      </c>
      <c r="H2366" t="s">
        <v>13</v>
      </c>
      <c r="I2366" t="s">
        <v>514</v>
      </c>
      <c r="J2366">
        <v>14</v>
      </c>
      <c r="K2366">
        <v>0</v>
      </c>
      <c r="L2366" t="s">
        <v>15</v>
      </c>
    </row>
    <row r="2367" spans="1:12" x14ac:dyDescent="0.25">
      <c r="A2367" t="s">
        <v>17</v>
      </c>
      <c r="B2367" t="s">
        <v>787</v>
      </c>
      <c r="C2367">
        <v>2867355070</v>
      </c>
      <c r="D2367" t="s">
        <v>749</v>
      </c>
      <c r="E2367" t="s">
        <v>751</v>
      </c>
      <c r="F2367">
        <v>9041</v>
      </c>
      <c r="G2367" t="s">
        <v>759</v>
      </c>
      <c r="H2367" t="s">
        <v>13</v>
      </c>
      <c r="I2367" t="s">
        <v>541</v>
      </c>
      <c r="J2367">
        <v>17</v>
      </c>
      <c r="K2367">
        <v>0</v>
      </c>
      <c r="L2367" t="s">
        <v>15</v>
      </c>
    </row>
    <row r="2368" spans="1:12" x14ac:dyDescent="0.25">
      <c r="A2368" t="s">
        <v>16</v>
      </c>
      <c r="B2368" t="s">
        <v>36</v>
      </c>
      <c r="C2368">
        <v>6452306428</v>
      </c>
      <c r="D2368" t="s">
        <v>739</v>
      </c>
      <c r="E2368" t="s">
        <v>740</v>
      </c>
      <c r="F2368">
        <v>5603</v>
      </c>
      <c r="G2368" t="s">
        <v>759</v>
      </c>
      <c r="H2368" t="s">
        <v>13</v>
      </c>
      <c r="I2368" t="s">
        <v>740</v>
      </c>
      <c r="J2368">
        <v>30</v>
      </c>
      <c r="K2368">
        <v>0</v>
      </c>
      <c r="L2368" t="s">
        <v>15</v>
      </c>
    </row>
    <row r="2369" spans="1:12" x14ac:dyDescent="0.25">
      <c r="A2369" t="s">
        <v>18</v>
      </c>
      <c r="B2369" t="s">
        <v>80</v>
      </c>
      <c r="C2369">
        <v>1349854883</v>
      </c>
      <c r="D2369" t="s">
        <v>739</v>
      </c>
      <c r="E2369" t="s">
        <v>740</v>
      </c>
      <c r="F2369">
        <v>7883</v>
      </c>
      <c r="G2369" t="s">
        <v>759</v>
      </c>
      <c r="H2369" t="s">
        <v>13</v>
      </c>
      <c r="I2369" t="s">
        <v>859</v>
      </c>
      <c r="J2369">
        <v>1</v>
      </c>
      <c r="K2369">
        <v>0</v>
      </c>
      <c r="L2369" t="s">
        <v>15</v>
      </c>
    </row>
    <row r="2370" spans="1:12" x14ac:dyDescent="0.25">
      <c r="A2370" t="s">
        <v>16</v>
      </c>
      <c r="B2370" t="s">
        <v>800</v>
      </c>
      <c r="C2370">
        <v>2693687613</v>
      </c>
      <c r="D2370" t="s">
        <v>739</v>
      </c>
      <c r="E2370" t="s">
        <v>740</v>
      </c>
      <c r="F2370">
        <v>5624</v>
      </c>
      <c r="G2370" t="s">
        <v>759</v>
      </c>
      <c r="H2370" t="s">
        <v>13</v>
      </c>
      <c r="I2370" t="s">
        <v>404</v>
      </c>
      <c r="J2370">
        <v>21</v>
      </c>
      <c r="K2370">
        <v>0</v>
      </c>
      <c r="L2370" t="s">
        <v>15</v>
      </c>
    </row>
    <row r="2371" spans="1:12" x14ac:dyDescent="0.25">
      <c r="A2371" t="s">
        <v>17</v>
      </c>
      <c r="B2371" t="s">
        <v>35</v>
      </c>
      <c r="C2371">
        <v>6579967070</v>
      </c>
      <c r="D2371" t="s">
        <v>739</v>
      </c>
      <c r="E2371" t="s">
        <v>740</v>
      </c>
      <c r="F2371">
        <v>5956</v>
      </c>
      <c r="G2371" t="s">
        <v>759</v>
      </c>
      <c r="H2371" t="s">
        <v>13</v>
      </c>
      <c r="I2371" t="s">
        <v>553</v>
      </c>
      <c r="J2371">
        <v>11</v>
      </c>
      <c r="K2371">
        <v>0</v>
      </c>
      <c r="L2371" t="s">
        <v>15</v>
      </c>
    </row>
    <row r="2372" spans="1:12" x14ac:dyDescent="0.25">
      <c r="A2372" t="s">
        <v>18</v>
      </c>
      <c r="B2372" t="s">
        <v>95</v>
      </c>
      <c r="C2372">
        <v>1056254354</v>
      </c>
      <c r="D2372" t="s">
        <v>739</v>
      </c>
      <c r="E2372" t="s">
        <v>740</v>
      </c>
      <c r="F2372">
        <v>7178</v>
      </c>
      <c r="G2372" t="s">
        <v>761</v>
      </c>
      <c r="H2372" t="s">
        <v>13</v>
      </c>
      <c r="I2372" t="s">
        <v>740</v>
      </c>
      <c r="J2372">
        <v>30</v>
      </c>
      <c r="K2372">
        <v>0</v>
      </c>
      <c r="L2372" t="s">
        <v>15</v>
      </c>
    </row>
    <row r="2373" spans="1:12" x14ac:dyDescent="0.25">
      <c r="A2373" t="s">
        <v>16</v>
      </c>
      <c r="B2373" t="s">
        <v>86</v>
      </c>
      <c r="C2373">
        <v>5949242829</v>
      </c>
      <c r="D2373" t="s">
        <v>739</v>
      </c>
      <c r="E2373" t="s">
        <v>740</v>
      </c>
      <c r="F2373">
        <v>4487</v>
      </c>
      <c r="G2373" t="s">
        <v>761</v>
      </c>
      <c r="H2373" t="s">
        <v>13</v>
      </c>
      <c r="I2373" t="s">
        <v>442</v>
      </c>
      <c r="J2373">
        <v>35</v>
      </c>
      <c r="K2373">
        <v>5</v>
      </c>
      <c r="L2373" t="s">
        <v>14</v>
      </c>
    </row>
    <row r="2374" spans="1:12" x14ac:dyDescent="0.25">
      <c r="A2374" t="s">
        <v>17</v>
      </c>
      <c r="B2374" t="s">
        <v>760</v>
      </c>
      <c r="C2374">
        <v>1474447710</v>
      </c>
      <c r="D2374" t="s">
        <v>859</v>
      </c>
      <c r="E2374" t="s">
        <v>738</v>
      </c>
      <c r="F2374">
        <v>6692</v>
      </c>
      <c r="G2374" t="s">
        <v>759</v>
      </c>
      <c r="H2374" t="s">
        <v>13</v>
      </c>
      <c r="I2374" t="s">
        <v>497</v>
      </c>
      <c r="J2374">
        <v>38</v>
      </c>
      <c r="K2374">
        <v>8</v>
      </c>
      <c r="L2374" t="s">
        <v>14</v>
      </c>
    </row>
    <row r="2375" spans="1:12" x14ac:dyDescent="0.25">
      <c r="A2375" t="s">
        <v>16</v>
      </c>
      <c r="B2375" t="s">
        <v>36</v>
      </c>
      <c r="C2375">
        <v>6878680146</v>
      </c>
      <c r="D2375" t="s">
        <v>859</v>
      </c>
      <c r="E2375" t="s">
        <v>738</v>
      </c>
      <c r="F2375">
        <v>5284</v>
      </c>
      <c r="G2375" t="s">
        <v>759</v>
      </c>
      <c r="H2375" t="s">
        <v>13</v>
      </c>
      <c r="I2375" t="s">
        <v>448</v>
      </c>
      <c r="J2375">
        <v>23</v>
      </c>
      <c r="K2375">
        <v>0</v>
      </c>
      <c r="L2375" t="s">
        <v>15</v>
      </c>
    </row>
    <row r="2376" spans="1:12" x14ac:dyDescent="0.25">
      <c r="A2376" t="s">
        <v>17</v>
      </c>
      <c r="B2376" t="s">
        <v>796</v>
      </c>
      <c r="C2376">
        <v>1853646712</v>
      </c>
      <c r="D2376" t="s">
        <v>750</v>
      </c>
      <c r="E2376" t="s">
        <v>862</v>
      </c>
      <c r="F2376">
        <v>8147</v>
      </c>
      <c r="G2376" t="s">
        <v>759</v>
      </c>
      <c r="H2376" t="s">
        <v>13</v>
      </c>
      <c r="I2376" t="s">
        <v>443</v>
      </c>
      <c r="J2376">
        <v>12</v>
      </c>
      <c r="K2376">
        <v>0</v>
      </c>
      <c r="L2376" t="s">
        <v>15</v>
      </c>
    </row>
    <row r="2377" spans="1:12" x14ac:dyDescent="0.25">
      <c r="A2377" t="s">
        <v>18</v>
      </c>
      <c r="B2377" t="s">
        <v>56</v>
      </c>
      <c r="C2377">
        <v>1841884225</v>
      </c>
      <c r="D2377" t="s">
        <v>750</v>
      </c>
      <c r="E2377" t="s">
        <v>862</v>
      </c>
      <c r="F2377">
        <v>8604</v>
      </c>
      <c r="G2377" t="s">
        <v>759</v>
      </c>
      <c r="H2377" t="s">
        <v>13</v>
      </c>
      <c r="I2377" t="s">
        <v>861</v>
      </c>
      <c r="J2377">
        <v>18</v>
      </c>
      <c r="K2377">
        <v>0</v>
      </c>
      <c r="L2377" t="s">
        <v>15</v>
      </c>
    </row>
    <row r="2378" spans="1:12" x14ac:dyDescent="0.25">
      <c r="A2378" t="s">
        <v>17</v>
      </c>
      <c r="B2378" t="s">
        <v>799</v>
      </c>
      <c r="C2378">
        <v>5118980474</v>
      </c>
      <c r="D2378" t="s">
        <v>750</v>
      </c>
      <c r="E2378" t="s">
        <v>862</v>
      </c>
      <c r="F2378">
        <v>6922</v>
      </c>
      <c r="G2378" t="s">
        <v>759</v>
      </c>
      <c r="H2378" t="s">
        <v>13</v>
      </c>
      <c r="I2378" t="s">
        <v>378</v>
      </c>
      <c r="J2378">
        <v>13</v>
      </c>
      <c r="K2378">
        <v>0</v>
      </c>
      <c r="L2378" t="s">
        <v>15</v>
      </c>
    </row>
    <row r="2379" spans="1:12" x14ac:dyDescent="0.25">
      <c r="A2379" t="s">
        <v>16</v>
      </c>
      <c r="B2379" t="s">
        <v>809</v>
      </c>
      <c r="C2379">
        <v>5031169107</v>
      </c>
      <c r="D2379" t="s">
        <v>750</v>
      </c>
      <c r="E2379" t="s">
        <v>862</v>
      </c>
      <c r="F2379">
        <v>3465</v>
      </c>
      <c r="G2379" t="s">
        <v>759</v>
      </c>
      <c r="H2379" t="s">
        <v>13</v>
      </c>
      <c r="I2379" t="s">
        <v>336</v>
      </c>
      <c r="J2379">
        <v>17</v>
      </c>
      <c r="K2379">
        <v>0</v>
      </c>
      <c r="L2379" t="s">
        <v>15</v>
      </c>
    </row>
    <row r="2380" spans="1:12" x14ac:dyDescent="0.25">
      <c r="A2380" t="s">
        <v>23</v>
      </c>
      <c r="B2380" t="s">
        <v>110</v>
      </c>
      <c r="C2380">
        <v>6393700803</v>
      </c>
      <c r="D2380" t="s">
        <v>741</v>
      </c>
      <c r="E2380" t="s">
        <v>742</v>
      </c>
      <c r="F2380">
        <v>4094</v>
      </c>
      <c r="G2380" t="s">
        <v>759</v>
      </c>
      <c r="H2380" t="s">
        <v>13</v>
      </c>
      <c r="I2380" t="s">
        <v>448</v>
      </c>
      <c r="J2380">
        <v>21</v>
      </c>
      <c r="K2380">
        <v>0</v>
      </c>
      <c r="L2380" t="s">
        <v>15</v>
      </c>
    </row>
    <row r="2381" spans="1:12" x14ac:dyDescent="0.25">
      <c r="A2381" t="s">
        <v>23</v>
      </c>
      <c r="B2381" t="s">
        <v>108</v>
      </c>
      <c r="C2381">
        <v>7483571988</v>
      </c>
      <c r="D2381" t="s">
        <v>741</v>
      </c>
      <c r="E2381" t="s">
        <v>742</v>
      </c>
      <c r="F2381">
        <v>8532</v>
      </c>
      <c r="G2381" t="s">
        <v>759</v>
      </c>
      <c r="H2381" t="s">
        <v>13</v>
      </c>
      <c r="I2381" t="s">
        <v>201</v>
      </c>
      <c r="J2381">
        <v>14</v>
      </c>
      <c r="K2381">
        <v>0</v>
      </c>
      <c r="L2381" t="s">
        <v>15</v>
      </c>
    </row>
    <row r="2382" spans="1:12" x14ac:dyDescent="0.25">
      <c r="A2382" t="s">
        <v>11</v>
      </c>
      <c r="B2382" t="s">
        <v>792</v>
      </c>
      <c r="C2382">
        <v>1829655163</v>
      </c>
      <c r="D2382" t="s">
        <v>741</v>
      </c>
      <c r="E2382" t="s">
        <v>742</v>
      </c>
      <c r="F2382">
        <v>5628</v>
      </c>
      <c r="G2382" t="s">
        <v>759</v>
      </c>
      <c r="H2382" t="s">
        <v>13</v>
      </c>
      <c r="I2382" t="s">
        <v>304</v>
      </c>
      <c r="J2382">
        <v>2</v>
      </c>
      <c r="K2382">
        <v>0</v>
      </c>
      <c r="L2382" t="s">
        <v>15</v>
      </c>
    </row>
    <row r="2383" spans="1:12" x14ac:dyDescent="0.25">
      <c r="A2383" t="s">
        <v>23</v>
      </c>
      <c r="B2383" t="s">
        <v>114</v>
      </c>
      <c r="C2383">
        <v>1826457023</v>
      </c>
      <c r="D2383" t="s">
        <v>741</v>
      </c>
      <c r="E2383" t="s">
        <v>742</v>
      </c>
      <c r="F2383">
        <v>7293</v>
      </c>
      <c r="G2383" t="s">
        <v>761</v>
      </c>
      <c r="H2383" t="s">
        <v>13</v>
      </c>
      <c r="I2383" t="s">
        <v>450</v>
      </c>
      <c r="J2383">
        <v>15</v>
      </c>
      <c r="K2383">
        <v>0</v>
      </c>
      <c r="L2383" t="s">
        <v>15</v>
      </c>
    </row>
    <row r="2384" spans="1:12" x14ac:dyDescent="0.25">
      <c r="A2384" t="s">
        <v>18</v>
      </c>
      <c r="B2384" t="s">
        <v>80</v>
      </c>
      <c r="C2384">
        <v>6412855977</v>
      </c>
      <c r="D2384" t="s">
        <v>741</v>
      </c>
      <c r="E2384" t="s">
        <v>742</v>
      </c>
      <c r="F2384">
        <v>7714</v>
      </c>
      <c r="G2384" t="s">
        <v>761</v>
      </c>
      <c r="H2384" t="s">
        <v>20</v>
      </c>
      <c r="I2384" t="s">
        <v>518</v>
      </c>
      <c r="J2384">
        <v>19</v>
      </c>
      <c r="K2384">
        <v>0</v>
      </c>
      <c r="L2384" t="s">
        <v>15</v>
      </c>
    </row>
    <row r="2385" spans="1:12" x14ac:dyDescent="0.25">
      <c r="A2385" t="s">
        <v>11</v>
      </c>
      <c r="B2385" t="s">
        <v>12</v>
      </c>
      <c r="C2385">
        <v>333420180</v>
      </c>
      <c r="D2385" t="s">
        <v>319</v>
      </c>
      <c r="E2385" t="s">
        <v>528</v>
      </c>
      <c r="F2385">
        <v>6060</v>
      </c>
      <c r="G2385" t="s">
        <v>761</v>
      </c>
      <c r="H2385" t="s">
        <v>13</v>
      </c>
      <c r="I2385" t="s">
        <v>205</v>
      </c>
      <c r="J2385">
        <v>32</v>
      </c>
      <c r="K2385">
        <v>2</v>
      </c>
      <c r="L2385" t="s">
        <v>14</v>
      </c>
    </row>
    <row r="2386" spans="1:12" x14ac:dyDescent="0.25">
      <c r="A2386" t="s">
        <v>18</v>
      </c>
      <c r="B2386" t="s">
        <v>49</v>
      </c>
      <c r="C2386">
        <v>2486669145</v>
      </c>
      <c r="D2386" t="s">
        <v>319</v>
      </c>
      <c r="E2386" t="s">
        <v>528</v>
      </c>
      <c r="F2386">
        <v>7462</v>
      </c>
      <c r="G2386" t="s">
        <v>759</v>
      </c>
      <c r="H2386" t="s">
        <v>13</v>
      </c>
      <c r="I2386" t="s">
        <v>860</v>
      </c>
      <c r="J2386">
        <v>23</v>
      </c>
      <c r="K2386">
        <v>0</v>
      </c>
      <c r="L2386" t="s">
        <v>15</v>
      </c>
    </row>
    <row r="2387" spans="1:12" x14ac:dyDescent="0.25">
      <c r="A2387" t="s">
        <v>23</v>
      </c>
      <c r="B2387" t="s">
        <v>84</v>
      </c>
      <c r="C2387">
        <v>2634865247</v>
      </c>
      <c r="D2387" t="s">
        <v>304</v>
      </c>
      <c r="E2387" t="s">
        <v>442</v>
      </c>
      <c r="F2387">
        <v>5443</v>
      </c>
      <c r="G2387" t="s">
        <v>759</v>
      </c>
      <c r="H2387" t="s">
        <v>13</v>
      </c>
      <c r="I2387" t="s">
        <v>512</v>
      </c>
      <c r="J2387">
        <v>37</v>
      </c>
      <c r="K2387">
        <v>7</v>
      </c>
      <c r="L2387" t="s">
        <v>14</v>
      </c>
    </row>
    <row r="2388" spans="1:12" x14ac:dyDescent="0.25">
      <c r="A2388" t="s">
        <v>17</v>
      </c>
      <c r="B2388" t="s">
        <v>128</v>
      </c>
      <c r="C2388">
        <v>5759027335</v>
      </c>
      <c r="D2388" t="s">
        <v>304</v>
      </c>
      <c r="E2388" t="s">
        <v>442</v>
      </c>
      <c r="F2388">
        <v>8318</v>
      </c>
      <c r="G2388" t="s">
        <v>761</v>
      </c>
      <c r="H2388" t="s">
        <v>13</v>
      </c>
      <c r="I2388" t="s">
        <v>450</v>
      </c>
      <c r="J2388">
        <v>13</v>
      </c>
      <c r="K2388">
        <v>0</v>
      </c>
      <c r="L2388" t="s">
        <v>15</v>
      </c>
    </row>
    <row r="2389" spans="1:12" x14ac:dyDescent="0.25">
      <c r="A2389" t="s">
        <v>16</v>
      </c>
      <c r="B2389" t="s">
        <v>85</v>
      </c>
      <c r="C2389">
        <v>6052640963</v>
      </c>
      <c r="D2389" t="s">
        <v>304</v>
      </c>
      <c r="E2389" t="s">
        <v>442</v>
      </c>
      <c r="F2389">
        <v>8368</v>
      </c>
      <c r="G2389" t="s">
        <v>759</v>
      </c>
      <c r="H2389" t="s">
        <v>13</v>
      </c>
      <c r="I2389" t="s">
        <v>693</v>
      </c>
      <c r="J2389">
        <v>20</v>
      </c>
      <c r="K2389">
        <v>0</v>
      </c>
      <c r="L2389" t="s">
        <v>15</v>
      </c>
    </row>
    <row r="2390" spans="1:12" x14ac:dyDescent="0.25">
      <c r="A2390" t="s">
        <v>17</v>
      </c>
      <c r="B2390" t="s">
        <v>70</v>
      </c>
      <c r="C2390">
        <v>1393928750</v>
      </c>
      <c r="D2390" t="s">
        <v>304</v>
      </c>
      <c r="E2390" t="s">
        <v>442</v>
      </c>
      <c r="F2390">
        <v>7262</v>
      </c>
      <c r="G2390" t="s">
        <v>759</v>
      </c>
      <c r="H2390" t="s">
        <v>13</v>
      </c>
      <c r="I2390" t="s">
        <v>443</v>
      </c>
      <c r="J2390">
        <v>9</v>
      </c>
      <c r="K2390">
        <v>0</v>
      </c>
      <c r="L2390" t="s">
        <v>15</v>
      </c>
    </row>
    <row r="2391" spans="1:12" x14ac:dyDescent="0.25">
      <c r="A2391" t="s">
        <v>23</v>
      </c>
      <c r="B2391" t="s">
        <v>26</v>
      </c>
      <c r="C2391">
        <v>381841466</v>
      </c>
      <c r="D2391" t="s">
        <v>204</v>
      </c>
      <c r="E2391" t="s">
        <v>205</v>
      </c>
      <c r="F2391">
        <v>3295</v>
      </c>
      <c r="G2391" t="s">
        <v>759</v>
      </c>
      <c r="H2391" t="s">
        <v>13</v>
      </c>
      <c r="I2391" t="s">
        <v>202</v>
      </c>
      <c r="J2391">
        <v>3</v>
      </c>
      <c r="K2391">
        <v>0</v>
      </c>
      <c r="L2391" t="s">
        <v>15</v>
      </c>
    </row>
    <row r="2392" spans="1:12" x14ac:dyDescent="0.25">
      <c r="A2392" t="s">
        <v>17</v>
      </c>
      <c r="B2392" t="s">
        <v>68</v>
      </c>
      <c r="C2392">
        <v>5144461624</v>
      </c>
      <c r="D2392" t="s">
        <v>441</v>
      </c>
      <c r="E2392" t="s">
        <v>447</v>
      </c>
      <c r="F2392">
        <v>10193</v>
      </c>
      <c r="G2392" t="s">
        <v>761</v>
      </c>
      <c r="H2392" t="s">
        <v>13</v>
      </c>
      <c r="I2392" t="s">
        <v>495</v>
      </c>
      <c r="J2392">
        <v>33</v>
      </c>
      <c r="K2392">
        <v>3</v>
      </c>
      <c r="L2392" t="s">
        <v>14</v>
      </c>
    </row>
    <row r="2393" spans="1:12" x14ac:dyDescent="0.25">
      <c r="A2393" t="s">
        <v>23</v>
      </c>
      <c r="B2393" t="s">
        <v>47</v>
      </c>
      <c r="C2393">
        <v>4958732401</v>
      </c>
      <c r="D2393" t="s">
        <v>441</v>
      </c>
      <c r="E2393" t="s">
        <v>447</v>
      </c>
      <c r="F2393">
        <v>3202</v>
      </c>
      <c r="G2393" t="s">
        <v>759</v>
      </c>
      <c r="H2393" t="s">
        <v>13</v>
      </c>
      <c r="I2393" t="s">
        <v>736</v>
      </c>
      <c r="J2393">
        <v>21</v>
      </c>
      <c r="K2393">
        <v>0</v>
      </c>
      <c r="L2393" t="s">
        <v>15</v>
      </c>
    </row>
    <row r="2394" spans="1:12" x14ac:dyDescent="0.25">
      <c r="A2394" t="s">
        <v>17</v>
      </c>
      <c r="B2394" t="s">
        <v>25</v>
      </c>
      <c r="C2394">
        <v>6178537152</v>
      </c>
      <c r="D2394" t="s">
        <v>441</v>
      </c>
      <c r="E2394" t="s">
        <v>447</v>
      </c>
      <c r="F2394">
        <v>8268</v>
      </c>
      <c r="G2394" t="s">
        <v>761</v>
      </c>
      <c r="H2394" t="s">
        <v>13</v>
      </c>
      <c r="I2394" t="s">
        <v>743</v>
      </c>
      <c r="J2394">
        <v>51</v>
      </c>
      <c r="K2394">
        <v>21</v>
      </c>
      <c r="L2394" t="s">
        <v>14</v>
      </c>
    </row>
    <row r="2395" spans="1:12" x14ac:dyDescent="0.25">
      <c r="A2395" t="s">
        <v>17</v>
      </c>
      <c r="B2395" t="s">
        <v>39</v>
      </c>
      <c r="C2395">
        <v>1426850927</v>
      </c>
      <c r="D2395" t="s">
        <v>441</v>
      </c>
      <c r="E2395" t="s">
        <v>447</v>
      </c>
      <c r="F2395">
        <v>4520</v>
      </c>
      <c r="G2395" t="s">
        <v>759</v>
      </c>
      <c r="H2395" t="s">
        <v>13</v>
      </c>
      <c r="I2395" t="s">
        <v>448</v>
      </c>
      <c r="J2395">
        <v>17</v>
      </c>
      <c r="K2395">
        <v>0</v>
      </c>
      <c r="L2395" t="s">
        <v>15</v>
      </c>
    </row>
    <row r="2396" spans="1:12" x14ac:dyDescent="0.25">
      <c r="A2396" t="s">
        <v>16</v>
      </c>
      <c r="B2396" t="s">
        <v>111</v>
      </c>
      <c r="C2396">
        <v>1839830620</v>
      </c>
      <c r="D2396" t="s">
        <v>441</v>
      </c>
      <c r="E2396" t="s">
        <v>447</v>
      </c>
      <c r="F2396">
        <v>4456</v>
      </c>
      <c r="G2396" t="s">
        <v>759</v>
      </c>
      <c r="H2396" t="s">
        <v>13</v>
      </c>
      <c r="I2396" t="s">
        <v>495</v>
      </c>
      <c r="J2396">
        <v>33</v>
      </c>
      <c r="K2396">
        <v>3</v>
      </c>
      <c r="L2396" t="s">
        <v>14</v>
      </c>
    </row>
    <row r="2397" spans="1:12" x14ac:dyDescent="0.25">
      <c r="A2397" t="s">
        <v>16</v>
      </c>
      <c r="B2397" t="s">
        <v>44</v>
      </c>
      <c r="C2397">
        <v>9010084863</v>
      </c>
      <c r="D2397" t="s">
        <v>441</v>
      </c>
      <c r="E2397" t="s">
        <v>447</v>
      </c>
      <c r="F2397">
        <v>5822</v>
      </c>
      <c r="G2397" t="s">
        <v>759</v>
      </c>
      <c r="H2397" t="s">
        <v>13</v>
      </c>
      <c r="I2397" t="s">
        <v>205</v>
      </c>
      <c r="J2397">
        <v>29</v>
      </c>
      <c r="K2397">
        <v>0</v>
      </c>
      <c r="L2397" t="s">
        <v>15</v>
      </c>
    </row>
    <row r="2398" spans="1:12" x14ac:dyDescent="0.25">
      <c r="A2398" t="s">
        <v>23</v>
      </c>
      <c r="B2398" t="s">
        <v>110</v>
      </c>
      <c r="C2398">
        <v>3424410029</v>
      </c>
      <c r="D2398" t="s">
        <v>441</v>
      </c>
      <c r="E2398" t="s">
        <v>447</v>
      </c>
      <c r="F2398">
        <v>2363</v>
      </c>
      <c r="G2398" t="s">
        <v>759</v>
      </c>
      <c r="H2398" t="s">
        <v>13</v>
      </c>
      <c r="I2398" t="s">
        <v>514</v>
      </c>
      <c r="J2398">
        <v>6</v>
      </c>
      <c r="K2398">
        <v>0</v>
      </c>
      <c r="L2398" t="s">
        <v>15</v>
      </c>
    </row>
    <row r="2399" spans="1:12" x14ac:dyDescent="0.25">
      <c r="A2399" t="s">
        <v>17</v>
      </c>
      <c r="B2399" t="s">
        <v>784</v>
      </c>
      <c r="C2399">
        <v>1384963125</v>
      </c>
      <c r="D2399" t="s">
        <v>436</v>
      </c>
      <c r="E2399" t="s">
        <v>863</v>
      </c>
      <c r="F2399">
        <v>8014</v>
      </c>
      <c r="G2399" t="s">
        <v>759</v>
      </c>
      <c r="H2399" t="s">
        <v>13</v>
      </c>
      <c r="I2399" t="s">
        <v>738</v>
      </c>
      <c r="J2399">
        <v>23</v>
      </c>
      <c r="K2399">
        <v>0</v>
      </c>
      <c r="L2399" t="s">
        <v>15</v>
      </c>
    </row>
    <row r="2400" spans="1:12" x14ac:dyDescent="0.25">
      <c r="A2400" t="s">
        <v>17</v>
      </c>
      <c r="B2400" t="s">
        <v>773</v>
      </c>
      <c r="C2400">
        <v>4767910867</v>
      </c>
      <c r="D2400" t="s">
        <v>436</v>
      </c>
      <c r="E2400" t="s">
        <v>863</v>
      </c>
      <c r="F2400">
        <v>8935</v>
      </c>
      <c r="G2400" t="s">
        <v>759</v>
      </c>
      <c r="H2400" t="s">
        <v>13</v>
      </c>
      <c r="I2400" t="s">
        <v>336</v>
      </c>
      <c r="J2400">
        <v>11</v>
      </c>
      <c r="K2400">
        <v>0</v>
      </c>
      <c r="L2400" t="s">
        <v>15</v>
      </c>
    </row>
    <row r="2401" spans="1:12" x14ac:dyDescent="0.25">
      <c r="A2401" t="s">
        <v>18</v>
      </c>
      <c r="B2401" t="s">
        <v>48</v>
      </c>
      <c r="C2401">
        <v>9238366168</v>
      </c>
      <c r="D2401" t="s">
        <v>436</v>
      </c>
      <c r="E2401" t="s">
        <v>863</v>
      </c>
      <c r="F2401">
        <v>10458</v>
      </c>
      <c r="G2401" t="s">
        <v>759</v>
      </c>
      <c r="H2401" t="s">
        <v>13</v>
      </c>
      <c r="I2401" t="s">
        <v>442</v>
      </c>
      <c r="J2401">
        <v>27</v>
      </c>
      <c r="K2401">
        <v>0</v>
      </c>
      <c r="L2401" t="s">
        <v>15</v>
      </c>
    </row>
    <row r="2402" spans="1:12" x14ac:dyDescent="0.25">
      <c r="A2402" t="s">
        <v>18</v>
      </c>
      <c r="B2402" t="s">
        <v>92</v>
      </c>
      <c r="C2402">
        <v>4695983239</v>
      </c>
      <c r="D2402" t="s">
        <v>436</v>
      </c>
      <c r="E2402" t="s">
        <v>863</v>
      </c>
      <c r="F2402">
        <v>4382</v>
      </c>
      <c r="G2402" t="s">
        <v>759</v>
      </c>
      <c r="H2402" t="s">
        <v>13</v>
      </c>
      <c r="I2402" t="s">
        <v>693</v>
      </c>
      <c r="J2402">
        <v>17</v>
      </c>
      <c r="K2402">
        <v>0</v>
      </c>
      <c r="L2402" t="s">
        <v>15</v>
      </c>
    </row>
    <row r="2403" spans="1:12" x14ac:dyDescent="0.25">
      <c r="A2403" t="s">
        <v>17</v>
      </c>
      <c r="B2403" t="s">
        <v>88</v>
      </c>
      <c r="C2403">
        <v>7714500054</v>
      </c>
      <c r="D2403" t="s">
        <v>436</v>
      </c>
      <c r="E2403" t="s">
        <v>863</v>
      </c>
      <c r="F2403">
        <v>5761</v>
      </c>
      <c r="G2403" t="s">
        <v>759</v>
      </c>
      <c r="H2403" t="s">
        <v>13</v>
      </c>
      <c r="I2403" t="s">
        <v>740</v>
      </c>
      <c r="J2403">
        <v>22</v>
      </c>
      <c r="K2403">
        <v>0</v>
      </c>
      <c r="L2403" t="s">
        <v>15</v>
      </c>
    </row>
    <row r="2404" spans="1:12" x14ac:dyDescent="0.25">
      <c r="A2404" t="s">
        <v>16</v>
      </c>
      <c r="B2404" t="s">
        <v>809</v>
      </c>
      <c r="C2404">
        <v>1867249429</v>
      </c>
      <c r="D2404" t="s">
        <v>202</v>
      </c>
      <c r="E2404" t="s">
        <v>497</v>
      </c>
      <c r="F2404">
        <v>4606</v>
      </c>
      <c r="G2404" t="s">
        <v>759</v>
      </c>
      <c r="H2404" t="s">
        <v>13</v>
      </c>
      <c r="I2404" t="s">
        <v>862</v>
      </c>
      <c r="J2404">
        <v>23</v>
      </c>
      <c r="K2404">
        <v>0</v>
      </c>
      <c r="L2404" t="s">
        <v>15</v>
      </c>
    </row>
    <row r="2405" spans="1:12" x14ac:dyDescent="0.25">
      <c r="A2405" t="s">
        <v>18</v>
      </c>
      <c r="B2405" t="s">
        <v>118</v>
      </c>
      <c r="C2405">
        <v>2436471559</v>
      </c>
      <c r="D2405" t="s">
        <v>202</v>
      </c>
      <c r="E2405" t="s">
        <v>497</v>
      </c>
      <c r="F2405">
        <v>5270</v>
      </c>
      <c r="G2405" t="s">
        <v>761</v>
      </c>
      <c r="H2405" t="s">
        <v>20</v>
      </c>
      <c r="I2405" t="s">
        <v>497</v>
      </c>
      <c r="J2405">
        <v>30</v>
      </c>
      <c r="K2405">
        <v>0</v>
      </c>
      <c r="L2405" t="s">
        <v>15</v>
      </c>
    </row>
    <row r="2406" spans="1:12" x14ac:dyDescent="0.25">
      <c r="A2406" t="s">
        <v>23</v>
      </c>
      <c r="B2406" t="s">
        <v>57</v>
      </c>
      <c r="C2406">
        <v>6254565489</v>
      </c>
      <c r="D2406" t="s">
        <v>202</v>
      </c>
      <c r="E2406" t="s">
        <v>497</v>
      </c>
      <c r="F2406">
        <v>5604</v>
      </c>
      <c r="G2406" t="s">
        <v>759</v>
      </c>
      <c r="H2406" t="s">
        <v>13</v>
      </c>
      <c r="I2406" t="s">
        <v>864</v>
      </c>
      <c r="J2406">
        <v>51</v>
      </c>
      <c r="K2406">
        <v>21</v>
      </c>
      <c r="L2406" t="s">
        <v>14</v>
      </c>
    </row>
    <row r="2407" spans="1:12" x14ac:dyDescent="0.25">
      <c r="A2407" t="s">
        <v>11</v>
      </c>
      <c r="B2407" t="s">
        <v>30</v>
      </c>
      <c r="C2407">
        <v>7957903409</v>
      </c>
      <c r="D2407" t="s">
        <v>202</v>
      </c>
      <c r="E2407" t="s">
        <v>497</v>
      </c>
      <c r="F2407">
        <v>8229</v>
      </c>
      <c r="G2407" t="s">
        <v>759</v>
      </c>
      <c r="H2407" t="s">
        <v>13</v>
      </c>
      <c r="I2407" t="s">
        <v>443</v>
      </c>
      <c r="J2407">
        <v>5</v>
      </c>
      <c r="K2407">
        <v>0</v>
      </c>
      <c r="L2407" t="s">
        <v>15</v>
      </c>
    </row>
    <row r="2408" spans="1:12" x14ac:dyDescent="0.25">
      <c r="A2408" t="s">
        <v>17</v>
      </c>
      <c r="B2408" t="s">
        <v>787</v>
      </c>
      <c r="C2408">
        <v>4905021101</v>
      </c>
      <c r="D2408" t="s">
        <v>202</v>
      </c>
      <c r="E2408" t="s">
        <v>497</v>
      </c>
      <c r="F2408">
        <v>9134</v>
      </c>
      <c r="G2408" t="s">
        <v>759</v>
      </c>
      <c r="H2408" t="s">
        <v>13</v>
      </c>
      <c r="I2408" t="s">
        <v>201</v>
      </c>
      <c r="J2408">
        <v>8</v>
      </c>
      <c r="K2408">
        <v>0</v>
      </c>
      <c r="L2408" t="s">
        <v>15</v>
      </c>
    </row>
    <row r="2409" spans="1:12" x14ac:dyDescent="0.25">
      <c r="A2409" t="s">
        <v>16</v>
      </c>
      <c r="B2409" t="s">
        <v>86</v>
      </c>
      <c r="C2409">
        <v>3861006083</v>
      </c>
      <c r="D2409" t="s">
        <v>202</v>
      </c>
      <c r="E2409" t="s">
        <v>497</v>
      </c>
      <c r="F2409">
        <v>2194</v>
      </c>
      <c r="G2409" t="s">
        <v>761</v>
      </c>
      <c r="H2409" t="s">
        <v>13</v>
      </c>
      <c r="I2409" t="s">
        <v>338</v>
      </c>
      <c r="J2409">
        <v>46</v>
      </c>
      <c r="K2409">
        <v>16</v>
      </c>
      <c r="L2409" t="s">
        <v>14</v>
      </c>
    </row>
    <row r="2410" spans="1:12" x14ac:dyDescent="0.25">
      <c r="A2410" t="s">
        <v>18</v>
      </c>
      <c r="B2410" t="s">
        <v>82</v>
      </c>
      <c r="C2410">
        <v>5750325838</v>
      </c>
      <c r="D2410" t="s">
        <v>253</v>
      </c>
      <c r="E2410" t="s">
        <v>495</v>
      </c>
      <c r="F2410">
        <v>7733</v>
      </c>
      <c r="G2410" t="s">
        <v>761</v>
      </c>
      <c r="H2410" t="s">
        <v>13</v>
      </c>
      <c r="I2410" t="s">
        <v>571</v>
      </c>
      <c r="J2410">
        <v>31</v>
      </c>
      <c r="K2410">
        <v>1</v>
      </c>
      <c r="L2410" t="s">
        <v>14</v>
      </c>
    </row>
    <row r="2411" spans="1:12" x14ac:dyDescent="0.25">
      <c r="A2411" t="s">
        <v>18</v>
      </c>
      <c r="B2411" t="s">
        <v>126</v>
      </c>
      <c r="C2411">
        <v>6740833908</v>
      </c>
      <c r="D2411" t="s">
        <v>253</v>
      </c>
      <c r="E2411" t="s">
        <v>495</v>
      </c>
      <c r="F2411">
        <v>5594</v>
      </c>
      <c r="G2411" t="s">
        <v>761</v>
      </c>
      <c r="H2411" t="s">
        <v>13</v>
      </c>
      <c r="I2411" t="s">
        <v>429</v>
      </c>
      <c r="J2411">
        <v>13</v>
      </c>
      <c r="K2411">
        <v>0</v>
      </c>
      <c r="L2411" t="s">
        <v>15</v>
      </c>
    </row>
    <row r="2412" spans="1:12" x14ac:dyDescent="0.25">
      <c r="A2412" t="s">
        <v>11</v>
      </c>
      <c r="B2412" t="s">
        <v>12</v>
      </c>
      <c r="C2412">
        <v>9823818682</v>
      </c>
      <c r="D2412" t="s">
        <v>253</v>
      </c>
      <c r="E2412" t="s">
        <v>495</v>
      </c>
      <c r="F2412">
        <v>5951</v>
      </c>
      <c r="G2412" t="s">
        <v>759</v>
      </c>
      <c r="H2412" t="s">
        <v>13</v>
      </c>
      <c r="I2412" t="s">
        <v>380</v>
      </c>
      <c r="J2412">
        <v>37</v>
      </c>
      <c r="K2412">
        <v>7</v>
      </c>
      <c r="L2412" t="s">
        <v>14</v>
      </c>
    </row>
    <row r="2413" spans="1:12" x14ac:dyDescent="0.25">
      <c r="A2413" t="s">
        <v>17</v>
      </c>
      <c r="B2413" t="s">
        <v>88</v>
      </c>
      <c r="C2413">
        <v>1854927312</v>
      </c>
      <c r="D2413" t="s">
        <v>253</v>
      </c>
      <c r="E2413" t="s">
        <v>495</v>
      </c>
      <c r="F2413">
        <v>5712</v>
      </c>
      <c r="G2413" t="s">
        <v>759</v>
      </c>
      <c r="H2413" t="s">
        <v>13</v>
      </c>
      <c r="I2413" t="s">
        <v>742</v>
      </c>
      <c r="J2413">
        <v>23</v>
      </c>
      <c r="K2413">
        <v>0</v>
      </c>
      <c r="L2413" t="s">
        <v>15</v>
      </c>
    </row>
    <row r="2414" spans="1:12" x14ac:dyDescent="0.25">
      <c r="A2414" t="s">
        <v>17</v>
      </c>
      <c r="B2414" t="s">
        <v>70</v>
      </c>
      <c r="C2414">
        <v>2129779702</v>
      </c>
      <c r="D2414" t="s">
        <v>252</v>
      </c>
      <c r="E2414" t="s">
        <v>512</v>
      </c>
      <c r="F2414">
        <v>6046</v>
      </c>
      <c r="G2414" t="s">
        <v>759</v>
      </c>
      <c r="H2414" t="s">
        <v>13</v>
      </c>
      <c r="I2414" t="s">
        <v>740</v>
      </c>
      <c r="J2414">
        <v>18</v>
      </c>
      <c r="K2414">
        <v>0</v>
      </c>
      <c r="L2414" t="s">
        <v>15</v>
      </c>
    </row>
    <row r="2415" spans="1:12" x14ac:dyDescent="0.25">
      <c r="A2415" t="s">
        <v>17</v>
      </c>
      <c r="B2415" t="s">
        <v>68</v>
      </c>
      <c r="C2415">
        <v>4701158835</v>
      </c>
      <c r="D2415" t="s">
        <v>252</v>
      </c>
      <c r="E2415" t="s">
        <v>512</v>
      </c>
      <c r="F2415">
        <v>8359</v>
      </c>
      <c r="G2415" t="s">
        <v>761</v>
      </c>
      <c r="H2415" t="s">
        <v>13</v>
      </c>
      <c r="I2415" t="s">
        <v>380</v>
      </c>
      <c r="J2415">
        <v>35</v>
      </c>
      <c r="K2415">
        <v>5</v>
      </c>
      <c r="L2415" t="s">
        <v>14</v>
      </c>
    </row>
    <row r="2416" spans="1:12" x14ac:dyDescent="0.25">
      <c r="A2416" t="s">
        <v>11</v>
      </c>
      <c r="B2416" t="s">
        <v>75</v>
      </c>
      <c r="C2416">
        <v>4722543209</v>
      </c>
      <c r="D2416" t="s">
        <v>252</v>
      </c>
      <c r="E2416" t="s">
        <v>512</v>
      </c>
      <c r="F2416">
        <v>7883</v>
      </c>
      <c r="G2416" t="s">
        <v>759</v>
      </c>
      <c r="H2416" t="s">
        <v>13</v>
      </c>
      <c r="I2416" t="s">
        <v>518</v>
      </c>
      <c r="J2416">
        <v>10</v>
      </c>
      <c r="K2416">
        <v>0</v>
      </c>
      <c r="L2416" t="s">
        <v>15</v>
      </c>
    </row>
    <row r="2417" spans="1:12" x14ac:dyDescent="0.25">
      <c r="A2417" t="s">
        <v>16</v>
      </c>
      <c r="B2417" t="s">
        <v>806</v>
      </c>
      <c r="C2417">
        <v>7697000588</v>
      </c>
      <c r="D2417" t="s">
        <v>252</v>
      </c>
      <c r="E2417" t="s">
        <v>512</v>
      </c>
      <c r="F2417">
        <v>5430</v>
      </c>
      <c r="G2417" t="s">
        <v>759</v>
      </c>
      <c r="H2417" t="s">
        <v>13</v>
      </c>
      <c r="I2417" t="s">
        <v>736</v>
      </c>
      <c r="J2417">
        <v>16</v>
      </c>
      <c r="K2417">
        <v>0</v>
      </c>
      <c r="L2417" t="s">
        <v>15</v>
      </c>
    </row>
    <row r="2418" spans="1:12" x14ac:dyDescent="0.25">
      <c r="A2418" t="s">
        <v>16</v>
      </c>
      <c r="B2418" t="s">
        <v>100</v>
      </c>
      <c r="C2418">
        <v>5959305622</v>
      </c>
      <c r="D2418" t="s">
        <v>252</v>
      </c>
      <c r="E2418" t="s">
        <v>512</v>
      </c>
      <c r="F2418">
        <v>7837</v>
      </c>
      <c r="G2418" t="s">
        <v>759</v>
      </c>
      <c r="H2418" t="s">
        <v>13</v>
      </c>
      <c r="I2418" t="s">
        <v>497</v>
      </c>
      <c r="J2418">
        <v>27</v>
      </c>
      <c r="K2418">
        <v>0</v>
      </c>
      <c r="L2418" t="s">
        <v>15</v>
      </c>
    </row>
    <row r="2419" spans="1:12" x14ac:dyDescent="0.25">
      <c r="A2419" t="s">
        <v>16</v>
      </c>
      <c r="B2419" t="s">
        <v>21</v>
      </c>
      <c r="C2419">
        <v>2511656905</v>
      </c>
      <c r="D2419" t="s">
        <v>514</v>
      </c>
      <c r="E2419" t="s">
        <v>865</v>
      </c>
      <c r="F2419">
        <v>6412</v>
      </c>
      <c r="G2419" t="s">
        <v>759</v>
      </c>
      <c r="H2419" t="s">
        <v>13</v>
      </c>
      <c r="I2419" t="s">
        <v>860</v>
      </c>
      <c r="J2419">
        <v>14</v>
      </c>
      <c r="K2419">
        <v>0</v>
      </c>
      <c r="L2419" t="s">
        <v>15</v>
      </c>
    </row>
    <row r="2420" spans="1:12" x14ac:dyDescent="0.25">
      <c r="A2420" t="s">
        <v>17</v>
      </c>
      <c r="B2420" t="s">
        <v>791</v>
      </c>
      <c r="C2420">
        <v>1691604826</v>
      </c>
      <c r="D2420" t="s">
        <v>443</v>
      </c>
      <c r="E2420" t="s">
        <v>866</v>
      </c>
      <c r="F2420">
        <v>8241</v>
      </c>
      <c r="G2420" t="s">
        <v>759</v>
      </c>
      <c r="H2420" t="s">
        <v>13</v>
      </c>
      <c r="I2420" t="s">
        <v>861</v>
      </c>
      <c r="J2420">
        <v>6</v>
      </c>
      <c r="K2420">
        <v>0</v>
      </c>
      <c r="L2420" t="s">
        <v>15</v>
      </c>
    </row>
    <row r="2421" spans="1:12" x14ac:dyDescent="0.25">
      <c r="A2421" t="s">
        <v>16</v>
      </c>
      <c r="B2421" t="s">
        <v>85</v>
      </c>
      <c r="C2421">
        <v>7203564937</v>
      </c>
      <c r="D2421" t="s">
        <v>378</v>
      </c>
      <c r="E2421" t="s">
        <v>379</v>
      </c>
      <c r="F2421">
        <v>9248</v>
      </c>
      <c r="G2421" t="s">
        <v>759</v>
      </c>
      <c r="H2421" t="s">
        <v>13</v>
      </c>
      <c r="I2421" t="s">
        <v>205</v>
      </c>
      <c r="J2421">
        <v>21</v>
      </c>
      <c r="K2421">
        <v>0</v>
      </c>
      <c r="L2421" t="s">
        <v>15</v>
      </c>
    </row>
    <row r="2422" spans="1:12" x14ac:dyDescent="0.25">
      <c r="A2422" t="s">
        <v>23</v>
      </c>
      <c r="B2422" t="s">
        <v>102</v>
      </c>
      <c r="C2422">
        <v>2464264785</v>
      </c>
      <c r="D2422" t="s">
        <v>378</v>
      </c>
      <c r="E2422" t="s">
        <v>379</v>
      </c>
      <c r="F2422">
        <v>3422</v>
      </c>
      <c r="G2422" t="s">
        <v>761</v>
      </c>
      <c r="H2422" t="s">
        <v>13</v>
      </c>
      <c r="I2422" t="s">
        <v>696</v>
      </c>
      <c r="J2422">
        <v>41</v>
      </c>
      <c r="K2422">
        <v>11</v>
      </c>
      <c r="L2422" t="s">
        <v>14</v>
      </c>
    </row>
    <row r="2423" spans="1:12" x14ac:dyDescent="0.25">
      <c r="A2423" t="s">
        <v>17</v>
      </c>
      <c r="B2423" t="s">
        <v>789</v>
      </c>
      <c r="C2423">
        <v>3345939091</v>
      </c>
      <c r="D2423" t="s">
        <v>378</v>
      </c>
      <c r="E2423" t="s">
        <v>379</v>
      </c>
      <c r="F2423">
        <v>10241</v>
      </c>
      <c r="G2423" t="s">
        <v>759</v>
      </c>
      <c r="H2423" t="s">
        <v>13</v>
      </c>
      <c r="I2423" t="s">
        <v>518</v>
      </c>
      <c r="J2423">
        <v>7</v>
      </c>
      <c r="K2423">
        <v>0</v>
      </c>
      <c r="L2423" t="s">
        <v>15</v>
      </c>
    </row>
    <row r="2424" spans="1:12" x14ac:dyDescent="0.25">
      <c r="A2424" t="s">
        <v>11</v>
      </c>
      <c r="B2424" t="s">
        <v>109</v>
      </c>
      <c r="C2424">
        <v>1054254710</v>
      </c>
      <c r="D2424" t="s">
        <v>378</v>
      </c>
      <c r="E2424" t="s">
        <v>379</v>
      </c>
      <c r="F2424">
        <v>7554</v>
      </c>
      <c r="G2424" t="s">
        <v>761</v>
      </c>
      <c r="H2424" t="s">
        <v>13</v>
      </c>
      <c r="I2424" t="s">
        <v>380</v>
      </c>
      <c r="J2424">
        <v>32</v>
      </c>
      <c r="K2424">
        <v>2</v>
      </c>
      <c r="L2424" t="s">
        <v>14</v>
      </c>
    </row>
    <row r="2425" spans="1:12" x14ac:dyDescent="0.25">
      <c r="A2425" t="s">
        <v>11</v>
      </c>
      <c r="B2425" t="s">
        <v>63</v>
      </c>
      <c r="C2425">
        <v>6884520592</v>
      </c>
      <c r="D2425" t="s">
        <v>541</v>
      </c>
      <c r="E2425" t="s">
        <v>565</v>
      </c>
      <c r="F2425">
        <v>4489</v>
      </c>
      <c r="G2425" t="s">
        <v>759</v>
      </c>
      <c r="H2425" t="s">
        <v>13</v>
      </c>
      <c r="I2425" t="s">
        <v>405</v>
      </c>
      <c r="J2425">
        <v>35</v>
      </c>
      <c r="K2425">
        <v>5</v>
      </c>
      <c r="L2425" t="s">
        <v>14</v>
      </c>
    </row>
    <row r="2426" spans="1:12" x14ac:dyDescent="0.25">
      <c r="A2426" t="s">
        <v>17</v>
      </c>
      <c r="B2426" t="s">
        <v>796</v>
      </c>
      <c r="C2426">
        <v>3652831331</v>
      </c>
      <c r="D2426" t="s">
        <v>541</v>
      </c>
      <c r="E2426" t="s">
        <v>565</v>
      </c>
      <c r="F2426">
        <v>4471</v>
      </c>
      <c r="G2426" t="s">
        <v>759</v>
      </c>
      <c r="H2426" t="s">
        <v>13</v>
      </c>
      <c r="I2426" t="s">
        <v>736</v>
      </c>
      <c r="J2426">
        <v>12</v>
      </c>
      <c r="K2426">
        <v>0</v>
      </c>
      <c r="L2426" t="s">
        <v>15</v>
      </c>
    </row>
    <row r="2427" spans="1:12" x14ac:dyDescent="0.25">
      <c r="A2427" t="s">
        <v>16</v>
      </c>
      <c r="B2427" t="s">
        <v>37</v>
      </c>
      <c r="C2427">
        <v>7115348997</v>
      </c>
      <c r="D2427" t="s">
        <v>201</v>
      </c>
      <c r="E2427" t="s">
        <v>380</v>
      </c>
      <c r="F2427">
        <v>4747</v>
      </c>
      <c r="G2427" t="s">
        <v>759</v>
      </c>
      <c r="H2427" t="s">
        <v>13</v>
      </c>
      <c r="I2427" t="s">
        <v>205</v>
      </c>
      <c r="J2427">
        <v>19</v>
      </c>
      <c r="K2427">
        <v>0</v>
      </c>
      <c r="L2427" t="s">
        <v>15</v>
      </c>
    </row>
    <row r="2428" spans="1:12" x14ac:dyDescent="0.25">
      <c r="A2428" t="s">
        <v>11</v>
      </c>
      <c r="B2428" t="s">
        <v>75</v>
      </c>
      <c r="C2428">
        <v>4671698071</v>
      </c>
      <c r="D2428" t="s">
        <v>201</v>
      </c>
      <c r="E2428" t="s">
        <v>380</v>
      </c>
      <c r="F2428">
        <v>10996</v>
      </c>
      <c r="G2428" t="s">
        <v>761</v>
      </c>
      <c r="H2428" t="s">
        <v>13</v>
      </c>
      <c r="I2428" t="s">
        <v>565</v>
      </c>
      <c r="J2428">
        <v>29</v>
      </c>
      <c r="K2428">
        <v>0</v>
      </c>
      <c r="L2428" t="s">
        <v>15</v>
      </c>
    </row>
    <row r="2429" spans="1:12" x14ac:dyDescent="0.25">
      <c r="A2429" t="s">
        <v>16</v>
      </c>
      <c r="B2429" t="s">
        <v>38</v>
      </c>
      <c r="C2429">
        <v>6303890920</v>
      </c>
      <c r="D2429" t="s">
        <v>201</v>
      </c>
      <c r="E2429" t="s">
        <v>380</v>
      </c>
      <c r="F2429">
        <v>4478</v>
      </c>
      <c r="G2429" t="s">
        <v>761</v>
      </c>
      <c r="H2429" t="s">
        <v>13</v>
      </c>
      <c r="I2429" t="s">
        <v>497</v>
      </c>
      <c r="J2429">
        <v>22</v>
      </c>
      <c r="K2429">
        <v>0</v>
      </c>
      <c r="L2429" t="s">
        <v>15</v>
      </c>
    </row>
    <row r="2430" spans="1:12" x14ac:dyDescent="0.25">
      <c r="A2430" t="s">
        <v>17</v>
      </c>
      <c r="B2430" t="s">
        <v>88</v>
      </c>
      <c r="C2430">
        <v>8675080549</v>
      </c>
      <c r="D2430" t="s">
        <v>450</v>
      </c>
      <c r="E2430" t="s">
        <v>451</v>
      </c>
      <c r="F2430">
        <v>5162</v>
      </c>
      <c r="G2430" t="s">
        <v>759</v>
      </c>
      <c r="H2430" t="s">
        <v>13</v>
      </c>
      <c r="I2430" t="s">
        <v>512</v>
      </c>
      <c r="J2430">
        <v>24</v>
      </c>
      <c r="K2430">
        <v>0</v>
      </c>
      <c r="L2430" t="s">
        <v>15</v>
      </c>
    </row>
    <row r="2431" spans="1:12" x14ac:dyDescent="0.25">
      <c r="A2431" t="s">
        <v>17</v>
      </c>
      <c r="B2431" t="s">
        <v>58</v>
      </c>
      <c r="C2431">
        <v>2879905746</v>
      </c>
      <c r="D2431" t="s">
        <v>450</v>
      </c>
      <c r="E2431" t="s">
        <v>451</v>
      </c>
      <c r="F2431">
        <v>5629</v>
      </c>
      <c r="G2431" t="s">
        <v>759</v>
      </c>
      <c r="H2431" t="s">
        <v>13</v>
      </c>
      <c r="I2431" t="s">
        <v>451</v>
      </c>
      <c r="J2431">
        <v>30</v>
      </c>
      <c r="K2431">
        <v>0</v>
      </c>
      <c r="L2431" t="s">
        <v>15</v>
      </c>
    </row>
    <row r="2432" spans="1:12" x14ac:dyDescent="0.25">
      <c r="A2432" t="s">
        <v>23</v>
      </c>
      <c r="B2432" t="s">
        <v>57</v>
      </c>
      <c r="C2432">
        <v>1436424010</v>
      </c>
      <c r="D2432" t="s">
        <v>450</v>
      </c>
      <c r="E2432" t="s">
        <v>451</v>
      </c>
      <c r="F2432">
        <v>2519</v>
      </c>
      <c r="G2432" t="s">
        <v>759</v>
      </c>
      <c r="H2432" t="s">
        <v>13</v>
      </c>
      <c r="I2432" t="s">
        <v>867</v>
      </c>
      <c r="J2432">
        <v>45</v>
      </c>
      <c r="K2432">
        <v>15</v>
      </c>
      <c r="L2432" t="s">
        <v>14</v>
      </c>
    </row>
    <row r="2433" spans="1:12" x14ac:dyDescent="0.25">
      <c r="A2433" t="s">
        <v>17</v>
      </c>
      <c r="B2433" t="s">
        <v>760</v>
      </c>
      <c r="C2433">
        <v>839756390</v>
      </c>
      <c r="D2433" t="s">
        <v>336</v>
      </c>
      <c r="E2433" t="s">
        <v>337</v>
      </c>
      <c r="F2433">
        <v>7618</v>
      </c>
      <c r="G2433" t="s">
        <v>759</v>
      </c>
      <c r="H2433" t="s">
        <v>13</v>
      </c>
      <c r="I2433" t="s">
        <v>338</v>
      </c>
      <c r="J2433">
        <v>36</v>
      </c>
      <c r="K2433">
        <v>6</v>
      </c>
      <c r="L2433" t="s">
        <v>14</v>
      </c>
    </row>
    <row r="2434" spans="1:12" x14ac:dyDescent="0.25">
      <c r="A2434" t="s">
        <v>18</v>
      </c>
      <c r="B2434" t="s">
        <v>788</v>
      </c>
      <c r="C2434">
        <v>3523951475</v>
      </c>
      <c r="D2434" t="s">
        <v>336</v>
      </c>
      <c r="E2434" t="s">
        <v>337</v>
      </c>
      <c r="F2434">
        <v>10704</v>
      </c>
      <c r="G2434" t="s">
        <v>759</v>
      </c>
      <c r="H2434" t="s">
        <v>13</v>
      </c>
      <c r="I2434" t="s">
        <v>405</v>
      </c>
      <c r="J2434">
        <v>32</v>
      </c>
      <c r="K2434">
        <v>2</v>
      </c>
      <c r="L2434" t="s">
        <v>14</v>
      </c>
    </row>
    <row r="2435" spans="1:12" x14ac:dyDescent="0.25">
      <c r="A2435" t="s">
        <v>16</v>
      </c>
      <c r="B2435" t="s">
        <v>44</v>
      </c>
      <c r="C2435">
        <v>6128855877</v>
      </c>
      <c r="D2435" t="s">
        <v>336</v>
      </c>
      <c r="E2435" t="s">
        <v>337</v>
      </c>
      <c r="F2435">
        <v>7236</v>
      </c>
      <c r="G2435" t="s">
        <v>759</v>
      </c>
      <c r="H2435" t="s">
        <v>13</v>
      </c>
      <c r="I2435" t="s">
        <v>380</v>
      </c>
      <c r="J2435">
        <v>28</v>
      </c>
      <c r="K2435">
        <v>0</v>
      </c>
      <c r="L2435" t="s">
        <v>15</v>
      </c>
    </row>
    <row r="2436" spans="1:12" x14ac:dyDescent="0.25">
      <c r="A2436" t="s">
        <v>23</v>
      </c>
      <c r="B2436" t="s">
        <v>42</v>
      </c>
      <c r="C2436">
        <v>7127477711</v>
      </c>
      <c r="D2436" t="s">
        <v>336</v>
      </c>
      <c r="E2436" t="s">
        <v>337</v>
      </c>
      <c r="F2436">
        <v>4108</v>
      </c>
      <c r="G2436" t="s">
        <v>759</v>
      </c>
      <c r="H2436" t="s">
        <v>13</v>
      </c>
      <c r="I2436" t="s">
        <v>868</v>
      </c>
      <c r="J2436">
        <v>38</v>
      </c>
      <c r="K2436">
        <v>8</v>
      </c>
      <c r="L2436" t="s">
        <v>14</v>
      </c>
    </row>
    <row r="2437" spans="1:12" x14ac:dyDescent="0.25">
      <c r="A2437" t="s">
        <v>17</v>
      </c>
      <c r="B2437" t="s">
        <v>128</v>
      </c>
      <c r="C2437">
        <v>6279951505</v>
      </c>
      <c r="D2437" t="s">
        <v>336</v>
      </c>
      <c r="E2437" t="s">
        <v>337</v>
      </c>
      <c r="F2437">
        <v>6557</v>
      </c>
      <c r="G2437" t="s">
        <v>761</v>
      </c>
      <c r="H2437" t="s">
        <v>13</v>
      </c>
      <c r="I2437" t="s">
        <v>205</v>
      </c>
      <c r="J2437">
        <v>17</v>
      </c>
      <c r="K2437">
        <v>0</v>
      </c>
      <c r="L2437" t="s">
        <v>15</v>
      </c>
    </row>
    <row r="2438" spans="1:12" x14ac:dyDescent="0.25">
      <c r="A2438" t="s">
        <v>23</v>
      </c>
      <c r="B2438" t="s">
        <v>119</v>
      </c>
      <c r="C2438">
        <v>1319645642</v>
      </c>
      <c r="D2438" t="s">
        <v>861</v>
      </c>
      <c r="E2438" t="s">
        <v>869</v>
      </c>
      <c r="F2438">
        <v>5238</v>
      </c>
      <c r="G2438" t="s">
        <v>759</v>
      </c>
      <c r="H2438" t="s">
        <v>13</v>
      </c>
      <c r="I2438" t="s">
        <v>338</v>
      </c>
      <c r="J2438">
        <v>35</v>
      </c>
      <c r="K2438">
        <v>5</v>
      </c>
      <c r="L2438" t="s">
        <v>14</v>
      </c>
    </row>
    <row r="2439" spans="1:12" x14ac:dyDescent="0.25">
      <c r="A2439" t="s">
        <v>16</v>
      </c>
      <c r="B2439" t="s">
        <v>86</v>
      </c>
      <c r="C2439">
        <v>1653708883</v>
      </c>
      <c r="D2439" t="s">
        <v>861</v>
      </c>
      <c r="E2439" t="s">
        <v>869</v>
      </c>
      <c r="F2439">
        <v>4404</v>
      </c>
      <c r="G2439" t="s">
        <v>759</v>
      </c>
      <c r="H2439" t="s">
        <v>13</v>
      </c>
      <c r="I2439" t="s">
        <v>379</v>
      </c>
      <c r="J2439">
        <v>25</v>
      </c>
      <c r="K2439">
        <v>0</v>
      </c>
      <c r="L2439" t="s">
        <v>15</v>
      </c>
    </row>
    <row r="2440" spans="1:12" x14ac:dyDescent="0.25">
      <c r="A2440" t="s">
        <v>16</v>
      </c>
      <c r="B2440" t="s">
        <v>809</v>
      </c>
      <c r="C2440">
        <v>8553422918</v>
      </c>
      <c r="D2440" t="s">
        <v>861</v>
      </c>
      <c r="E2440" t="s">
        <v>869</v>
      </c>
      <c r="F2440">
        <v>5142</v>
      </c>
      <c r="G2440" t="s">
        <v>759</v>
      </c>
      <c r="H2440" t="s">
        <v>13</v>
      </c>
      <c r="I2440" t="s">
        <v>512</v>
      </c>
      <c r="J2440">
        <v>22</v>
      </c>
      <c r="K2440">
        <v>0</v>
      </c>
      <c r="L2440" t="s">
        <v>15</v>
      </c>
    </row>
    <row r="2441" spans="1:12" x14ac:dyDescent="0.25">
      <c r="A2441" t="s">
        <v>17</v>
      </c>
      <c r="B2441" t="s">
        <v>777</v>
      </c>
      <c r="C2441">
        <v>5375281177</v>
      </c>
      <c r="D2441" t="s">
        <v>861</v>
      </c>
      <c r="E2441" t="s">
        <v>869</v>
      </c>
      <c r="F2441">
        <v>8085</v>
      </c>
      <c r="G2441" t="s">
        <v>759</v>
      </c>
      <c r="H2441" t="s">
        <v>13</v>
      </c>
      <c r="I2441" t="s">
        <v>738</v>
      </c>
      <c r="J2441">
        <v>11</v>
      </c>
      <c r="K2441">
        <v>0</v>
      </c>
      <c r="L2441" t="s">
        <v>15</v>
      </c>
    </row>
    <row r="2442" spans="1:12" x14ac:dyDescent="0.25">
      <c r="A2442" t="s">
        <v>16</v>
      </c>
      <c r="B2442" t="s">
        <v>111</v>
      </c>
      <c r="C2442">
        <v>9766114576</v>
      </c>
      <c r="D2442" t="s">
        <v>861</v>
      </c>
      <c r="E2442" t="s">
        <v>869</v>
      </c>
      <c r="F2442">
        <v>4071</v>
      </c>
      <c r="G2442" t="s">
        <v>759</v>
      </c>
      <c r="H2442" t="s">
        <v>13</v>
      </c>
      <c r="I2442" t="s">
        <v>451</v>
      </c>
      <c r="J2442">
        <v>28</v>
      </c>
      <c r="K2442">
        <v>0</v>
      </c>
      <c r="L2442" t="s">
        <v>15</v>
      </c>
    </row>
    <row r="2443" spans="1:12" x14ac:dyDescent="0.25">
      <c r="A2443" t="s">
        <v>23</v>
      </c>
      <c r="B2443" t="s">
        <v>114</v>
      </c>
      <c r="C2443">
        <v>1166745208</v>
      </c>
      <c r="D2443" t="s">
        <v>404</v>
      </c>
      <c r="E2443" t="s">
        <v>405</v>
      </c>
      <c r="F2443">
        <v>7475</v>
      </c>
      <c r="G2443" t="s">
        <v>761</v>
      </c>
      <c r="H2443" t="s">
        <v>13</v>
      </c>
      <c r="I2443" t="s">
        <v>738</v>
      </c>
      <c r="J2443">
        <v>10</v>
      </c>
      <c r="K2443">
        <v>0</v>
      </c>
      <c r="L2443" t="s">
        <v>15</v>
      </c>
    </row>
    <row r="2444" spans="1:12" x14ac:dyDescent="0.25">
      <c r="A2444" t="s">
        <v>17</v>
      </c>
      <c r="B2444" t="s">
        <v>88</v>
      </c>
      <c r="C2444">
        <v>8052943053</v>
      </c>
      <c r="D2444" t="s">
        <v>404</v>
      </c>
      <c r="E2444" t="s">
        <v>405</v>
      </c>
      <c r="F2444">
        <v>7160</v>
      </c>
      <c r="G2444" t="s">
        <v>759</v>
      </c>
      <c r="H2444" t="s">
        <v>13</v>
      </c>
      <c r="I2444" t="s">
        <v>512</v>
      </c>
      <c r="J2444">
        <v>21</v>
      </c>
      <c r="K2444">
        <v>0</v>
      </c>
      <c r="L2444" t="s">
        <v>15</v>
      </c>
    </row>
    <row r="2445" spans="1:12" x14ac:dyDescent="0.25">
      <c r="A2445" t="s">
        <v>17</v>
      </c>
      <c r="B2445" t="s">
        <v>58</v>
      </c>
      <c r="C2445">
        <v>6179146246</v>
      </c>
      <c r="D2445" t="s">
        <v>518</v>
      </c>
      <c r="E2445" t="s">
        <v>517</v>
      </c>
      <c r="F2445">
        <v>3282</v>
      </c>
      <c r="G2445" t="s">
        <v>759</v>
      </c>
      <c r="H2445" t="s">
        <v>13</v>
      </c>
      <c r="I2445" t="s">
        <v>869</v>
      </c>
      <c r="J2445">
        <v>28</v>
      </c>
      <c r="K2445">
        <v>0</v>
      </c>
      <c r="L2445" t="s">
        <v>15</v>
      </c>
    </row>
    <row r="2446" spans="1:12" x14ac:dyDescent="0.25">
      <c r="A2446" t="s">
        <v>18</v>
      </c>
      <c r="B2446" t="s">
        <v>126</v>
      </c>
      <c r="C2446">
        <v>9866145537</v>
      </c>
      <c r="D2446" t="s">
        <v>518</v>
      </c>
      <c r="E2446" t="s">
        <v>517</v>
      </c>
      <c r="F2446">
        <v>5083</v>
      </c>
      <c r="G2446" t="s">
        <v>761</v>
      </c>
      <c r="H2446" t="s">
        <v>20</v>
      </c>
      <c r="I2446" t="s">
        <v>451</v>
      </c>
      <c r="J2446">
        <v>26</v>
      </c>
      <c r="K2446">
        <v>0</v>
      </c>
      <c r="L2446" t="s">
        <v>15</v>
      </c>
    </row>
    <row r="2447" spans="1:12" x14ac:dyDescent="0.25">
      <c r="A2447" t="s">
        <v>16</v>
      </c>
      <c r="B2447" t="s">
        <v>809</v>
      </c>
      <c r="C2447">
        <v>3250840107</v>
      </c>
      <c r="D2447" t="s">
        <v>518</v>
      </c>
      <c r="E2447" t="s">
        <v>517</v>
      </c>
      <c r="F2447">
        <v>4257</v>
      </c>
      <c r="G2447" t="s">
        <v>759</v>
      </c>
      <c r="H2447" t="s">
        <v>13</v>
      </c>
      <c r="I2447" t="s">
        <v>380</v>
      </c>
      <c r="J2447">
        <v>25</v>
      </c>
      <c r="K2447">
        <v>0</v>
      </c>
      <c r="L2447" t="s">
        <v>15</v>
      </c>
    </row>
    <row r="2448" spans="1:12" x14ac:dyDescent="0.25">
      <c r="A2448" t="s">
        <v>11</v>
      </c>
      <c r="B2448" t="s">
        <v>801</v>
      </c>
      <c r="C2448">
        <v>4218477720</v>
      </c>
      <c r="D2448" t="s">
        <v>518</v>
      </c>
      <c r="E2448" t="s">
        <v>517</v>
      </c>
      <c r="F2448">
        <v>3081</v>
      </c>
      <c r="G2448" t="s">
        <v>759</v>
      </c>
      <c r="H2448" t="s">
        <v>13</v>
      </c>
      <c r="I2448" t="s">
        <v>862</v>
      </c>
      <c r="J2448">
        <v>10</v>
      </c>
      <c r="K2448">
        <v>0</v>
      </c>
      <c r="L2448" t="s">
        <v>15</v>
      </c>
    </row>
    <row r="2449" spans="1:12" x14ac:dyDescent="0.25">
      <c r="A2449" t="s">
        <v>16</v>
      </c>
      <c r="B2449" t="s">
        <v>802</v>
      </c>
      <c r="C2449">
        <v>3910002517</v>
      </c>
      <c r="D2449" t="s">
        <v>518</v>
      </c>
      <c r="E2449" t="s">
        <v>517</v>
      </c>
      <c r="F2449">
        <v>2937</v>
      </c>
      <c r="G2449" t="s">
        <v>759</v>
      </c>
      <c r="H2449" t="s">
        <v>13</v>
      </c>
      <c r="I2449" t="s">
        <v>869</v>
      </c>
      <c r="J2449">
        <v>28</v>
      </c>
      <c r="K2449">
        <v>0</v>
      </c>
      <c r="L2449" t="s">
        <v>15</v>
      </c>
    </row>
    <row r="2450" spans="1:12" x14ac:dyDescent="0.25">
      <c r="A2450" t="s">
        <v>16</v>
      </c>
      <c r="B2450" t="s">
        <v>111</v>
      </c>
      <c r="C2450">
        <v>4025313129</v>
      </c>
      <c r="D2450" t="s">
        <v>429</v>
      </c>
      <c r="E2450" t="s">
        <v>870</v>
      </c>
      <c r="F2450">
        <v>8438</v>
      </c>
      <c r="G2450" t="s">
        <v>759</v>
      </c>
      <c r="H2450" t="s">
        <v>13</v>
      </c>
      <c r="I2450" t="s">
        <v>871</v>
      </c>
      <c r="J2450">
        <v>41</v>
      </c>
      <c r="K2450">
        <v>11</v>
      </c>
      <c r="L2450" t="s">
        <v>14</v>
      </c>
    </row>
    <row r="2451" spans="1:12" x14ac:dyDescent="0.25">
      <c r="A2451" t="s">
        <v>16</v>
      </c>
      <c r="B2451" t="s">
        <v>59</v>
      </c>
      <c r="C2451">
        <v>3581281649</v>
      </c>
      <c r="D2451" t="s">
        <v>429</v>
      </c>
      <c r="E2451" t="s">
        <v>870</v>
      </c>
      <c r="F2451">
        <v>5416</v>
      </c>
      <c r="G2451" t="s">
        <v>759</v>
      </c>
      <c r="H2451" t="s">
        <v>13</v>
      </c>
      <c r="I2451" t="s">
        <v>869</v>
      </c>
      <c r="J2451">
        <v>27</v>
      </c>
      <c r="K2451">
        <v>0</v>
      </c>
      <c r="L2451" t="s">
        <v>15</v>
      </c>
    </row>
    <row r="2452" spans="1:12" x14ac:dyDescent="0.25">
      <c r="A2452" t="s">
        <v>23</v>
      </c>
      <c r="B2452" t="s">
        <v>43</v>
      </c>
      <c r="C2452">
        <v>299012002</v>
      </c>
      <c r="D2452" t="s">
        <v>429</v>
      </c>
      <c r="E2452" t="s">
        <v>870</v>
      </c>
      <c r="F2452">
        <v>4197</v>
      </c>
      <c r="G2452" t="s">
        <v>759</v>
      </c>
      <c r="H2452" t="s">
        <v>13</v>
      </c>
      <c r="I2452" t="s">
        <v>447</v>
      </c>
      <c r="J2452">
        <v>14</v>
      </c>
      <c r="K2452">
        <v>0</v>
      </c>
      <c r="L2452" t="s">
        <v>15</v>
      </c>
    </row>
    <row r="2453" spans="1:12" x14ac:dyDescent="0.25">
      <c r="A2453" t="s">
        <v>23</v>
      </c>
      <c r="B2453" t="s">
        <v>26</v>
      </c>
      <c r="C2453">
        <v>6342800937</v>
      </c>
      <c r="D2453" t="s">
        <v>429</v>
      </c>
      <c r="E2453" t="s">
        <v>870</v>
      </c>
      <c r="F2453">
        <v>2235</v>
      </c>
      <c r="G2453" t="s">
        <v>759</v>
      </c>
      <c r="H2453" t="s">
        <v>13</v>
      </c>
      <c r="I2453" t="s">
        <v>860</v>
      </c>
      <c r="J2453">
        <v>4</v>
      </c>
      <c r="K2453">
        <v>0</v>
      </c>
      <c r="L2453" t="s">
        <v>15</v>
      </c>
    </row>
    <row r="2454" spans="1:12" x14ac:dyDescent="0.25">
      <c r="A2454" t="s">
        <v>16</v>
      </c>
      <c r="B2454" t="s">
        <v>809</v>
      </c>
      <c r="C2454">
        <v>6381931555</v>
      </c>
      <c r="D2454" t="s">
        <v>448</v>
      </c>
      <c r="E2454" t="s">
        <v>520</v>
      </c>
      <c r="F2454">
        <v>4859</v>
      </c>
      <c r="G2454" t="s">
        <v>759</v>
      </c>
      <c r="H2454" t="s">
        <v>13</v>
      </c>
      <c r="I2454" t="s">
        <v>866</v>
      </c>
      <c r="J2454">
        <v>20</v>
      </c>
      <c r="K2454">
        <v>0</v>
      </c>
      <c r="L2454" t="s">
        <v>15</v>
      </c>
    </row>
    <row r="2455" spans="1:12" x14ac:dyDescent="0.25">
      <c r="A2455" t="s">
        <v>16</v>
      </c>
      <c r="B2455" t="s">
        <v>22</v>
      </c>
      <c r="C2455">
        <v>300108731</v>
      </c>
      <c r="D2455" t="s">
        <v>448</v>
      </c>
      <c r="E2455" t="s">
        <v>520</v>
      </c>
      <c r="F2455">
        <v>4971</v>
      </c>
      <c r="G2455" t="s">
        <v>761</v>
      </c>
      <c r="H2455" t="s">
        <v>13</v>
      </c>
      <c r="I2455" t="s">
        <v>745</v>
      </c>
      <c r="J2455">
        <v>37</v>
      </c>
      <c r="K2455">
        <v>7</v>
      </c>
      <c r="L2455" t="s">
        <v>14</v>
      </c>
    </row>
    <row r="2456" spans="1:12" x14ac:dyDescent="0.25">
      <c r="A2456" t="s">
        <v>23</v>
      </c>
      <c r="B2456" t="s">
        <v>84</v>
      </c>
      <c r="C2456">
        <v>2238411112</v>
      </c>
      <c r="D2456" t="s">
        <v>448</v>
      </c>
      <c r="E2456" t="s">
        <v>520</v>
      </c>
      <c r="F2456">
        <v>5621</v>
      </c>
      <c r="G2456" t="s">
        <v>759</v>
      </c>
      <c r="H2456" t="s">
        <v>13</v>
      </c>
      <c r="I2456" t="s">
        <v>868</v>
      </c>
      <c r="J2456">
        <v>33</v>
      </c>
      <c r="K2456">
        <v>3</v>
      </c>
      <c r="L2456" t="s">
        <v>14</v>
      </c>
    </row>
    <row r="2457" spans="1:12" x14ac:dyDescent="0.25">
      <c r="A2457" t="s">
        <v>18</v>
      </c>
      <c r="B2457" t="s">
        <v>788</v>
      </c>
      <c r="C2457">
        <v>3362601597</v>
      </c>
      <c r="D2457" t="s">
        <v>448</v>
      </c>
      <c r="E2457" t="s">
        <v>520</v>
      </c>
      <c r="F2457">
        <v>5254</v>
      </c>
      <c r="G2457" t="s">
        <v>759</v>
      </c>
      <c r="H2457" t="s">
        <v>13</v>
      </c>
      <c r="I2457" t="s">
        <v>864</v>
      </c>
      <c r="J2457">
        <v>36</v>
      </c>
      <c r="K2457">
        <v>6</v>
      </c>
      <c r="L2457" t="s">
        <v>14</v>
      </c>
    </row>
    <row r="2458" spans="1:12" x14ac:dyDescent="0.25">
      <c r="A2458" t="s">
        <v>18</v>
      </c>
      <c r="B2458" t="s">
        <v>53</v>
      </c>
      <c r="C2458">
        <v>8502171486</v>
      </c>
      <c r="D2458" t="s">
        <v>448</v>
      </c>
      <c r="E2458" t="s">
        <v>520</v>
      </c>
      <c r="F2458">
        <v>7360</v>
      </c>
      <c r="G2458" t="s">
        <v>761</v>
      </c>
      <c r="H2458" t="s">
        <v>20</v>
      </c>
      <c r="I2458" t="s">
        <v>744</v>
      </c>
      <c r="J2458">
        <v>38</v>
      </c>
      <c r="K2458">
        <v>8</v>
      </c>
      <c r="L2458" t="s">
        <v>14</v>
      </c>
    </row>
    <row r="2459" spans="1:12" x14ac:dyDescent="0.25">
      <c r="A2459" t="s">
        <v>18</v>
      </c>
      <c r="B2459" t="s">
        <v>53</v>
      </c>
      <c r="C2459">
        <v>208940420</v>
      </c>
      <c r="D2459" t="s">
        <v>693</v>
      </c>
      <c r="E2459" t="s">
        <v>338</v>
      </c>
      <c r="F2459">
        <v>7045</v>
      </c>
      <c r="G2459" t="s">
        <v>761</v>
      </c>
      <c r="H2459" t="s">
        <v>13</v>
      </c>
      <c r="I2459" t="s">
        <v>694</v>
      </c>
      <c r="J2459">
        <v>34</v>
      </c>
      <c r="K2459">
        <v>4</v>
      </c>
      <c r="L2459" t="s">
        <v>14</v>
      </c>
    </row>
    <row r="2460" spans="1:12" x14ac:dyDescent="0.25">
      <c r="A2460" t="s">
        <v>23</v>
      </c>
      <c r="B2460" t="s">
        <v>110</v>
      </c>
      <c r="C2460">
        <v>2267584907</v>
      </c>
      <c r="D2460" t="s">
        <v>693</v>
      </c>
      <c r="E2460" t="s">
        <v>338</v>
      </c>
      <c r="F2460">
        <v>5276</v>
      </c>
      <c r="G2460" t="s">
        <v>759</v>
      </c>
      <c r="H2460" t="s">
        <v>13</v>
      </c>
      <c r="I2460" t="s">
        <v>497</v>
      </c>
      <c r="J2460">
        <v>14</v>
      </c>
      <c r="K2460">
        <v>0</v>
      </c>
      <c r="L2460" t="s">
        <v>15</v>
      </c>
    </row>
    <row r="2461" spans="1:12" x14ac:dyDescent="0.25">
      <c r="A2461" t="s">
        <v>16</v>
      </c>
      <c r="B2461" t="s">
        <v>27</v>
      </c>
      <c r="C2461">
        <v>6440354171</v>
      </c>
      <c r="D2461" t="s">
        <v>693</v>
      </c>
      <c r="E2461" t="s">
        <v>338</v>
      </c>
      <c r="F2461">
        <v>4441</v>
      </c>
      <c r="G2461" t="s">
        <v>759</v>
      </c>
      <c r="H2461" t="s">
        <v>13</v>
      </c>
      <c r="I2461" t="s">
        <v>865</v>
      </c>
      <c r="J2461">
        <v>18</v>
      </c>
      <c r="K2461">
        <v>0</v>
      </c>
      <c r="L2461" t="s">
        <v>15</v>
      </c>
    </row>
    <row r="2462" spans="1:12" x14ac:dyDescent="0.25">
      <c r="A2462" t="s">
        <v>16</v>
      </c>
      <c r="B2462" t="s">
        <v>100</v>
      </c>
      <c r="C2462">
        <v>9914585915</v>
      </c>
      <c r="D2462" t="s">
        <v>693</v>
      </c>
      <c r="E2462" t="s">
        <v>338</v>
      </c>
      <c r="F2462">
        <v>8629</v>
      </c>
      <c r="G2462" t="s">
        <v>759</v>
      </c>
      <c r="H2462" t="s">
        <v>13</v>
      </c>
      <c r="I2462" t="s">
        <v>694</v>
      </c>
      <c r="J2462">
        <v>34</v>
      </c>
      <c r="K2462">
        <v>4</v>
      </c>
      <c r="L2462" t="s">
        <v>14</v>
      </c>
    </row>
    <row r="2463" spans="1:12" x14ac:dyDescent="0.25">
      <c r="A2463" t="s">
        <v>23</v>
      </c>
      <c r="B2463" t="s">
        <v>102</v>
      </c>
      <c r="C2463">
        <v>9366628825</v>
      </c>
      <c r="D2463" t="s">
        <v>695</v>
      </c>
      <c r="E2463" t="s">
        <v>696</v>
      </c>
      <c r="F2463">
        <v>1805</v>
      </c>
      <c r="G2463" t="s">
        <v>759</v>
      </c>
      <c r="H2463" t="s">
        <v>13</v>
      </c>
      <c r="I2463" t="s">
        <v>447</v>
      </c>
      <c r="J2463">
        <v>11</v>
      </c>
      <c r="K2463">
        <v>0</v>
      </c>
      <c r="L2463" t="s">
        <v>15</v>
      </c>
    </row>
    <row r="2464" spans="1:12" x14ac:dyDescent="0.25">
      <c r="A2464" t="s">
        <v>17</v>
      </c>
      <c r="B2464" t="s">
        <v>784</v>
      </c>
      <c r="C2464">
        <v>2189582262</v>
      </c>
      <c r="D2464" t="s">
        <v>695</v>
      </c>
      <c r="E2464" t="s">
        <v>696</v>
      </c>
      <c r="F2464">
        <v>6769</v>
      </c>
      <c r="G2464" t="s">
        <v>759</v>
      </c>
      <c r="H2464" t="s">
        <v>13</v>
      </c>
      <c r="I2464" t="s">
        <v>517</v>
      </c>
      <c r="J2464">
        <v>26</v>
      </c>
      <c r="K2464">
        <v>0</v>
      </c>
      <c r="L2464" t="s">
        <v>15</v>
      </c>
    </row>
    <row r="2465" spans="1:12" x14ac:dyDescent="0.25">
      <c r="A2465" t="s">
        <v>16</v>
      </c>
      <c r="B2465" t="s">
        <v>809</v>
      </c>
      <c r="C2465">
        <v>8249581875</v>
      </c>
      <c r="D2465" t="s">
        <v>695</v>
      </c>
      <c r="E2465" t="s">
        <v>696</v>
      </c>
      <c r="F2465">
        <v>3850</v>
      </c>
      <c r="G2465" t="s">
        <v>759</v>
      </c>
      <c r="H2465" t="s">
        <v>13</v>
      </c>
      <c r="I2465" t="s">
        <v>495</v>
      </c>
      <c r="J2465">
        <v>14</v>
      </c>
      <c r="K2465">
        <v>0</v>
      </c>
      <c r="L2465" t="s">
        <v>15</v>
      </c>
    </row>
    <row r="2466" spans="1:12" x14ac:dyDescent="0.25">
      <c r="A2466" t="s">
        <v>11</v>
      </c>
      <c r="B2466" t="s">
        <v>54</v>
      </c>
      <c r="C2466">
        <v>2455126326</v>
      </c>
      <c r="D2466" t="s">
        <v>695</v>
      </c>
      <c r="E2466" t="s">
        <v>696</v>
      </c>
      <c r="F2466">
        <v>4951</v>
      </c>
      <c r="G2466" t="s">
        <v>759</v>
      </c>
      <c r="H2466" t="s">
        <v>13</v>
      </c>
      <c r="I2466" t="s">
        <v>744</v>
      </c>
      <c r="J2466">
        <v>36</v>
      </c>
      <c r="K2466">
        <v>6</v>
      </c>
      <c r="L2466" t="s">
        <v>14</v>
      </c>
    </row>
    <row r="2467" spans="1:12" x14ac:dyDescent="0.25">
      <c r="A2467" t="s">
        <v>23</v>
      </c>
      <c r="B2467" t="s">
        <v>102</v>
      </c>
      <c r="C2467">
        <v>9835528694</v>
      </c>
      <c r="D2467" t="s">
        <v>695</v>
      </c>
      <c r="E2467" t="s">
        <v>696</v>
      </c>
      <c r="F2467">
        <v>838</v>
      </c>
      <c r="G2467" t="s">
        <v>761</v>
      </c>
      <c r="H2467" t="s">
        <v>13</v>
      </c>
      <c r="I2467" t="s">
        <v>520</v>
      </c>
      <c r="J2467">
        <v>28</v>
      </c>
      <c r="K2467">
        <v>0</v>
      </c>
      <c r="L2467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13" zoomScale="160" zoomScaleNormal="160" workbookViewId="0">
      <selection activeCell="A32" sqref="A32"/>
    </sheetView>
  </sheetViews>
  <sheetFormatPr defaultRowHeight="15" x14ac:dyDescent="0.25"/>
  <sheetData>
    <row r="1" spans="1:1" x14ac:dyDescent="0.25">
      <c r="A1" s="1" t="s">
        <v>880</v>
      </c>
    </row>
    <row r="13" spans="1:1" x14ac:dyDescent="0.25">
      <c r="A13" s="1" t="s">
        <v>881</v>
      </c>
    </row>
    <row r="32" spans="1:1" x14ac:dyDescent="0.25">
      <c r="A32" s="1" t="s">
        <v>882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69" zoomScaleNormal="100" workbookViewId="0">
      <selection activeCell="H111" sqref="H111"/>
    </sheetView>
  </sheetViews>
  <sheetFormatPr defaultRowHeight="15" x14ac:dyDescent="0.25"/>
  <cols>
    <col min="1" max="1" width="9.140625" style="1"/>
  </cols>
  <sheetData>
    <row r="1" spans="1:1" x14ac:dyDescent="0.25">
      <c r="A1" s="1" t="s">
        <v>134</v>
      </c>
    </row>
    <row r="19" spans="1:1" x14ac:dyDescent="0.25">
      <c r="A19" s="1" t="s">
        <v>137</v>
      </c>
    </row>
    <row r="37" spans="1:1" x14ac:dyDescent="0.25">
      <c r="A37" s="1" t="s">
        <v>138</v>
      </c>
    </row>
    <row r="63" spans="1:1" x14ac:dyDescent="0.25">
      <c r="A63" s="1" t="s">
        <v>140</v>
      </c>
    </row>
    <row r="84" spans="1:1" x14ac:dyDescent="0.25">
      <c r="A84" s="1" t="s">
        <v>141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3"/>
  <sheetViews>
    <sheetView topLeftCell="A154" zoomScaleNormal="100" workbookViewId="0">
      <selection activeCell="A173" sqref="A173"/>
    </sheetView>
  </sheetViews>
  <sheetFormatPr defaultRowHeight="15" x14ac:dyDescent="0.25"/>
  <sheetData>
    <row r="1" spans="1:1" x14ac:dyDescent="0.25">
      <c r="A1" s="1" t="s">
        <v>883</v>
      </c>
    </row>
    <row r="23" spans="1:1" x14ac:dyDescent="0.25">
      <c r="A23" s="1" t="s">
        <v>884</v>
      </c>
    </row>
    <row r="55" spans="1:1" x14ac:dyDescent="0.25">
      <c r="A55" s="1" t="s">
        <v>885</v>
      </c>
    </row>
    <row r="74" spans="1:1" x14ac:dyDescent="0.25">
      <c r="A74" s="1" t="s">
        <v>886</v>
      </c>
    </row>
    <row r="93" spans="1:1" x14ac:dyDescent="0.25">
      <c r="A93" s="1" t="s">
        <v>887</v>
      </c>
    </row>
    <row r="128" spans="1:1" x14ac:dyDescent="0.25">
      <c r="A128" s="1" t="s">
        <v>888</v>
      </c>
    </row>
    <row r="140" spans="1:1" x14ac:dyDescent="0.25">
      <c r="A140" s="1" t="s">
        <v>889</v>
      </c>
    </row>
    <row r="156" spans="1:1" x14ac:dyDescent="0.25">
      <c r="A156" s="1" t="s">
        <v>890</v>
      </c>
    </row>
    <row r="173" spans="1:1" x14ac:dyDescent="0.25">
      <c r="A173" s="1" t="s">
        <v>891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87"/>
  <sheetViews>
    <sheetView tabSelected="1" topLeftCell="A103" zoomScale="130" zoomScaleNormal="130" workbookViewId="0">
      <selection activeCell="H110" sqref="H110"/>
    </sheetView>
  </sheetViews>
  <sheetFormatPr defaultRowHeight="14.25" x14ac:dyDescent="0.2"/>
  <cols>
    <col min="1" max="1" width="9.140625" style="3"/>
    <col min="2" max="2" width="19.85546875" style="3" bestFit="1" customWidth="1"/>
    <col min="3" max="3" width="20.5703125" style="3" customWidth="1"/>
    <col min="4" max="5" width="13.140625" style="3" bestFit="1" customWidth="1"/>
    <col min="6" max="6" width="14" style="3" bestFit="1" customWidth="1"/>
    <col min="7" max="7" width="14.28515625" style="3" bestFit="1" customWidth="1"/>
    <col min="8" max="8" width="13.140625" style="3" customWidth="1"/>
    <col min="9" max="9" width="13" style="3" bestFit="1" customWidth="1"/>
    <col min="10" max="10" width="13.85546875" style="3" bestFit="1" customWidth="1"/>
    <col min="11" max="11" width="14.42578125" style="3" bestFit="1" customWidth="1"/>
    <col min="12" max="13" width="14" style="3" bestFit="1" customWidth="1"/>
    <col min="14" max="14" width="13.5703125" style="3" bestFit="1" customWidth="1"/>
    <col min="15" max="15" width="12.85546875" style="3" bestFit="1" customWidth="1"/>
    <col min="16" max="16" width="13.85546875" style="3" bestFit="1" customWidth="1"/>
    <col min="17" max="18" width="13.7109375" style="3" bestFit="1" customWidth="1"/>
    <col min="19" max="20" width="13.85546875" style="3" bestFit="1" customWidth="1"/>
    <col min="21" max="21" width="13.5703125" style="3" bestFit="1" customWidth="1"/>
    <col min="22" max="22" width="15.28515625" style="3" bestFit="1" customWidth="1"/>
    <col min="23" max="23" width="13.85546875" style="3" bestFit="1" customWidth="1"/>
    <col min="24" max="24" width="13.5703125" style="3" bestFit="1" customWidth="1"/>
    <col min="25" max="25" width="14.7109375" style="3" bestFit="1" customWidth="1"/>
    <col min="26" max="26" width="13.5703125" style="3" bestFit="1" customWidth="1"/>
    <col min="27" max="27" width="14.28515625" style="3" bestFit="1" customWidth="1"/>
    <col min="28" max="28" width="13.7109375" style="3" bestFit="1" customWidth="1"/>
    <col min="29" max="29" width="13.85546875" style="3" bestFit="1" customWidth="1"/>
    <col min="30" max="30" width="15.140625" style="3" bestFit="1" customWidth="1"/>
    <col min="31" max="31" width="13.140625" style="3" bestFit="1" customWidth="1"/>
    <col min="32" max="32" width="14.42578125" style="3" bestFit="1" customWidth="1"/>
    <col min="33" max="33" width="13.7109375" style="3" bestFit="1" customWidth="1"/>
    <col min="34" max="35" width="14.140625" style="3" bestFit="1" customWidth="1"/>
    <col min="36" max="36" width="14" style="3" bestFit="1" customWidth="1"/>
    <col min="37" max="37" width="12.42578125" style="3" bestFit="1" customWidth="1"/>
    <col min="38" max="38" width="14.42578125" style="3" bestFit="1" customWidth="1"/>
    <col min="39" max="39" width="13.7109375" style="3" bestFit="1" customWidth="1"/>
    <col min="40" max="41" width="14.5703125" style="3" bestFit="1" customWidth="1"/>
    <col min="42" max="42" width="13.5703125" style="3" bestFit="1" customWidth="1"/>
    <col min="43" max="43" width="14.28515625" style="3" bestFit="1" customWidth="1"/>
    <col min="44" max="44" width="13.42578125" style="3" bestFit="1" customWidth="1"/>
    <col min="45" max="45" width="13.7109375" style="3" bestFit="1" customWidth="1"/>
    <col min="46" max="46" width="15" style="3" bestFit="1" customWidth="1"/>
    <col min="47" max="47" width="13.7109375" style="3" bestFit="1" customWidth="1"/>
    <col min="48" max="48" width="14" style="3" bestFit="1" customWidth="1"/>
    <col min="49" max="49" width="14.42578125" style="3" bestFit="1" customWidth="1"/>
    <col min="50" max="50" width="13.85546875" style="3" bestFit="1" customWidth="1"/>
    <col min="51" max="51" width="13.5703125" style="3" bestFit="1" customWidth="1"/>
    <col min="52" max="52" width="14.28515625" style="3" bestFit="1" customWidth="1"/>
    <col min="53" max="53" width="13" style="3" bestFit="1" customWidth="1"/>
    <col min="54" max="54" width="13.5703125" style="3" bestFit="1" customWidth="1"/>
    <col min="55" max="55" width="14" style="3" bestFit="1" customWidth="1"/>
    <col min="56" max="56" width="13.42578125" style="3" bestFit="1" customWidth="1"/>
    <col min="57" max="57" width="13.7109375" style="3" bestFit="1" customWidth="1"/>
    <col min="58" max="58" width="14.28515625" style="3" bestFit="1" customWidth="1"/>
    <col min="59" max="59" width="14" style="3" bestFit="1" customWidth="1"/>
    <col min="60" max="60" width="13.5703125" style="3" bestFit="1" customWidth="1"/>
    <col min="61" max="61" width="14.5703125" style="3" bestFit="1" customWidth="1"/>
    <col min="62" max="62" width="14.28515625" style="3" bestFit="1" customWidth="1"/>
    <col min="63" max="63" width="15.5703125" style="3" bestFit="1" customWidth="1"/>
    <col min="64" max="65" width="14.140625" style="3" bestFit="1" customWidth="1"/>
    <col min="66" max="66" width="14" style="3" bestFit="1" customWidth="1"/>
    <col min="67" max="67" width="14.42578125" style="3" bestFit="1" customWidth="1"/>
    <col min="68" max="68" width="13.5703125" style="3" bestFit="1" customWidth="1"/>
    <col min="69" max="69" width="13.42578125" style="3" bestFit="1" customWidth="1"/>
    <col min="70" max="70" width="14.42578125" style="3" bestFit="1" customWidth="1"/>
    <col min="71" max="71" width="14.7109375" style="3" bestFit="1" customWidth="1"/>
    <col min="72" max="72" width="15.140625" style="3" bestFit="1" customWidth="1"/>
    <col min="73" max="73" width="14.5703125" style="3" bestFit="1" customWidth="1"/>
    <col min="74" max="74" width="14.28515625" style="3" bestFit="1" customWidth="1"/>
    <col min="75" max="76" width="14" style="3" bestFit="1" customWidth="1"/>
    <col min="77" max="77" width="14.28515625" style="3" bestFit="1" customWidth="1"/>
    <col min="78" max="78" width="14.42578125" style="3" bestFit="1" customWidth="1"/>
    <col min="79" max="79" width="15.140625" style="3" bestFit="1" customWidth="1"/>
    <col min="80" max="80" width="13.85546875" style="3" bestFit="1" customWidth="1"/>
    <col min="81" max="81" width="14" style="3" bestFit="1" customWidth="1"/>
    <col min="82" max="83" width="13.85546875" style="3" bestFit="1" customWidth="1"/>
    <col min="84" max="84" width="14.5703125" style="3" bestFit="1" customWidth="1"/>
    <col min="85" max="85" width="14" style="3" bestFit="1" customWidth="1"/>
    <col min="86" max="86" width="14.85546875" style="3" bestFit="1" customWidth="1"/>
    <col min="87" max="87" width="13.7109375" style="3" bestFit="1" customWidth="1"/>
    <col min="88" max="88" width="14.85546875" style="3" bestFit="1" customWidth="1"/>
    <col min="89" max="89" width="13.42578125" style="3" bestFit="1" customWidth="1"/>
    <col min="90" max="90" width="14.42578125" style="3" bestFit="1" customWidth="1"/>
    <col min="91" max="91" width="14.85546875" style="3" bestFit="1" customWidth="1"/>
    <col min="92" max="92" width="14.7109375" style="3" bestFit="1" customWidth="1"/>
    <col min="93" max="93" width="13.85546875" style="3" bestFit="1" customWidth="1"/>
    <col min="94" max="94" width="14.140625" style="3" bestFit="1" customWidth="1"/>
    <col min="95" max="95" width="13.85546875" style="3" bestFit="1" customWidth="1"/>
    <col min="96" max="96" width="14.28515625" style="3" bestFit="1" customWidth="1"/>
    <col min="97" max="97" width="13" style="3" bestFit="1" customWidth="1"/>
    <col min="98" max="98" width="12.7109375" style="3" bestFit="1" customWidth="1"/>
    <col min="99" max="99" width="13.85546875" style="3" bestFit="1" customWidth="1"/>
    <col min="100" max="100" width="14" style="3" bestFit="1" customWidth="1"/>
    <col min="101" max="101" width="14.28515625" style="3" bestFit="1" customWidth="1"/>
    <col min="102" max="102" width="12.7109375" style="3" bestFit="1" customWidth="1"/>
    <col min="103" max="103" width="13.140625" style="3" bestFit="1" customWidth="1"/>
    <col min="104" max="16384" width="9.140625" style="3"/>
  </cols>
  <sheetData>
    <row r="1" spans="1:4" x14ac:dyDescent="0.2">
      <c r="A1" s="1" t="s">
        <v>893</v>
      </c>
    </row>
    <row r="2" spans="1:4" x14ac:dyDescent="0.2">
      <c r="A2" s="1" t="s">
        <v>880</v>
      </c>
    </row>
    <row r="4" spans="1:4" x14ac:dyDescent="0.2">
      <c r="B4" s="3" t="s">
        <v>892</v>
      </c>
    </row>
    <row r="5" spans="1:4" x14ac:dyDescent="0.2">
      <c r="B5" s="28">
        <v>2466</v>
      </c>
    </row>
    <row r="7" spans="1:4" x14ac:dyDescent="0.2">
      <c r="A7" s="1" t="s">
        <v>881</v>
      </c>
    </row>
    <row r="8" spans="1:4" ht="15" thickBot="1" x14ac:dyDescent="0.25"/>
    <row r="9" spans="1:4" x14ac:dyDescent="0.2">
      <c r="B9" s="21" t="s">
        <v>879</v>
      </c>
      <c r="C9" s="22" t="s">
        <v>142</v>
      </c>
      <c r="D9" s="30" t="s">
        <v>898</v>
      </c>
    </row>
    <row r="10" spans="1:4" x14ac:dyDescent="0.2">
      <c r="B10" s="25" t="s">
        <v>761</v>
      </c>
      <c r="C10" s="28">
        <v>571</v>
      </c>
      <c r="D10" s="27">
        <f>GETPIVOTDATA("customer_id",$B$9,"disputed","Disputed")/GETPIVOTDATA("customer_id",$B$9)</f>
        <v>0.23154906731549069</v>
      </c>
    </row>
    <row r="11" spans="1:4" x14ac:dyDescent="0.2">
      <c r="B11" s="25" t="s">
        <v>759</v>
      </c>
      <c r="C11" s="28">
        <v>1895</v>
      </c>
      <c r="D11" s="27">
        <f>GETPIVOTDATA("customer_id",$B$9,"disputed","Not Disputed")/GETPIVOTDATA("customer_id",$B$9)</f>
        <v>0.76845093268450937</v>
      </c>
    </row>
    <row r="12" spans="1:4" ht="15" thickBot="1" x14ac:dyDescent="0.25">
      <c r="B12" s="25" t="s">
        <v>874</v>
      </c>
      <c r="C12" s="28">
        <v>2466</v>
      </c>
      <c r="D12" s="29">
        <f>D10+D11</f>
        <v>1</v>
      </c>
    </row>
    <row r="14" spans="1:4" x14ac:dyDescent="0.2">
      <c r="A14" s="1" t="s">
        <v>882</v>
      </c>
    </row>
    <row r="16" spans="1:4" x14ac:dyDescent="0.2">
      <c r="B16" s="19" t="s">
        <v>757</v>
      </c>
      <c r="C16" s="3" t="s">
        <v>761</v>
      </c>
    </row>
    <row r="17" spans="1:4" ht="15" thickBot="1" x14ac:dyDescent="0.25"/>
    <row r="18" spans="1:4" x14ac:dyDescent="0.2">
      <c r="B18" s="23" t="s">
        <v>894</v>
      </c>
      <c r="C18" s="2" t="s">
        <v>892</v>
      </c>
      <c r="D18" s="31" t="s">
        <v>897</v>
      </c>
    </row>
    <row r="19" spans="1:4" x14ac:dyDescent="0.2">
      <c r="B19" s="25" t="s">
        <v>20</v>
      </c>
      <c r="C19" s="28">
        <v>101</v>
      </c>
      <c r="D19" s="27">
        <f>GETPIVOTDATA("customer_id",$B$18,"dispute_case","Lost")/GETPIVOTDATA("customer_id",$B$18)</f>
        <v>0.17688266199649738</v>
      </c>
    </row>
    <row r="20" spans="1:4" x14ac:dyDescent="0.2">
      <c r="B20" s="25" t="s">
        <v>13</v>
      </c>
      <c r="C20" s="28">
        <v>470</v>
      </c>
      <c r="D20" s="27">
        <f>GETPIVOTDATA("customer_id",$B$18,"dispute_case","Won")/GETPIVOTDATA("customer_id",$B$18)</f>
        <v>0.82311733800350262</v>
      </c>
    </row>
    <row r="21" spans="1:4" ht="15" thickBot="1" x14ac:dyDescent="0.25">
      <c r="B21" s="25" t="s">
        <v>874</v>
      </c>
      <c r="C21" s="28">
        <v>571</v>
      </c>
      <c r="D21" s="29">
        <f>D19+D20</f>
        <v>1</v>
      </c>
    </row>
    <row r="23" spans="1:4" x14ac:dyDescent="0.2">
      <c r="A23" s="1" t="s">
        <v>895</v>
      </c>
    </row>
    <row r="24" spans="1:4" x14ac:dyDescent="0.2">
      <c r="A24" s="1" t="s">
        <v>134</v>
      </c>
    </row>
    <row r="26" spans="1:4" x14ac:dyDescent="0.2">
      <c r="B26" s="19" t="s">
        <v>135</v>
      </c>
      <c r="C26" s="2" t="s">
        <v>136</v>
      </c>
    </row>
    <row r="27" spans="1:4" x14ac:dyDescent="0.2">
      <c r="B27" s="25" t="s">
        <v>17</v>
      </c>
      <c r="C27" s="26">
        <v>23.448051948051948</v>
      </c>
    </row>
    <row r="28" spans="1:4" x14ac:dyDescent="0.2">
      <c r="B28" s="25" t="s">
        <v>18</v>
      </c>
      <c r="C28" s="26">
        <v>27.593582887700535</v>
      </c>
    </row>
    <row r="29" spans="1:4" x14ac:dyDescent="0.2">
      <c r="B29" s="25" t="s">
        <v>11</v>
      </c>
      <c r="C29" s="26">
        <v>28.795865633074936</v>
      </c>
    </row>
    <row r="30" spans="1:4" x14ac:dyDescent="0.2">
      <c r="B30" s="25" t="s">
        <v>23</v>
      </c>
      <c r="C30" s="26">
        <v>24.98989898989899</v>
      </c>
    </row>
    <row r="31" spans="1:4" x14ac:dyDescent="0.2">
      <c r="B31" s="25" t="s">
        <v>16</v>
      </c>
      <c r="C31" s="26">
        <v>28.160079051383399</v>
      </c>
    </row>
    <row r="32" spans="1:4" x14ac:dyDescent="0.2">
      <c r="B32" s="25" t="s">
        <v>874</v>
      </c>
      <c r="C32" s="26">
        <v>26.444849959448501</v>
      </c>
    </row>
    <row r="34" spans="1:3" x14ac:dyDescent="0.2">
      <c r="A34" s="1" t="s">
        <v>137</v>
      </c>
    </row>
    <row r="36" spans="1:3" x14ac:dyDescent="0.2">
      <c r="B36" s="19" t="s">
        <v>757</v>
      </c>
      <c r="C36" s="3" t="s">
        <v>761</v>
      </c>
    </row>
    <row r="38" spans="1:3" x14ac:dyDescent="0.2">
      <c r="B38" s="19" t="s">
        <v>135</v>
      </c>
      <c r="C38" s="2" t="s">
        <v>136</v>
      </c>
    </row>
    <row r="39" spans="1:3" x14ac:dyDescent="0.2">
      <c r="B39" s="25" t="s">
        <v>17</v>
      </c>
      <c r="C39" s="26">
        <v>33.918032786885249</v>
      </c>
    </row>
    <row r="40" spans="1:3" x14ac:dyDescent="0.2">
      <c r="B40" s="25" t="s">
        <v>18</v>
      </c>
      <c r="C40" s="26">
        <v>33.563063063063062</v>
      </c>
    </row>
    <row r="41" spans="1:3" x14ac:dyDescent="0.2">
      <c r="B41" s="25" t="s">
        <v>11</v>
      </c>
      <c r="C41" s="26">
        <v>37.75167785234899</v>
      </c>
    </row>
    <row r="42" spans="1:3" x14ac:dyDescent="0.2">
      <c r="B42" s="25" t="s">
        <v>23</v>
      </c>
      <c r="C42" s="26">
        <v>37.237288135593218</v>
      </c>
    </row>
    <row r="43" spans="1:3" x14ac:dyDescent="0.2">
      <c r="B43" s="25" t="s">
        <v>16</v>
      </c>
      <c r="C43" s="26">
        <v>41.45</v>
      </c>
    </row>
    <row r="44" spans="1:3" x14ac:dyDescent="0.2">
      <c r="B44" s="25" t="s">
        <v>874</v>
      </c>
      <c r="C44" s="26">
        <v>36.17863397548161</v>
      </c>
    </row>
    <row r="46" spans="1:3" x14ac:dyDescent="0.2">
      <c r="A46" s="1" t="s">
        <v>138</v>
      </c>
    </row>
    <row r="48" spans="1:3" x14ac:dyDescent="0.2">
      <c r="B48" s="19" t="s">
        <v>757</v>
      </c>
      <c r="C48" s="3" t="s">
        <v>761</v>
      </c>
    </row>
    <row r="49" spans="1:5" ht="15" thickBot="1" x14ac:dyDescent="0.25"/>
    <row r="50" spans="1:5" x14ac:dyDescent="0.2">
      <c r="B50" s="19" t="s">
        <v>896</v>
      </c>
      <c r="C50" s="23" t="s">
        <v>873</v>
      </c>
      <c r="E50" s="20"/>
    </row>
    <row r="51" spans="1:5" x14ac:dyDescent="0.2">
      <c r="B51" s="23" t="s">
        <v>135</v>
      </c>
      <c r="C51" s="2" t="s">
        <v>20</v>
      </c>
      <c r="D51" s="2" t="s">
        <v>874</v>
      </c>
      <c r="E51" s="32" t="s">
        <v>139</v>
      </c>
    </row>
    <row r="52" spans="1:5" x14ac:dyDescent="0.2">
      <c r="B52" s="25" t="s">
        <v>17</v>
      </c>
      <c r="C52" s="26">
        <v>5</v>
      </c>
      <c r="D52" s="26">
        <v>5</v>
      </c>
      <c r="E52" s="27">
        <v>8.1967213114754092E-2</v>
      </c>
    </row>
    <row r="53" spans="1:5" x14ac:dyDescent="0.2">
      <c r="B53" s="25" t="s">
        <v>18</v>
      </c>
      <c r="C53" s="26">
        <v>76</v>
      </c>
      <c r="D53" s="26">
        <v>76</v>
      </c>
      <c r="E53" s="27">
        <v>0.34234234234234234</v>
      </c>
    </row>
    <row r="54" spans="1:5" x14ac:dyDescent="0.2">
      <c r="B54" s="25" t="s">
        <v>11</v>
      </c>
      <c r="C54" s="26">
        <v>13</v>
      </c>
      <c r="D54" s="26">
        <v>13</v>
      </c>
      <c r="E54" s="27">
        <v>8.7248322147651006E-2</v>
      </c>
    </row>
    <row r="55" spans="1:5" x14ac:dyDescent="0.2">
      <c r="B55" s="25" t="s">
        <v>23</v>
      </c>
      <c r="C55" s="26">
        <v>4</v>
      </c>
      <c r="D55" s="26">
        <v>4</v>
      </c>
      <c r="E55" s="27">
        <v>6.7796610169491525E-2</v>
      </c>
    </row>
    <row r="56" spans="1:5" x14ac:dyDescent="0.2">
      <c r="B56" s="25" t="s">
        <v>16</v>
      </c>
      <c r="C56" s="26">
        <v>3</v>
      </c>
      <c r="D56" s="26">
        <v>3</v>
      </c>
      <c r="E56" s="27">
        <v>3.7499999999999999E-2</v>
      </c>
    </row>
    <row r="57" spans="1:5" ht="15" thickBot="1" x14ac:dyDescent="0.25">
      <c r="B57" s="25" t="s">
        <v>874</v>
      </c>
      <c r="C57" s="26">
        <v>101</v>
      </c>
      <c r="D57" s="26">
        <v>101</v>
      </c>
      <c r="E57" s="29">
        <v>0.17688266199649738</v>
      </c>
    </row>
    <row r="59" spans="1:5" x14ac:dyDescent="0.2">
      <c r="A59" s="1" t="s">
        <v>140</v>
      </c>
    </row>
    <row r="60" spans="1:5" ht="15" x14ac:dyDescent="0.25">
      <c r="A60" s="1" t="s">
        <v>141</v>
      </c>
      <c r="B60"/>
      <c r="C60"/>
    </row>
    <row r="61" spans="1:5" ht="15" x14ac:dyDescent="0.25">
      <c r="A61" s="1"/>
      <c r="B61"/>
      <c r="C61"/>
    </row>
    <row r="62" spans="1:5" x14ac:dyDescent="0.2">
      <c r="B62" s="23" t="s">
        <v>6</v>
      </c>
      <c r="C62" s="3" t="s">
        <v>20</v>
      </c>
    </row>
    <row r="63" spans="1:5" ht="15" thickBot="1" x14ac:dyDescent="0.25"/>
    <row r="64" spans="1:5" x14ac:dyDescent="0.2">
      <c r="B64" s="23" t="s">
        <v>135</v>
      </c>
      <c r="C64" s="2" t="s">
        <v>876</v>
      </c>
      <c r="D64" s="24" t="s">
        <v>897</v>
      </c>
    </row>
    <row r="65" spans="1:5" x14ac:dyDescent="0.2">
      <c r="B65" s="25" t="s">
        <v>17</v>
      </c>
      <c r="C65" s="26">
        <v>42630</v>
      </c>
      <c r="D65" s="27">
        <v>1.06E-2</v>
      </c>
    </row>
    <row r="66" spans="1:5" x14ac:dyDescent="0.2">
      <c r="B66" s="25" t="s">
        <v>18</v>
      </c>
      <c r="C66" s="26">
        <v>526264</v>
      </c>
      <c r="D66" s="27">
        <v>0.13350000000000001</v>
      </c>
    </row>
    <row r="67" spans="1:5" x14ac:dyDescent="0.2">
      <c r="B67" s="25" t="s">
        <v>11</v>
      </c>
      <c r="C67" s="26">
        <v>81291</v>
      </c>
      <c r="D67" s="27">
        <v>3.32E-2</v>
      </c>
    </row>
    <row r="68" spans="1:5" x14ac:dyDescent="0.2">
      <c r="B68" s="25" t="s">
        <v>23</v>
      </c>
      <c r="C68" s="26">
        <v>17046</v>
      </c>
      <c r="D68" s="27">
        <v>1.04E-2</v>
      </c>
    </row>
    <row r="69" spans="1:5" x14ac:dyDescent="0.2">
      <c r="B69" s="25" t="s">
        <v>16</v>
      </c>
      <c r="C69" s="26">
        <v>22936</v>
      </c>
      <c r="D69" s="27">
        <v>8.3999999999999995E-3</v>
      </c>
    </row>
    <row r="70" spans="1:5" ht="15.75" thickBot="1" x14ac:dyDescent="0.3">
      <c r="B70" s="25" t="s">
        <v>874</v>
      </c>
      <c r="C70" s="26">
        <v>690167</v>
      </c>
      <c r="D70" s="29">
        <v>4.6699999999999998E-2</v>
      </c>
      <c r="E70"/>
    </row>
    <row r="71" spans="1:5" ht="15" x14ac:dyDescent="0.25">
      <c r="B71"/>
      <c r="C71"/>
      <c r="E71"/>
    </row>
    <row r="72" spans="1:5" x14ac:dyDescent="0.2">
      <c r="A72" s="1" t="s">
        <v>899</v>
      </c>
    </row>
    <row r="73" spans="1:5" x14ac:dyDescent="0.2">
      <c r="A73" s="1" t="s">
        <v>883</v>
      </c>
    </row>
    <row r="75" spans="1:5" x14ac:dyDescent="0.2">
      <c r="B75" s="19" t="s">
        <v>757</v>
      </c>
      <c r="C75" s="3" t="s">
        <v>761</v>
      </c>
    </row>
    <row r="76" spans="1:5" ht="15" thickBot="1" x14ac:dyDescent="0.25"/>
    <row r="77" spans="1:5" x14ac:dyDescent="0.2">
      <c r="B77" s="23" t="s">
        <v>135</v>
      </c>
      <c r="C77" s="2" t="s">
        <v>900</v>
      </c>
      <c r="D77" s="24" t="s">
        <v>897</v>
      </c>
    </row>
    <row r="78" spans="1:5" x14ac:dyDescent="0.2">
      <c r="B78" s="25" t="s">
        <v>17</v>
      </c>
      <c r="C78" s="26">
        <v>61</v>
      </c>
      <c r="D78" s="27">
        <f>GETPIVOTDATA("customer_id",$B$77,"country","China")/GETPIVOTDATA("customer_id",$B$77)</f>
        <v>0.10683012259194395</v>
      </c>
    </row>
    <row r="79" spans="1:5" x14ac:dyDescent="0.2">
      <c r="B79" s="25" t="s">
        <v>18</v>
      </c>
      <c r="C79" s="26">
        <v>222</v>
      </c>
      <c r="D79" s="27">
        <f>GETPIVOTDATA("customer_id",$B$77,"country","France")/GETPIVOTDATA("customer_id",$B$77)</f>
        <v>0.38879159369527144</v>
      </c>
    </row>
    <row r="80" spans="1:5" x14ac:dyDescent="0.2">
      <c r="B80" s="25" t="s">
        <v>11</v>
      </c>
      <c r="C80" s="26">
        <v>149</v>
      </c>
      <c r="D80" s="27">
        <f>GETPIVOTDATA("customer_id",$B$77,"country","Russia")/GETPIVOTDATA("customer_id",$B$77)</f>
        <v>0.26094570928196148</v>
      </c>
    </row>
    <row r="81" spans="1:7" x14ac:dyDescent="0.2">
      <c r="B81" s="25" t="s">
        <v>23</v>
      </c>
      <c r="C81" s="26">
        <v>59</v>
      </c>
      <c r="D81" s="27">
        <f>GETPIVOTDATA("customer_id",$B$77,"country","Spain")/GETPIVOTDATA("customer_id",$B$77)</f>
        <v>0.10332749562171628</v>
      </c>
    </row>
    <row r="82" spans="1:7" x14ac:dyDescent="0.2">
      <c r="B82" s="25" t="s">
        <v>16</v>
      </c>
      <c r="C82" s="26">
        <v>80</v>
      </c>
      <c r="D82" s="27">
        <f>GETPIVOTDATA("customer_id",$B$77,"country","United States")/GETPIVOTDATA("customer_id",$B$77)</f>
        <v>0.14010507880910683</v>
      </c>
    </row>
    <row r="83" spans="1:7" ht="15" thickBot="1" x14ac:dyDescent="0.25">
      <c r="B83" s="25" t="s">
        <v>874</v>
      </c>
      <c r="C83" s="26">
        <v>571</v>
      </c>
      <c r="D83" s="29">
        <f>GETPIVOTDATA("customer_id",$B$77)/GETPIVOTDATA("customer_id",$B$77)</f>
        <v>1</v>
      </c>
    </row>
    <row r="85" spans="1:7" x14ac:dyDescent="0.2">
      <c r="A85" s="1" t="s">
        <v>884</v>
      </c>
    </row>
    <row r="87" spans="1:7" x14ac:dyDescent="0.2">
      <c r="B87" s="19" t="s">
        <v>757</v>
      </c>
      <c r="C87" s="3" t="s">
        <v>761</v>
      </c>
    </row>
    <row r="88" spans="1:7" ht="15" thickBot="1" x14ac:dyDescent="0.25"/>
    <row r="89" spans="1:7" x14ac:dyDescent="0.2">
      <c r="B89" s="19" t="s">
        <v>900</v>
      </c>
      <c r="C89" s="23" t="s">
        <v>873</v>
      </c>
      <c r="F89" s="20"/>
      <c r="G89" s="20"/>
    </row>
    <row r="90" spans="1:7" x14ac:dyDescent="0.2">
      <c r="B90" s="23" t="s">
        <v>135</v>
      </c>
      <c r="C90" s="2" t="s">
        <v>20</v>
      </c>
      <c r="D90" s="2" t="s">
        <v>13</v>
      </c>
      <c r="E90" s="2" t="s">
        <v>874</v>
      </c>
      <c r="F90" s="33" t="s">
        <v>139</v>
      </c>
      <c r="G90" s="33" t="s">
        <v>875</v>
      </c>
    </row>
    <row r="91" spans="1:7" x14ac:dyDescent="0.2">
      <c r="B91" s="25" t="s">
        <v>17</v>
      </c>
      <c r="C91" s="26">
        <v>5</v>
      </c>
      <c r="D91" s="26">
        <v>56</v>
      </c>
      <c r="E91" s="26">
        <v>61</v>
      </c>
      <c r="F91" s="27">
        <f>GETPIVOTDATA("customer_id",$B$89,"country","China","dispute_case","Lost")/GETPIVOTDATA("customer_id",$B$89,"country","China")</f>
        <v>8.1967213114754092E-2</v>
      </c>
      <c r="G91" s="27">
        <f>GETPIVOTDATA("customer_id",$B$89,"country","China","dispute_case","Won")/GETPIVOTDATA("customer_id",$B$89,"country","China")</f>
        <v>0.91803278688524592</v>
      </c>
    </row>
    <row r="92" spans="1:7" x14ac:dyDescent="0.2">
      <c r="B92" s="25" t="s">
        <v>18</v>
      </c>
      <c r="C92" s="26">
        <v>76</v>
      </c>
      <c r="D92" s="26">
        <v>146</v>
      </c>
      <c r="E92" s="26">
        <v>222</v>
      </c>
      <c r="F92" s="27">
        <f>GETPIVOTDATA("customer_id",$B$89,"country","France","dispute_case","Lost")/GETPIVOTDATA("customer_id",$B$89,"country","France")</f>
        <v>0.34234234234234234</v>
      </c>
      <c r="G92" s="27">
        <f>GETPIVOTDATA("customer_id",$B$89,"country","France","dispute_case","Won")/GETPIVOTDATA("customer_id",$B$89,"country","France")</f>
        <v>0.65765765765765771</v>
      </c>
    </row>
    <row r="93" spans="1:7" x14ac:dyDescent="0.2">
      <c r="B93" s="25" t="s">
        <v>11</v>
      </c>
      <c r="C93" s="26">
        <v>13</v>
      </c>
      <c r="D93" s="26">
        <v>136</v>
      </c>
      <c r="E93" s="26">
        <v>149</v>
      </c>
      <c r="F93" s="27">
        <f>GETPIVOTDATA("customer_id",$B$89,"country","Russia","dispute_case","Lost")/GETPIVOTDATA("customer_id",$B$89,"country","Russia")</f>
        <v>8.7248322147651006E-2</v>
      </c>
      <c r="G93" s="27">
        <f>GETPIVOTDATA("customer_id",$B$89,"country","Russia","dispute_case","Won")/GETPIVOTDATA("customer_id",$B$89,"country","Russia")</f>
        <v>0.91275167785234901</v>
      </c>
    </row>
    <row r="94" spans="1:7" x14ac:dyDescent="0.2">
      <c r="B94" s="25" t="s">
        <v>23</v>
      </c>
      <c r="C94" s="26">
        <v>4</v>
      </c>
      <c r="D94" s="26">
        <v>55</v>
      </c>
      <c r="E94" s="26">
        <v>59</v>
      </c>
      <c r="F94" s="27">
        <f>GETPIVOTDATA("customer_id",$B$89,"country","Spain","dispute_case","Lost")/GETPIVOTDATA("customer_id",$B$89,"country","Spain")</f>
        <v>6.7796610169491525E-2</v>
      </c>
      <c r="G94" s="27">
        <f>GETPIVOTDATA("customer_id",$B$89,"country","Spain","dispute_case","Won")/GETPIVOTDATA("customer_id",$B$89,"country","Spain")</f>
        <v>0.93220338983050843</v>
      </c>
    </row>
    <row r="95" spans="1:7" x14ac:dyDescent="0.2">
      <c r="B95" s="25" t="s">
        <v>16</v>
      </c>
      <c r="C95" s="26">
        <v>3</v>
      </c>
      <c r="D95" s="26">
        <v>77</v>
      </c>
      <c r="E95" s="26">
        <v>80</v>
      </c>
      <c r="F95" s="27">
        <f>GETPIVOTDATA("customer_id",$B$89,"country","United States","dispute_case","Lost")/GETPIVOTDATA("customer_id",$B$89,"country","United States")</f>
        <v>3.7499999999999999E-2</v>
      </c>
      <c r="G95" s="27">
        <f>GETPIVOTDATA("customer_id",$B$89,"country","United States","dispute_case","Won")/GETPIVOTDATA("customer_id",$B$89,"country","United States")</f>
        <v>0.96250000000000002</v>
      </c>
    </row>
    <row r="96" spans="1:7" ht="15" thickBot="1" x14ac:dyDescent="0.25">
      <c r="B96" s="25" t="s">
        <v>874</v>
      </c>
      <c r="C96" s="26">
        <v>101</v>
      </c>
      <c r="D96" s="26">
        <v>470</v>
      </c>
      <c r="E96" s="26">
        <v>571</v>
      </c>
      <c r="F96" s="29">
        <f>GETPIVOTDATA("customer_id",$B$89,"dispute_case","Lost")/GETPIVOTDATA("customer_id",$B$89)</f>
        <v>0.17688266199649738</v>
      </c>
      <c r="G96" s="29">
        <f>GETPIVOTDATA("customer_id",$B$89,"dispute_case","Won")/GETPIVOTDATA("customer_id",$B$89)</f>
        <v>0.82311733800350262</v>
      </c>
    </row>
    <row r="98" spans="1:5" x14ac:dyDescent="0.2">
      <c r="A98" s="1" t="s">
        <v>885</v>
      </c>
    </row>
    <row r="99" spans="1:5" ht="15" thickBot="1" x14ac:dyDescent="0.25"/>
    <row r="100" spans="1:5" ht="15" x14ac:dyDescent="0.25">
      <c r="B100" s="23" t="s">
        <v>901</v>
      </c>
      <c r="C100" s="2" t="s">
        <v>877</v>
      </c>
      <c r="D100" s="24" t="s">
        <v>897</v>
      </c>
      <c r="E100"/>
    </row>
    <row r="101" spans="1:5" ht="15" x14ac:dyDescent="0.25">
      <c r="B101" s="25" t="s">
        <v>20</v>
      </c>
      <c r="C101" s="26">
        <v>690167</v>
      </c>
      <c r="D101" s="27">
        <f>GETPIVOTDATA("invoice_amount",$B$100,"dispute_case","Lost")/GETPIVOTDATA("invoice_amount",$B$100)</f>
        <v>4.672661753118653E-2</v>
      </c>
      <c r="E101"/>
    </row>
    <row r="102" spans="1:5" ht="15" x14ac:dyDescent="0.25">
      <c r="B102" s="25" t="s">
        <v>13</v>
      </c>
      <c r="C102" s="26">
        <v>14080151</v>
      </c>
      <c r="D102" s="27">
        <f>GETPIVOTDATA("invoice_amount",$B$100,"dispute_case","Won")/GETPIVOTDATA("invoice_amount",$B$100)</f>
        <v>0.95327338246881343</v>
      </c>
      <c r="E102"/>
    </row>
    <row r="103" spans="1:5" ht="15.75" thickBot="1" x14ac:dyDescent="0.3">
      <c r="B103" s="25" t="s">
        <v>874</v>
      </c>
      <c r="C103" s="26">
        <v>14770318</v>
      </c>
      <c r="D103" s="29">
        <f>GETPIVOTDATA("invoice_amount",$B$100)/GETPIVOTDATA("invoice_amount",$B$100)</f>
        <v>1</v>
      </c>
      <c r="E103"/>
    </row>
    <row r="104" spans="1:5" ht="15" x14ac:dyDescent="0.25">
      <c r="B104"/>
      <c r="C104"/>
      <c r="D104"/>
      <c r="E104"/>
    </row>
    <row r="105" spans="1:5" ht="15" x14ac:dyDescent="0.25">
      <c r="A105" s="1" t="s">
        <v>886</v>
      </c>
      <c r="B105"/>
      <c r="C105"/>
      <c r="D105"/>
      <c r="E105"/>
    </row>
    <row r="106" spans="1:5" ht="15.75" thickBot="1" x14ac:dyDescent="0.3">
      <c r="B106"/>
      <c r="C106"/>
      <c r="D106"/>
      <c r="E106"/>
    </row>
    <row r="107" spans="1:5" ht="15" x14ac:dyDescent="0.25">
      <c r="B107" s="19" t="s">
        <v>902</v>
      </c>
      <c r="C107" s="2" t="s">
        <v>142</v>
      </c>
      <c r="D107" s="24" t="s">
        <v>897</v>
      </c>
      <c r="E107"/>
    </row>
    <row r="108" spans="1:5" x14ac:dyDescent="0.2">
      <c r="B108" s="25" t="s">
        <v>15</v>
      </c>
      <c r="C108" s="26">
        <v>1589</v>
      </c>
      <c r="D108" s="27">
        <f>GETPIVOTDATA("customer_id",$B$107,"settlement","On Time")/GETPIVOTDATA("customer_id",$B$107)</f>
        <v>0.64436334144363339</v>
      </c>
    </row>
    <row r="109" spans="1:5" x14ac:dyDescent="0.2">
      <c r="B109" s="25" t="s">
        <v>14</v>
      </c>
      <c r="C109" s="26">
        <v>877</v>
      </c>
      <c r="D109" s="27">
        <f>GETPIVOTDATA("customer_id",$B$107,"settlement","Past Due")/GETPIVOTDATA("customer_id",$B$107)</f>
        <v>0.35563665855636656</v>
      </c>
    </row>
    <row r="110" spans="1:5" ht="15" thickBot="1" x14ac:dyDescent="0.25">
      <c r="B110" s="25" t="s">
        <v>874</v>
      </c>
      <c r="C110" s="26">
        <v>2466</v>
      </c>
      <c r="D110" s="29">
        <f>GETPIVOTDATA("customer_id",$B$107)/GETPIVOTDATA("customer_id",$B$107)</f>
        <v>1</v>
      </c>
    </row>
    <row r="112" spans="1:5" x14ac:dyDescent="0.2">
      <c r="A112" s="1" t="s">
        <v>887</v>
      </c>
    </row>
    <row r="113" spans="1:103" ht="15" thickBot="1" x14ac:dyDescent="0.25"/>
    <row r="114" spans="1:103" x14ac:dyDescent="0.2">
      <c r="B114" s="19" t="s">
        <v>142</v>
      </c>
      <c r="C114" s="19" t="s">
        <v>873</v>
      </c>
      <c r="F114" s="20"/>
      <c r="G114" s="20"/>
    </row>
    <row r="115" spans="1:103" x14ac:dyDescent="0.2">
      <c r="B115" s="23" t="s">
        <v>902</v>
      </c>
      <c r="C115" s="2" t="s">
        <v>15</v>
      </c>
      <c r="D115" s="2" t="s">
        <v>14</v>
      </c>
      <c r="E115" s="2" t="s">
        <v>874</v>
      </c>
      <c r="F115" s="33" t="s">
        <v>903</v>
      </c>
      <c r="G115" s="33" t="s">
        <v>904</v>
      </c>
    </row>
    <row r="116" spans="1:103" x14ac:dyDescent="0.2">
      <c r="B116" s="25" t="s">
        <v>17</v>
      </c>
      <c r="C116" s="26">
        <v>459</v>
      </c>
      <c r="D116" s="26">
        <v>157</v>
      </c>
      <c r="E116" s="26">
        <v>616</v>
      </c>
      <c r="F116" s="27">
        <f>GETPIVOTDATA("customer_id",$B$114,"country","China","settlement","On Time")/GETPIVOTDATA("customer_id",$B$114,"country","China")</f>
        <v>0.74512987012987009</v>
      </c>
      <c r="G116" s="27">
        <f>GETPIVOTDATA("customer_id",$B$114,"country","China","settlement","Past Due")/GETPIVOTDATA("customer_id",$B$114,"country","China")</f>
        <v>0.25487012987012986</v>
      </c>
    </row>
    <row r="117" spans="1:103" x14ac:dyDescent="0.2">
      <c r="B117" s="25" t="s">
        <v>18</v>
      </c>
      <c r="C117" s="26">
        <v>328</v>
      </c>
      <c r="D117" s="26">
        <v>233</v>
      </c>
      <c r="E117" s="26">
        <v>561</v>
      </c>
      <c r="F117" s="27">
        <f>GETPIVOTDATA("customer_id",$B$114,"country","France","settlement","On Time")/GETPIVOTDATA("customer_id",$B$114,"country","France")</f>
        <v>0.5846702317290553</v>
      </c>
      <c r="G117" s="27">
        <f>GETPIVOTDATA("customer_id",$B$114,"country","France","settlement","Past Due")/GETPIVOTDATA("customer_id",$B$114,"country","France")</f>
        <v>0.41532976827094475</v>
      </c>
    </row>
    <row r="118" spans="1:103" x14ac:dyDescent="0.2">
      <c r="B118" s="25" t="s">
        <v>11</v>
      </c>
      <c r="C118" s="26">
        <v>227</v>
      </c>
      <c r="D118" s="26">
        <v>160</v>
      </c>
      <c r="E118" s="26">
        <v>387</v>
      </c>
      <c r="F118" s="27">
        <f>GETPIVOTDATA("customer_id",$B$114,"country","Russia","settlement","On Time")/GETPIVOTDATA("customer_id",$B$114,"country","Russia")</f>
        <v>0.58656330749354002</v>
      </c>
      <c r="G118" s="27">
        <f>GETPIVOTDATA("customer_id",$B$114,"country","Russia","settlement","Past Due")/GETPIVOTDATA("customer_id",$B$114,"country","Russia")</f>
        <v>0.41343669250645992</v>
      </c>
    </row>
    <row r="119" spans="1:103" x14ac:dyDescent="0.2">
      <c r="B119" s="25" t="s">
        <v>23</v>
      </c>
      <c r="C119" s="26">
        <v>265</v>
      </c>
      <c r="D119" s="26">
        <v>131</v>
      </c>
      <c r="E119" s="26">
        <v>396</v>
      </c>
      <c r="F119" s="27">
        <f>GETPIVOTDATA("customer_id",$B$114,"country","Spain","settlement","On Time")/GETPIVOTDATA("customer_id",$B$114,"country","Spain")</f>
        <v>0.66919191919191923</v>
      </c>
      <c r="G119" s="27">
        <f>GETPIVOTDATA("customer_id",$B$114,"country","Spain","settlement","Past Due")/GETPIVOTDATA("customer_id",$B$114,"country","Spain")</f>
        <v>0.33080808080808083</v>
      </c>
    </row>
    <row r="120" spans="1:103" x14ac:dyDescent="0.2">
      <c r="B120" s="25" t="s">
        <v>16</v>
      </c>
      <c r="C120" s="26">
        <v>310</v>
      </c>
      <c r="D120" s="26">
        <v>196</v>
      </c>
      <c r="E120" s="26">
        <v>506</v>
      </c>
      <c r="F120" s="27">
        <f>GETPIVOTDATA("customer_id",$B$114,"country","United States","settlement","On Time")/GETPIVOTDATA("customer_id",$B$114,"country","United States")</f>
        <v>0.61264822134387353</v>
      </c>
      <c r="G120" s="27">
        <f>GETPIVOTDATA("customer_id",$B$114,"country","United States","settlement","Past Due")/GETPIVOTDATA("customer_id",$B$114,"country","United States")</f>
        <v>0.38735177865612647</v>
      </c>
    </row>
    <row r="121" spans="1:103" ht="15" thickBot="1" x14ac:dyDescent="0.25">
      <c r="B121" s="25" t="s">
        <v>874</v>
      </c>
      <c r="C121" s="26">
        <v>1589</v>
      </c>
      <c r="D121" s="26">
        <v>877</v>
      </c>
      <c r="E121" s="26">
        <v>2466</v>
      </c>
      <c r="F121" s="29">
        <f>GETPIVOTDATA("customer_id",$B$114,"settlement","On Time")/GETPIVOTDATA("customer_id",$B$114)</f>
        <v>0.64436334144363339</v>
      </c>
      <c r="G121" s="29">
        <f>GETPIVOTDATA("customer_id",$B$114,"settlement","Past Due")/GETPIVOTDATA("customer_id",$B$114)</f>
        <v>0.35563665855636656</v>
      </c>
    </row>
    <row r="123" spans="1:103" x14ac:dyDescent="0.2">
      <c r="A123" s="1" t="s">
        <v>888</v>
      </c>
    </row>
    <row r="125" spans="1:103" ht="15" x14ac:dyDescent="0.25">
      <c r="B125" s="51" t="s">
        <v>905</v>
      </c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</row>
    <row r="126" spans="1:103" ht="15" x14ac:dyDescent="0.25">
      <c r="B126" s="28">
        <v>100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</row>
    <row r="127" spans="1:103" ht="15" x14ac:dyDescent="0.25"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</row>
    <row r="128" spans="1:103" ht="15" x14ac:dyDescent="0.25">
      <c r="A128" s="1" t="s">
        <v>889</v>
      </c>
      <c r="E128"/>
    </row>
    <row r="130" spans="1:5" x14ac:dyDescent="0.2">
      <c r="B130" s="47" t="s">
        <v>879</v>
      </c>
      <c r="C130" s="47" t="s">
        <v>142</v>
      </c>
      <c r="D130" s="47" t="s">
        <v>897</v>
      </c>
    </row>
    <row r="131" spans="1:5" x14ac:dyDescent="0.2">
      <c r="B131" s="4" t="s">
        <v>907</v>
      </c>
      <c r="C131" s="4">
        <v>76</v>
      </c>
      <c r="D131" s="41">
        <v>0.74</v>
      </c>
    </row>
    <row r="132" spans="1:5" x14ac:dyDescent="0.2">
      <c r="B132" s="4" t="s">
        <v>908</v>
      </c>
      <c r="C132" s="4">
        <v>24</v>
      </c>
      <c r="D132" s="41">
        <v>0.26</v>
      </c>
    </row>
    <row r="134" spans="1:5" x14ac:dyDescent="0.2">
      <c r="A134" s="1" t="s">
        <v>890</v>
      </c>
    </row>
    <row r="136" spans="1:5" x14ac:dyDescent="0.2">
      <c r="B136" s="56" t="s">
        <v>909</v>
      </c>
      <c r="C136" s="56" t="s">
        <v>142</v>
      </c>
      <c r="D136" s="56" t="s">
        <v>897</v>
      </c>
    </row>
    <row r="137" spans="1:5" x14ac:dyDescent="0.2">
      <c r="B137" s="52" t="s">
        <v>910</v>
      </c>
      <c r="C137" s="52">
        <v>42</v>
      </c>
      <c r="D137" s="53">
        <f>Table8[[#This Row],[Total]]/$C$131</f>
        <v>0.55263157894736847</v>
      </c>
    </row>
    <row r="138" spans="1:5" x14ac:dyDescent="0.2">
      <c r="B138" s="54" t="s">
        <v>13</v>
      </c>
      <c r="C138" s="54">
        <v>34</v>
      </c>
      <c r="D138" s="55">
        <f>Table8[[#This Row],[Total]]/$C$131</f>
        <v>0.44736842105263158</v>
      </c>
    </row>
    <row r="139" spans="1:5" ht="15" x14ac:dyDescent="0.25">
      <c r="B139"/>
      <c r="C139"/>
    </row>
    <row r="140" spans="1:5" x14ac:dyDescent="0.2">
      <c r="A140" s="1" t="s">
        <v>891</v>
      </c>
    </row>
    <row r="141" spans="1:5" ht="15" x14ac:dyDescent="0.25">
      <c r="B141"/>
      <c r="C141"/>
    </row>
    <row r="142" spans="1:5" ht="15" x14ac:dyDescent="0.25">
      <c r="B142" s="23" t="s">
        <v>6</v>
      </c>
      <c r="C142" s="3" t="s">
        <v>20</v>
      </c>
      <c r="D142"/>
      <c r="E142"/>
    </row>
    <row r="143" spans="1:5" ht="15" x14ac:dyDescent="0.25">
      <c r="B143"/>
      <c r="C143"/>
      <c r="D143"/>
      <c r="E143"/>
    </row>
    <row r="144" spans="1:5" x14ac:dyDescent="0.2">
      <c r="B144" s="19" t="s">
        <v>906</v>
      </c>
      <c r="C144" s="23" t="s">
        <v>873</v>
      </c>
    </row>
    <row r="145" spans="2:8" x14ac:dyDescent="0.2">
      <c r="B145" s="19" t="s">
        <v>878</v>
      </c>
      <c r="C145" s="3" t="s">
        <v>17</v>
      </c>
      <c r="D145" s="3" t="s">
        <v>18</v>
      </c>
      <c r="E145" s="3" t="s">
        <v>11</v>
      </c>
      <c r="F145" s="3" t="s">
        <v>23</v>
      </c>
      <c r="G145" s="3" t="s">
        <v>16</v>
      </c>
      <c r="H145" s="2" t="s">
        <v>874</v>
      </c>
    </row>
    <row r="146" spans="2:8" x14ac:dyDescent="0.2">
      <c r="B146" s="25" t="s">
        <v>35</v>
      </c>
      <c r="C146" s="26">
        <v>1</v>
      </c>
      <c r="D146" s="26"/>
      <c r="E146" s="26"/>
      <c r="F146" s="26"/>
      <c r="G146" s="26"/>
      <c r="H146" s="26">
        <v>1</v>
      </c>
    </row>
    <row r="147" spans="2:8" x14ac:dyDescent="0.2">
      <c r="B147" s="25" t="s">
        <v>58</v>
      </c>
      <c r="C147" s="26">
        <v>1</v>
      </c>
      <c r="D147" s="26"/>
      <c r="E147" s="26"/>
      <c r="F147" s="26"/>
      <c r="G147" s="26"/>
      <c r="H147" s="26">
        <v>1</v>
      </c>
    </row>
    <row r="148" spans="2:8" x14ac:dyDescent="0.2">
      <c r="B148" s="25" t="s">
        <v>95</v>
      </c>
      <c r="C148" s="26"/>
      <c r="D148" s="26">
        <v>1</v>
      </c>
      <c r="E148" s="26"/>
      <c r="F148" s="26"/>
      <c r="G148" s="26"/>
      <c r="H148" s="26">
        <v>1</v>
      </c>
    </row>
    <row r="149" spans="2:8" x14ac:dyDescent="0.2">
      <c r="B149" s="25" t="s">
        <v>68</v>
      </c>
      <c r="C149" s="26">
        <v>2</v>
      </c>
      <c r="D149" s="26"/>
      <c r="E149" s="26"/>
      <c r="F149" s="26"/>
      <c r="G149" s="26"/>
      <c r="H149" s="26">
        <v>2</v>
      </c>
    </row>
    <row r="150" spans="2:8" x14ac:dyDescent="0.2">
      <c r="B150" s="25" t="s">
        <v>42</v>
      </c>
      <c r="C150" s="26"/>
      <c r="D150" s="26"/>
      <c r="E150" s="26"/>
      <c r="F150" s="26">
        <v>1</v>
      </c>
      <c r="G150" s="26"/>
      <c r="H150" s="26">
        <v>1</v>
      </c>
    </row>
    <row r="151" spans="2:8" x14ac:dyDescent="0.2">
      <c r="B151" s="25" t="s">
        <v>82</v>
      </c>
      <c r="C151" s="26"/>
      <c r="D151" s="26">
        <v>1</v>
      </c>
      <c r="E151" s="26"/>
      <c r="F151" s="26"/>
      <c r="G151" s="26"/>
      <c r="H151" s="26">
        <v>1</v>
      </c>
    </row>
    <row r="152" spans="2:8" x14ac:dyDescent="0.2">
      <c r="B152" s="25" t="s">
        <v>77</v>
      </c>
      <c r="C152" s="26"/>
      <c r="D152" s="26"/>
      <c r="E152" s="26"/>
      <c r="F152" s="26"/>
      <c r="G152" s="26">
        <v>1</v>
      </c>
      <c r="H152" s="26">
        <v>1</v>
      </c>
    </row>
    <row r="153" spans="2:8" x14ac:dyDescent="0.2">
      <c r="B153" s="25" t="s">
        <v>41</v>
      </c>
      <c r="C153" s="26"/>
      <c r="D153" s="26">
        <v>12</v>
      </c>
      <c r="E153" s="26"/>
      <c r="F153" s="26"/>
      <c r="G153" s="26"/>
      <c r="H153" s="26">
        <v>12</v>
      </c>
    </row>
    <row r="154" spans="2:8" x14ac:dyDescent="0.2">
      <c r="B154" s="25" t="s">
        <v>30</v>
      </c>
      <c r="C154" s="26"/>
      <c r="D154" s="26"/>
      <c r="E154" s="26">
        <v>1</v>
      </c>
      <c r="F154" s="26"/>
      <c r="G154" s="26"/>
      <c r="H154" s="26">
        <v>1</v>
      </c>
    </row>
    <row r="155" spans="2:8" x14ac:dyDescent="0.2">
      <c r="B155" s="25" t="s">
        <v>104</v>
      </c>
      <c r="C155" s="26">
        <v>1</v>
      </c>
      <c r="D155" s="26"/>
      <c r="E155" s="26"/>
      <c r="F155" s="26"/>
      <c r="G155" s="26"/>
      <c r="H155" s="26">
        <v>1</v>
      </c>
    </row>
    <row r="156" spans="2:8" x14ac:dyDescent="0.2">
      <c r="B156" s="25" t="s">
        <v>60</v>
      </c>
      <c r="C156" s="26"/>
      <c r="D156" s="26">
        <v>3</v>
      </c>
      <c r="E156" s="26"/>
      <c r="F156" s="26"/>
      <c r="G156" s="26"/>
      <c r="H156" s="26">
        <v>3</v>
      </c>
    </row>
    <row r="157" spans="2:8" x14ac:dyDescent="0.2">
      <c r="B157" s="25" t="s">
        <v>19</v>
      </c>
      <c r="C157" s="26"/>
      <c r="D157" s="26">
        <v>8</v>
      </c>
      <c r="E157" s="26"/>
      <c r="F157" s="26"/>
      <c r="G157" s="26"/>
      <c r="H157" s="26">
        <v>8</v>
      </c>
    </row>
    <row r="158" spans="2:8" x14ac:dyDescent="0.2">
      <c r="B158" s="25" t="s">
        <v>56</v>
      </c>
      <c r="C158" s="26"/>
      <c r="D158" s="26">
        <v>5</v>
      </c>
      <c r="E158" s="26"/>
      <c r="F158" s="26"/>
      <c r="G158" s="26"/>
      <c r="H158" s="26">
        <v>5</v>
      </c>
    </row>
    <row r="159" spans="2:8" x14ac:dyDescent="0.2">
      <c r="B159" s="25" t="s">
        <v>109</v>
      </c>
      <c r="C159" s="26"/>
      <c r="D159" s="26"/>
      <c r="E159" s="26">
        <v>2</v>
      </c>
      <c r="F159" s="26"/>
      <c r="G159" s="26"/>
      <c r="H159" s="26">
        <v>2</v>
      </c>
    </row>
    <row r="160" spans="2:8" x14ac:dyDescent="0.2">
      <c r="B160" s="25" t="s">
        <v>49</v>
      </c>
      <c r="C160" s="26"/>
      <c r="D160" s="26">
        <v>2</v>
      </c>
      <c r="E160" s="26"/>
      <c r="F160" s="26"/>
      <c r="G160" s="26"/>
      <c r="H160" s="26">
        <v>2</v>
      </c>
    </row>
    <row r="161" spans="2:8" x14ac:dyDescent="0.2">
      <c r="B161" s="25" t="s">
        <v>32</v>
      </c>
      <c r="C161" s="26"/>
      <c r="D161" s="26">
        <v>2</v>
      </c>
      <c r="E161" s="26"/>
      <c r="F161" s="26"/>
      <c r="G161" s="26"/>
      <c r="H161" s="26">
        <v>2</v>
      </c>
    </row>
    <row r="162" spans="2:8" x14ac:dyDescent="0.2">
      <c r="B162" s="25" t="s">
        <v>48</v>
      </c>
      <c r="C162" s="26"/>
      <c r="D162" s="26">
        <v>2</v>
      </c>
      <c r="E162" s="26"/>
      <c r="F162" s="26"/>
      <c r="G162" s="26"/>
      <c r="H162" s="26">
        <v>2</v>
      </c>
    </row>
    <row r="163" spans="2:8" x14ac:dyDescent="0.2">
      <c r="B163" s="25" t="s">
        <v>12</v>
      </c>
      <c r="C163" s="26"/>
      <c r="D163" s="26"/>
      <c r="E163" s="26">
        <v>4</v>
      </c>
      <c r="F163" s="26"/>
      <c r="G163" s="26"/>
      <c r="H163" s="26">
        <v>4</v>
      </c>
    </row>
    <row r="164" spans="2:8" x14ac:dyDescent="0.2">
      <c r="B164" s="25" t="s">
        <v>75</v>
      </c>
      <c r="C164" s="26"/>
      <c r="D164" s="26"/>
      <c r="E164" s="26">
        <v>1</v>
      </c>
      <c r="F164" s="26"/>
      <c r="G164" s="26"/>
      <c r="H164" s="26">
        <v>1</v>
      </c>
    </row>
    <row r="165" spans="2:8" x14ac:dyDescent="0.2">
      <c r="B165" s="25" t="s">
        <v>80</v>
      </c>
      <c r="C165" s="26"/>
      <c r="D165" s="26">
        <v>2</v>
      </c>
      <c r="E165" s="26"/>
      <c r="F165" s="26"/>
      <c r="G165" s="26"/>
      <c r="H165" s="26">
        <v>2</v>
      </c>
    </row>
    <row r="166" spans="2:8" x14ac:dyDescent="0.2">
      <c r="B166" s="25" t="s">
        <v>43</v>
      </c>
      <c r="C166" s="26"/>
      <c r="D166" s="26"/>
      <c r="E166" s="26"/>
      <c r="F166" s="26">
        <v>1</v>
      </c>
      <c r="G166" s="26"/>
      <c r="H166" s="26">
        <v>1</v>
      </c>
    </row>
    <row r="167" spans="2:8" x14ac:dyDescent="0.2">
      <c r="B167" s="25" t="s">
        <v>40</v>
      </c>
      <c r="C167" s="26"/>
      <c r="D167" s="26"/>
      <c r="E167" s="26"/>
      <c r="F167" s="26">
        <v>1</v>
      </c>
      <c r="G167" s="26"/>
      <c r="H167" s="26">
        <v>1</v>
      </c>
    </row>
    <row r="168" spans="2:8" x14ac:dyDescent="0.2">
      <c r="B168" s="25" t="s">
        <v>63</v>
      </c>
      <c r="C168" s="26"/>
      <c r="D168" s="26"/>
      <c r="E168" s="26">
        <v>2</v>
      </c>
      <c r="F168" s="26"/>
      <c r="G168" s="26"/>
      <c r="H168" s="26">
        <v>2</v>
      </c>
    </row>
    <row r="169" spans="2:8" x14ac:dyDescent="0.2">
      <c r="B169" s="25" t="s">
        <v>103</v>
      </c>
      <c r="C169" s="26"/>
      <c r="D169" s="26">
        <v>1</v>
      </c>
      <c r="E169" s="26"/>
      <c r="F169" s="26"/>
      <c r="G169" s="26"/>
      <c r="H169" s="26">
        <v>1</v>
      </c>
    </row>
    <row r="170" spans="2:8" x14ac:dyDescent="0.2">
      <c r="B170" s="25" t="s">
        <v>46</v>
      </c>
      <c r="C170" s="26"/>
      <c r="D170" s="26"/>
      <c r="E170" s="26"/>
      <c r="F170" s="26"/>
      <c r="G170" s="26">
        <v>1</v>
      </c>
      <c r="H170" s="26">
        <v>1</v>
      </c>
    </row>
    <row r="171" spans="2:8" x14ac:dyDescent="0.2">
      <c r="B171" s="25" t="s">
        <v>118</v>
      </c>
      <c r="C171" s="26"/>
      <c r="D171" s="26">
        <v>8</v>
      </c>
      <c r="E171" s="26"/>
      <c r="F171" s="26"/>
      <c r="G171" s="26"/>
      <c r="H171" s="26">
        <v>8</v>
      </c>
    </row>
    <row r="172" spans="2:8" x14ac:dyDescent="0.2">
      <c r="B172" s="25" t="s">
        <v>129</v>
      </c>
      <c r="C172" s="26"/>
      <c r="D172" s="26"/>
      <c r="E172" s="26"/>
      <c r="F172" s="26"/>
      <c r="G172" s="26">
        <v>1</v>
      </c>
      <c r="H172" s="26">
        <v>1</v>
      </c>
    </row>
    <row r="173" spans="2:8" x14ac:dyDescent="0.2">
      <c r="B173" s="25" t="s">
        <v>72</v>
      </c>
      <c r="C173" s="26"/>
      <c r="D173" s="26"/>
      <c r="E173" s="26">
        <v>1</v>
      </c>
      <c r="F173" s="26"/>
      <c r="G173" s="26"/>
      <c r="H173" s="26">
        <v>1</v>
      </c>
    </row>
    <row r="174" spans="2:8" x14ac:dyDescent="0.2">
      <c r="B174" s="25" t="s">
        <v>53</v>
      </c>
      <c r="C174" s="26"/>
      <c r="D174" s="26">
        <v>6</v>
      </c>
      <c r="E174" s="26"/>
      <c r="F174" s="26"/>
      <c r="G174" s="26"/>
      <c r="H174" s="26">
        <v>6</v>
      </c>
    </row>
    <row r="175" spans="2:8" x14ac:dyDescent="0.2">
      <c r="B175" s="25" t="s">
        <v>54</v>
      </c>
      <c r="C175" s="26"/>
      <c r="D175" s="26"/>
      <c r="E175" s="26">
        <v>2</v>
      </c>
      <c r="F175" s="26"/>
      <c r="G175" s="26"/>
      <c r="H175" s="26">
        <v>2</v>
      </c>
    </row>
    <row r="176" spans="2:8" x14ac:dyDescent="0.2">
      <c r="B176" s="25" t="s">
        <v>89</v>
      </c>
      <c r="C176" s="26"/>
      <c r="D176" s="26">
        <v>4</v>
      </c>
      <c r="E176" s="26"/>
      <c r="F176" s="26"/>
      <c r="G176" s="26"/>
      <c r="H176" s="26">
        <v>4</v>
      </c>
    </row>
    <row r="177" spans="2:8" x14ac:dyDescent="0.2">
      <c r="B177" s="25" t="s">
        <v>94</v>
      </c>
      <c r="C177" s="26"/>
      <c r="D177" s="26">
        <v>11</v>
      </c>
      <c r="E177" s="26"/>
      <c r="F177" s="26"/>
      <c r="G177" s="26"/>
      <c r="H177" s="26">
        <v>11</v>
      </c>
    </row>
    <row r="178" spans="2:8" x14ac:dyDescent="0.2">
      <c r="B178" s="25" t="s">
        <v>126</v>
      </c>
      <c r="C178" s="26"/>
      <c r="D178" s="26">
        <v>8</v>
      </c>
      <c r="E178" s="26"/>
      <c r="F178" s="26"/>
      <c r="G178" s="26"/>
      <c r="H178" s="26">
        <v>8</v>
      </c>
    </row>
    <row r="179" spans="2:8" x14ac:dyDescent="0.2">
      <c r="B179" s="25" t="s">
        <v>47</v>
      </c>
      <c r="C179" s="26"/>
      <c r="D179" s="26"/>
      <c r="E179" s="26"/>
      <c r="F179" s="26">
        <v>1</v>
      </c>
      <c r="G179" s="26"/>
      <c r="H179" s="26">
        <v>1</v>
      </c>
    </row>
    <row r="180" spans="2:8" x14ac:dyDescent="0.2">
      <c r="B180" s="25" t="s">
        <v>874</v>
      </c>
      <c r="C180" s="26">
        <v>5</v>
      </c>
      <c r="D180" s="26">
        <v>76</v>
      </c>
      <c r="E180" s="26">
        <v>13</v>
      </c>
      <c r="F180" s="26">
        <v>4</v>
      </c>
      <c r="G180" s="26">
        <v>3</v>
      </c>
      <c r="H180" s="26">
        <v>101</v>
      </c>
    </row>
    <row r="181" spans="2:8" ht="15" x14ac:dyDescent="0.25">
      <c r="B181"/>
      <c r="C181"/>
    </row>
    <row r="182" spans="2:8" ht="15" x14ac:dyDescent="0.25">
      <c r="B182"/>
      <c r="C182"/>
    </row>
    <row r="183" spans="2:8" ht="15" x14ac:dyDescent="0.25">
      <c r="B183"/>
      <c r="C183"/>
    </row>
    <row r="184" spans="2:8" ht="15" x14ac:dyDescent="0.25">
      <c r="B184"/>
      <c r="C184"/>
    </row>
    <row r="185" spans="2:8" ht="15" x14ac:dyDescent="0.25">
      <c r="B185"/>
      <c r="C185"/>
    </row>
    <row r="186" spans="2:8" ht="15" x14ac:dyDescent="0.25">
      <c r="B186"/>
      <c r="C186"/>
    </row>
    <row r="187" spans="2:8" ht="15" x14ac:dyDescent="0.25">
      <c r="B187"/>
      <c r="C187"/>
    </row>
  </sheetData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5"/>
  <sheetViews>
    <sheetView topLeftCell="A121" zoomScale="190" zoomScaleNormal="190" workbookViewId="0">
      <selection activeCell="G131" sqref="G131"/>
    </sheetView>
  </sheetViews>
  <sheetFormatPr defaultRowHeight="14.25" x14ac:dyDescent="0.2"/>
  <cols>
    <col min="1" max="1" width="9.140625" style="4"/>
    <col min="2" max="2" width="16.7109375" style="4" bestFit="1" customWidth="1"/>
    <col min="3" max="3" width="20.5703125" style="4" customWidth="1"/>
    <col min="4" max="4" width="14.42578125" style="4" bestFit="1" customWidth="1"/>
    <col min="5" max="5" width="13.140625" style="4" bestFit="1" customWidth="1"/>
    <col min="6" max="6" width="14" style="4" bestFit="1" customWidth="1"/>
    <col min="7" max="7" width="14.28515625" style="4" bestFit="1" customWidth="1"/>
    <col min="8" max="16384" width="9.140625" style="4"/>
  </cols>
  <sheetData>
    <row r="1" spans="2:4" ht="15" thickBot="1" x14ac:dyDescent="0.25"/>
    <row r="2" spans="2:4" x14ac:dyDescent="0.2">
      <c r="B2" s="21" t="s">
        <v>879</v>
      </c>
      <c r="C2" s="22" t="s">
        <v>142</v>
      </c>
      <c r="D2" s="30" t="s">
        <v>898</v>
      </c>
    </row>
    <row r="3" spans="2:4" x14ac:dyDescent="0.2">
      <c r="B3" s="25" t="s">
        <v>761</v>
      </c>
      <c r="C3" s="28">
        <v>571</v>
      </c>
      <c r="D3" s="27">
        <f>GETPIVOTDATA("customer_id",$B$2,"disputed","Disputed")/GETPIVOTDATA("customer_id",$B$2)</f>
        <v>0.23154906731549069</v>
      </c>
    </row>
    <row r="4" spans="2:4" x14ac:dyDescent="0.2">
      <c r="B4" s="25" t="s">
        <v>759</v>
      </c>
      <c r="C4" s="28">
        <v>1895</v>
      </c>
      <c r="D4" s="27">
        <f>GETPIVOTDATA("customer_id",$B$2,"disputed","Not Disputed")/GETPIVOTDATA("customer_id",$B$2)</f>
        <v>0.76845093268450937</v>
      </c>
    </row>
    <row r="5" spans="2:4" ht="15" thickBot="1" x14ac:dyDescent="0.25">
      <c r="B5" s="25" t="s">
        <v>874</v>
      </c>
      <c r="C5" s="28">
        <v>2466</v>
      </c>
      <c r="D5" s="29">
        <f>GETPIVOTDATA("customer_id",$B$2)/GETPIVOTDATA("customer_id",$B$2)</f>
        <v>1</v>
      </c>
    </row>
    <row r="17" spans="2:4" x14ac:dyDescent="0.2">
      <c r="B17" s="36" t="s">
        <v>879</v>
      </c>
      <c r="C17" s="36" t="s">
        <v>142</v>
      </c>
      <c r="D17" s="39" t="s">
        <v>897</v>
      </c>
    </row>
    <row r="18" spans="2:4" x14ac:dyDescent="0.2">
      <c r="B18" s="35" t="s">
        <v>759</v>
      </c>
      <c r="C18" s="34">
        <v>1895</v>
      </c>
      <c r="D18" s="40">
        <v>0.76845093268450937</v>
      </c>
    </row>
    <row r="19" spans="2:4" x14ac:dyDescent="0.2">
      <c r="B19" s="37" t="s">
        <v>20</v>
      </c>
      <c r="C19" s="37">
        <v>101</v>
      </c>
      <c r="D19" s="38">
        <v>0.17688266199649738</v>
      </c>
    </row>
    <row r="20" spans="2:4" x14ac:dyDescent="0.2">
      <c r="B20" s="4" t="s">
        <v>13</v>
      </c>
      <c r="C20" s="4">
        <v>470</v>
      </c>
      <c r="D20" s="41">
        <v>0.82311733800350262</v>
      </c>
    </row>
    <row r="21" spans="2:4" x14ac:dyDescent="0.2">
      <c r="B21" s="37" t="s">
        <v>761</v>
      </c>
      <c r="C21" s="37">
        <v>571</v>
      </c>
      <c r="D21" s="38">
        <v>0.23154906731549069</v>
      </c>
    </row>
    <row r="35" spans="2:4" x14ac:dyDescent="0.2">
      <c r="B35" s="42" t="s">
        <v>757</v>
      </c>
      <c r="C35" s="43" t="s">
        <v>761</v>
      </c>
      <c r="D35" s="3"/>
    </row>
    <row r="36" spans="2:4" ht="15" thickBot="1" x14ac:dyDescent="0.25">
      <c r="B36" s="3"/>
      <c r="C36" s="3"/>
      <c r="D36" s="3"/>
    </row>
    <row r="37" spans="2:4" x14ac:dyDescent="0.2">
      <c r="B37" s="46" t="s">
        <v>135</v>
      </c>
      <c r="C37" s="47" t="s">
        <v>900</v>
      </c>
      <c r="D37" s="24" t="s">
        <v>897</v>
      </c>
    </row>
    <row r="38" spans="2:4" x14ac:dyDescent="0.2">
      <c r="B38" s="44" t="s">
        <v>23</v>
      </c>
      <c r="C38" s="45">
        <v>59</v>
      </c>
      <c r="D38" s="27">
        <v>0.10332749562171628</v>
      </c>
    </row>
    <row r="39" spans="2:4" x14ac:dyDescent="0.2">
      <c r="B39" s="44" t="s">
        <v>17</v>
      </c>
      <c r="C39" s="45">
        <v>61</v>
      </c>
      <c r="D39" s="27">
        <v>0.10683012259194395</v>
      </c>
    </row>
    <row r="40" spans="2:4" x14ac:dyDescent="0.2">
      <c r="B40" s="44" t="s">
        <v>16</v>
      </c>
      <c r="C40" s="45">
        <v>80</v>
      </c>
      <c r="D40" s="27">
        <v>0.14010507880910683</v>
      </c>
    </row>
    <row r="41" spans="2:4" x14ac:dyDescent="0.2">
      <c r="B41" s="44" t="s">
        <v>11</v>
      </c>
      <c r="C41" s="45">
        <v>149</v>
      </c>
      <c r="D41" s="27">
        <v>0.26094570928196148</v>
      </c>
    </row>
    <row r="42" spans="2:4" x14ac:dyDescent="0.2">
      <c r="B42" s="44" t="s">
        <v>18</v>
      </c>
      <c r="C42" s="45">
        <v>222</v>
      </c>
      <c r="D42" s="27">
        <v>0.38879159369527144</v>
      </c>
    </row>
    <row r="43" spans="2:4" ht="15" thickBot="1" x14ac:dyDescent="0.25">
      <c r="B43" s="44" t="s">
        <v>874</v>
      </c>
      <c r="C43" s="45">
        <v>571</v>
      </c>
      <c r="D43" s="29">
        <v>1</v>
      </c>
    </row>
    <row r="57" spans="2:7" x14ac:dyDescent="0.2">
      <c r="B57" s="42" t="s">
        <v>757</v>
      </c>
      <c r="C57" s="43" t="s">
        <v>761</v>
      </c>
    </row>
    <row r="58" spans="2:7" ht="15" thickBot="1" x14ac:dyDescent="0.25"/>
    <row r="59" spans="2:7" x14ac:dyDescent="0.2">
      <c r="B59" s="42" t="s">
        <v>900</v>
      </c>
      <c r="C59" s="46" t="s">
        <v>873</v>
      </c>
      <c r="D59" s="43"/>
      <c r="E59" s="43"/>
      <c r="F59" s="48"/>
      <c r="G59" s="48"/>
    </row>
    <row r="60" spans="2:7" x14ac:dyDescent="0.2">
      <c r="B60" s="46" t="s">
        <v>135</v>
      </c>
      <c r="C60" s="47" t="s">
        <v>20</v>
      </c>
      <c r="D60" s="47" t="s">
        <v>13</v>
      </c>
      <c r="E60" s="47" t="s">
        <v>874</v>
      </c>
      <c r="F60" s="36" t="s">
        <v>139</v>
      </c>
      <c r="G60" s="36" t="s">
        <v>875</v>
      </c>
    </row>
    <row r="61" spans="2:7" x14ac:dyDescent="0.2">
      <c r="B61" s="44" t="s">
        <v>18</v>
      </c>
      <c r="C61" s="45">
        <v>76</v>
      </c>
      <c r="D61" s="45">
        <v>146</v>
      </c>
      <c r="E61" s="45">
        <v>222</v>
      </c>
      <c r="F61" s="49">
        <v>0.34234234234234234</v>
      </c>
      <c r="G61" s="49">
        <v>0.65765765765765771</v>
      </c>
    </row>
    <row r="62" spans="2:7" x14ac:dyDescent="0.2">
      <c r="B62" s="44" t="s">
        <v>11</v>
      </c>
      <c r="C62" s="45">
        <v>13</v>
      </c>
      <c r="D62" s="45">
        <v>136</v>
      </c>
      <c r="E62" s="45">
        <v>149</v>
      </c>
      <c r="F62" s="49">
        <v>8.7248322147651006E-2</v>
      </c>
      <c r="G62" s="49">
        <v>0.91275167785234901</v>
      </c>
    </row>
    <row r="63" spans="2:7" x14ac:dyDescent="0.2">
      <c r="B63" s="44" t="s">
        <v>17</v>
      </c>
      <c r="C63" s="45">
        <v>5</v>
      </c>
      <c r="D63" s="45">
        <v>56</v>
      </c>
      <c r="E63" s="45">
        <v>61</v>
      </c>
      <c r="F63" s="49">
        <v>8.1967213114754092E-2</v>
      </c>
      <c r="G63" s="49">
        <v>0.91803278688524592</v>
      </c>
    </row>
    <row r="64" spans="2:7" x14ac:dyDescent="0.2">
      <c r="B64" s="44" t="s">
        <v>23</v>
      </c>
      <c r="C64" s="45">
        <v>4</v>
      </c>
      <c r="D64" s="45">
        <v>55</v>
      </c>
      <c r="E64" s="45">
        <v>59</v>
      </c>
      <c r="F64" s="49">
        <v>6.7796610169491525E-2</v>
      </c>
      <c r="G64" s="49">
        <v>0.93220338983050843</v>
      </c>
    </row>
    <row r="65" spans="2:7" x14ac:dyDescent="0.2">
      <c r="B65" s="44" t="s">
        <v>16</v>
      </c>
      <c r="C65" s="45">
        <v>3</v>
      </c>
      <c r="D65" s="45">
        <v>77</v>
      </c>
      <c r="E65" s="45">
        <v>80</v>
      </c>
      <c r="F65" s="49">
        <v>3.7499999999999999E-2</v>
      </c>
      <c r="G65" s="49">
        <v>0.96250000000000002</v>
      </c>
    </row>
    <row r="66" spans="2:7" ht="15" thickBot="1" x14ac:dyDescent="0.25">
      <c r="B66" s="44" t="s">
        <v>874</v>
      </c>
      <c r="C66" s="45">
        <v>101</v>
      </c>
      <c r="D66" s="45">
        <v>470</v>
      </c>
      <c r="E66" s="45">
        <v>571</v>
      </c>
      <c r="F66" s="50">
        <v>0.17688266199649738</v>
      </c>
      <c r="G66" s="50">
        <v>0.82311733800350262</v>
      </c>
    </row>
    <row r="83" spans="2:4" ht="15" thickBot="1" x14ac:dyDescent="0.25"/>
    <row r="84" spans="2:4" x14ac:dyDescent="0.2">
      <c r="B84" s="23" t="s">
        <v>901</v>
      </c>
      <c r="C84" s="2" t="s">
        <v>877</v>
      </c>
      <c r="D84" s="24" t="s">
        <v>897</v>
      </c>
    </row>
    <row r="85" spans="2:4" x14ac:dyDescent="0.2">
      <c r="B85" s="25" t="s">
        <v>20</v>
      </c>
      <c r="C85" s="26">
        <v>690167</v>
      </c>
      <c r="D85" s="27">
        <v>4.672661753118653E-2</v>
      </c>
    </row>
    <row r="86" spans="2:4" x14ac:dyDescent="0.2">
      <c r="B86" s="25" t="s">
        <v>13</v>
      </c>
      <c r="C86" s="26">
        <v>14080151</v>
      </c>
      <c r="D86" s="27">
        <v>0.95327338246881343</v>
      </c>
    </row>
    <row r="87" spans="2:4" ht="15" thickBot="1" x14ac:dyDescent="0.25">
      <c r="B87" s="25" t="s">
        <v>874</v>
      </c>
      <c r="C87" s="26">
        <v>14770318</v>
      </c>
      <c r="D87" s="29">
        <v>1</v>
      </c>
    </row>
    <row r="98" spans="2:4" ht="15" thickBot="1" x14ac:dyDescent="0.25"/>
    <row r="99" spans="2:4" x14ac:dyDescent="0.2">
      <c r="B99" s="19" t="s">
        <v>902</v>
      </c>
      <c r="C99" s="2" t="s">
        <v>142</v>
      </c>
      <c r="D99" s="24" t="s">
        <v>897</v>
      </c>
    </row>
    <row r="100" spans="2:4" x14ac:dyDescent="0.2">
      <c r="B100" s="25" t="s">
        <v>15</v>
      </c>
      <c r="C100" s="26">
        <v>1589</v>
      </c>
      <c r="D100" s="27">
        <f>GETPIVOTDATA("customer_id",$B$99,"settlement","On Time")/GETPIVOTDATA("customer_id",$B$99)</f>
        <v>0.64436334144363339</v>
      </c>
    </row>
    <row r="101" spans="2:4" x14ac:dyDescent="0.2">
      <c r="B101" s="25" t="s">
        <v>14</v>
      </c>
      <c r="C101" s="26">
        <v>877</v>
      </c>
      <c r="D101" s="27">
        <f>GETPIVOTDATA("customer_id",$B$99,"settlement","Past Due")/GETPIVOTDATA("customer_id",$B$99)</f>
        <v>0.35563665855636656</v>
      </c>
    </row>
    <row r="102" spans="2:4" ht="15" thickBot="1" x14ac:dyDescent="0.25">
      <c r="B102" s="25" t="s">
        <v>874</v>
      </c>
      <c r="C102" s="26">
        <v>2466</v>
      </c>
      <c r="D102" s="29">
        <f>GETPIVOTDATA("customer_id",$B$99)/GETPIVOTDATA("customer_id",$B$99)</f>
        <v>1</v>
      </c>
    </row>
    <row r="113" spans="2:7" ht="15" thickBot="1" x14ac:dyDescent="0.25"/>
    <row r="114" spans="2:7" x14ac:dyDescent="0.2">
      <c r="B114" s="42" t="s">
        <v>142</v>
      </c>
      <c r="C114" s="42" t="s">
        <v>873</v>
      </c>
      <c r="D114" s="43"/>
      <c r="E114" s="43"/>
      <c r="F114" s="20"/>
      <c r="G114" s="20"/>
    </row>
    <row r="115" spans="2:7" x14ac:dyDescent="0.2">
      <c r="B115" s="46" t="s">
        <v>902</v>
      </c>
      <c r="C115" s="43" t="s">
        <v>15</v>
      </c>
      <c r="D115" s="43" t="s">
        <v>14</v>
      </c>
      <c r="E115" s="47" t="s">
        <v>874</v>
      </c>
      <c r="F115" s="33" t="s">
        <v>903</v>
      </c>
      <c r="G115" s="33" t="s">
        <v>904</v>
      </c>
    </row>
    <row r="116" spans="2:7" x14ac:dyDescent="0.2">
      <c r="B116" s="44" t="s">
        <v>18</v>
      </c>
      <c r="C116" s="45">
        <v>328</v>
      </c>
      <c r="D116" s="45">
        <v>233</v>
      </c>
      <c r="E116" s="45">
        <v>561</v>
      </c>
      <c r="F116" s="27">
        <v>0.5846702317290553</v>
      </c>
      <c r="G116" s="27">
        <v>0.41532976827094475</v>
      </c>
    </row>
    <row r="117" spans="2:7" x14ac:dyDescent="0.2">
      <c r="B117" s="44" t="s">
        <v>16</v>
      </c>
      <c r="C117" s="45">
        <v>310</v>
      </c>
      <c r="D117" s="45">
        <v>196</v>
      </c>
      <c r="E117" s="45">
        <v>506</v>
      </c>
      <c r="F117" s="27">
        <v>0.61264822134387353</v>
      </c>
      <c r="G117" s="27">
        <v>0.38735177865612647</v>
      </c>
    </row>
    <row r="118" spans="2:7" x14ac:dyDescent="0.2">
      <c r="B118" s="44" t="s">
        <v>11</v>
      </c>
      <c r="C118" s="45">
        <v>227</v>
      </c>
      <c r="D118" s="45">
        <v>160</v>
      </c>
      <c r="E118" s="45">
        <v>387</v>
      </c>
      <c r="F118" s="27">
        <v>0.58656330749354002</v>
      </c>
      <c r="G118" s="27">
        <v>0.41343669250645992</v>
      </c>
    </row>
    <row r="119" spans="2:7" x14ac:dyDescent="0.2">
      <c r="B119" s="44" t="s">
        <v>17</v>
      </c>
      <c r="C119" s="45">
        <v>459</v>
      </c>
      <c r="D119" s="45">
        <v>157</v>
      </c>
      <c r="E119" s="45">
        <v>616</v>
      </c>
      <c r="F119" s="27">
        <v>0.74512987012987009</v>
      </c>
      <c r="G119" s="27">
        <v>0.25487012987012986</v>
      </c>
    </row>
    <row r="120" spans="2:7" x14ac:dyDescent="0.2">
      <c r="B120" s="44" t="s">
        <v>23</v>
      </c>
      <c r="C120" s="45">
        <v>265</v>
      </c>
      <c r="D120" s="45">
        <v>131</v>
      </c>
      <c r="E120" s="45">
        <v>396</v>
      </c>
      <c r="F120" s="27">
        <v>0.66919191919191923</v>
      </c>
      <c r="G120" s="27">
        <v>0.33080808080808083</v>
      </c>
    </row>
    <row r="121" spans="2:7" ht="15" thickBot="1" x14ac:dyDescent="0.25">
      <c r="B121" s="44" t="s">
        <v>874</v>
      </c>
      <c r="C121" s="45">
        <v>1589</v>
      </c>
      <c r="D121" s="45">
        <v>877</v>
      </c>
      <c r="E121" s="45">
        <v>2466</v>
      </c>
      <c r="F121" s="29">
        <v>0.64436334144363339</v>
      </c>
      <c r="G121" s="29">
        <v>0.35563665855636656</v>
      </c>
    </row>
    <row r="139" spans="2:4" x14ac:dyDescent="0.2">
      <c r="B139" s="43" t="s">
        <v>879</v>
      </c>
      <c r="C139" s="43" t="s">
        <v>142</v>
      </c>
      <c r="D139" s="43" t="s">
        <v>897</v>
      </c>
    </row>
    <row r="140" spans="2:4" x14ac:dyDescent="0.2">
      <c r="B140" s="4" t="s">
        <v>907</v>
      </c>
      <c r="C140" s="4">
        <v>76</v>
      </c>
      <c r="D140" s="41">
        <v>0.76</v>
      </c>
    </row>
    <row r="141" spans="2:4" x14ac:dyDescent="0.2">
      <c r="B141" s="4" t="s">
        <v>908</v>
      </c>
      <c r="C141" s="4">
        <v>24</v>
      </c>
      <c r="D141" s="41">
        <v>0.24</v>
      </c>
    </row>
    <row r="153" spans="2:4" x14ac:dyDescent="0.2">
      <c r="B153" s="56" t="s">
        <v>909</v>
      </c>
      <c r="C153" s="56" t="s">
        <v>142</v>
      </c>
      <c r="D153" s="56" t="s">
        <v>897</v>
      </c>
    </row>
    <row r="154" spans="2:4" x14ac:dyDescent="0.2">
      <c r="B154" s="52" t="s">
        <v>910</v>
      </c>
      <c r="C154" s="52">
        <v>42</v>
      </c>
      <c r="D154" s="53">
        <v>0.55263157894736847</v>
      </c>
    </row>
    <row r="155" spans="2:4" x14ac:dyDescent="0.2">
      <c r="B155" s="54" t="s">
        <v>13</v>
      </c>
      <c r="C155" s="54">
        <v>34</v>
      </c>
      <c r="D155" s="55">
        <v>0.44736842105263158</v>
      </c>
    </row>
  </sheetData>
  <sortState ref="B180:D195">
    <sortCondition ref="C180"/>
  </sortState>
  <pageMargins left="0.7" right="0.7" top="0.75" bottom="0.75" header="0.3" footer="0.3"/>
  <pageSetup orientation="portrait" r:id="rId7"/>
  <drawing r:id="rId8"/>
  <tableParts count="3"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P27"/>
  <sheetViews>
    <sheetView zoomScaleNormal="100" workbookViewId="0">
      <selection activeCell="Y29" sqref="Y29"/>
    </sheetView>
  </sheetViews>
  <sheetFormatPr defaultColWidth="2.85546875" defaultRowHeight="14.25" x14ac:dyDescent="0.2"/>
  <cols>
    <col min="1" max="1" width="2.85546875" style="4"/>
    <col min="2" max="2" width="0.7109375" style="4" customWidth="1"/>
    <col min="3" max="3" width="12.85546875" style="4" bestFit="1" customWidth="1"/>
    <col min="4" max="4" width="5.42578125" style="4" bestFit="1" customWidth="1"/>
    <col min="5" max="17" width="2.85546875" style="4"/>
    <col min="18" max="18" width="0.7109375" style="4" customWidth="1"/>
    <col min="19" max="19" width="9.7109375" style="4" bestFit="1" customWidth="1"/>
    <col min="20" max="20" width="9.7109375" style="4" customWidth="1"/>
    <col min="21" max="21" width="0.7109375" style="4" customWidth="1"/>
    <col min="22" max="22" width="7" style="4" customWidth="1"/>
    <col min="23" max="23" width="2.85546875" style="4" customWidth="1"/>
    <col min="24" max="27" width="2.85546875" style="4"/>
    <col min="28" max="28" width="0.7109375" style="4" customWidth="1"/>
    <col min="29" max="32" width="2.85546875" style="4"/>
    <col min="33" max="33" width="0.7109375" style="4" customWidth="1"/>
    <col min="34" max="35" width="2.85546875" style="4"/>
    <col min="36" max="36" width="2.85546875" style="4" customWidth="1"/>
    <col min="37" max="37" width="0.7109375" style="4" customWidth="1"/>
    <col min="38" max="38" width="2.85546875" style="4"/>
    <col min="39" max="39" width="0.7109375" style="4" customWidth="1"/>
    <col min="40" max="40" width="9.7109375" style="4" bestFit="1" customWidth="1"/>
    <col min="41" max="41" width="23" style="5" customWidth="1"/>
    <col min="42" max="42" width="22.85546875" style="4" customWidth="1"/>
    <col min="43" max="43" width="0.7109375" style="4" customWidth="1"/>
    <col min="44" max="16384" width="2.85546875" style="4"/>
  </cols>
  <sheetData>
    <row r="2" spans="3:42" ht="3.75" customHeight="1" x14ac:dyDescent="0.2"/>
    <row r="3" spans="3:42" x14ac:dyDescent="0.2">
      <c r="C3" s="57" t="s">
        <v>872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</row>
    <row r="4" spans="3:42" ht="14.25" customHeight="1" x14ac:dyDescent="0.2"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6"/>
      <c r="S4" s="7"/>
      <c r="T4" s="7"/>
      <c r="U4" s="7"/>
      <c r="V4" s="7"/>
      <c r="W4" s="7"/>
      <c r="X4" s="7"/>
      <c r="Y4" s="7"/>
      <c r="Z4" s="7"/>
      <c r="AA4" s="7"/>
      <c r="AE4" s="6"/>
      <c r="AF4" s="6"/>
      <c r="AG4" s="7"/>
      <c r="AH4" s="7"/>
      <c r="AI4" s="7"/>
      <c r="AJ4" s="7"/>
      <c r="AK4" s="7"/>
      <c r="AL4" s="7"/>
      <c r="AN4" s="7"/>
      <c r="AO4" s="7"/>
      <c r="AP4" s="6"/>
    </row>
    <row r="5" spans="3:42" ht="3.75" customHeight="1" x14ac:dyDescent="0.2">
      <c r="AO5" s="4"/>
    </row>
    <row r="6" spans="3:42" ht="14.25" customHeight="1" x14ac:dyDescent="0.2"/>
    <row r="7" spans="3:42" ht="14.25" customHeight="1" x14ac:dyDescent="0.2"/>
    <row r="8" spans="3:42" ht="15" customHeight="1" x14ac:dyDescent="0.2">
      <c r="C8" s="13" t="s">
        <v>135</v>
      </c>
      <c r="D8" s="13" t="s">
        <v>143</v>
      </c>
      <c r="S8" s="13" t="s">
        <v>135</v>
      </c>
      <c r="T8" s="13"/>
      <c r="U8" s="13"/>
      <c r="V8" s="13" t="s">
        <v>139</v>
      </c>
      <c r="AN8" s="13" t="s">
        <v>135</v>
      </c>
      <c r="AO8" s="18" t="s">
        <v>144</v>
      </c>
      <c r="AP8" s="14" t="s">
        <v>139</v>
      </c>
    </row>
    <row r="9" spans="3:42" ht="15" customHeight="1" x14ac:dyDescent="0.2">
      <c r="C9" s="8" t="s">
        <v>17</v>
      </c>
      <c r="D9" s="9">
        <v>23</v>
      </c>
      <c r="S9" s="8" t="s">
        <v>16</v>
      </c>
      <c r="T9" s="8"/>
      <c r="U9" s="8"/>
      <c r="V9" s="10">
        <v>3.7499999999999999E-2</v>
      </c>
      <c r="AN9" s="8" t="s">
        <v>23</v>
      </c>
      <c r="AO9" s="11">
        <v>17046</v>
      </c>
      <c r="AP9" s="12">
        <v>1.04E-2</v>
      </c>
    </row>
    <row r="10" spans="3:42" ht="15" customHeight="1" x14ac:dyDescent="0.2">
      <c r="C10" s="8" t="s">
        <v>23</v>
      </c>
      <c r="D10" s="9">
        <v>25</v>
      </c>
      <c r="S10" s="8" t="s">
        <v>23</v>
      </c>
      <c r="T10" s="8"/>
      <c r="U10" s="8"/>
      <c r="V10" s="10">
        <v>6.7799999999999999E-2</v>
      </c>
      <c r="AN10" s="8" t="s">
        <v>16</v>
      </c>
      <c r="AO10" s="11">
        <v>22936</v>
      </c>
      <c r="AP10" s="12">
        <v>8.3999999999999995E-3</v>
      </c>
    </row>
    <row r="11" spans="3:42" ht="15" customHeight="1" x14ac:dyDescent="0.2">
      <c r="C11" s="8" t="s">
        <v>18</v>
      </c>
      <c r="D11" s="9">
        <v>28</v>
      </c>
      <c r="S11" s="8" t="s">
        <v>17</v>
      </c>
      <c r="T11" s="8"/>
      <c r="U11" s="8"/>
      <c r="V11" s="10">
        <v>8.199999999999999E-2</v>
      </c>
      <c r="AN11" s="8" t="s">
        <v>17</v>
      </c>
      <c r="AO11" s="11">
        <v>42630</v>
      </c>
      <c r="AP11" s="12">
        <v>1.06E-2</v>
      </c>
    </row>
    <row r="12" spans="3:42" ht="15" customHeight="1" x14ac:dyDescent="0.2">
      <c r="C12" s="8" t="s">
        <v>16</v>
      </c>
      <c r="D12" s="9">
        <v>28</v>
      </c>
      <c r="S12" s="8" t="s">
        <v>11</v>
      </c>
      <c r="T12" s="8"/>
      <c r="U12" s="8"/>
      <c r="V12" s="10">
        <v>8.72E-2</v>
      </c>
      <c r="AN12" s="8" t="s">
        <v>11</v>
      </c>
      <c r="AO12" s="11">
        <v>81291</v>
      </c>
      <c r="AP12" s="12">
        <v>3.32E-2</v>
      </c>
    </row>
    <row r="13" spans="3:42" ht="15" customHeight="1" x14ac:dyDescent="0.2">
      <c r="C13" s="13" t="s">
        <v>11</v>
      </c>
      <c r="D13" s="14">
        <v>29</v>
      </c>
      <c r="S13" s="13" t="s">
        <v>18</v>
      </c>
      <c r="T13" s="13"/>
      <c r="U13" s="13"/>
      <c r="V13" s="15">
        <v>0.34229999999999999</v>
      </c>
      <c r="AN13" s="13" t="s">
        <v>18</v>
      </c>
      <c r="AO13" s="16">
        <v>526264</v>
      </c>
      <c r="AP13" s="17">
        <v>0.13350000000000001</v>
      </c>
    </row>
    <row r="14" spans="3:42" ht="15" customHeight="1" x14ac:dyDescent="0.2"/>
    <row r="16" spans="3:42" ht="3.75" customHeight="1" x14ac:dyDescent="0.2"/>
    <row r="19" spans="3:22" x14ac:dyDescent="0.2">
      <c r="C19" s="13" t="s">
        <v>135</v>
      </c>
      <c r="D19" s="13" t="s">
        <v>143</v>
      </c>
      <c r="S19" s="13" t="s">
        <v>135</v>
      </c>
      <c r="T19" s="13"/>
      <c r="U19" s="13"/>
      <c r="V19" s="13" t="s">
        <v>139</v>
      </c>
    </row>
    <row r="20" spans="3:22" x14ac:dyDescent="0.2">
      <c r="C20" s="8" t="s">
        <v>17</v>
      </c>
      <c r="D20" s="9">
        <v>34</v>
      </c>
      <c r="S20" s="8" t="s">
        <v>16</v>
      </c>
      <c r="T20" s="8"/>
      <c r="U20" s="8"/>
      <c r="V20" s="10">
        <v>8.3999999999999995E-3</v>
      </c>
    </row>
    <row r="21" spans="3:22" x14ac:dyDescent="0.2">
      <c r="C21" s="8" t="s">
        <v>18</v>
      </c>
      <c r="D21" s="9">
        <v>34</v>
      </c>
      <c r="S21" s="8" t="s">
        <v>23</v>
      </c>
      <c r="T21" s="8"/>
      <c r="U21" s="8"/>
      <c r="V21" s="10">
        <v>1.04E-2</v>
      </c>
    </row>
    <row r="22" spans="3:22" x14ac:dyDescent="0.2">
      <c r="C22" s="8" t="s">
        <v>23</v>
      </c>
      <c r="D22" s="9">
        <v>37</v>
      </c>
      <c r="S22" s="8" t="s">
        <v>17</v>
      </c>
      <c r="T22" s="8"/>
      <c r="U22" s="8"/>
      <c r="V22" s="10">
        <v>1.06E-2</v>
      </c>
    </row>
    <row r="23" spans="3:22" x14ac:dyDescent="0.2">
      <c r="C23" s="8" t="s">
        <v>11</v>
      </c>
      <c r="D23" s="9">
        <v>38</v>
      </c>
      <c r="S23" s="8" t="s">
        <v>11</v>
      </c>
      <c r="T23" s="8"/>
      <c r="U23" s="8"/>
      <c r="V23" s="10">
        <v>3.32E-2</v>
      </c>
    </row>
    <row r="24" spans="3:22" x14ac:dyDescent="0.2">
      <c r="C24" s="13" t="s">
        <v>16</v>
      </c>
      <c r="D24" s="14">
        <v>41</v>
      </c>
      <c r="S24" s="13" t="s">
        <v>18</v>
      </c>
      <c r="T24" s="13"/>
      <c r="U24" s="13"/>
      <c r="V24" s="15">
        <v>0.13350000000000001</v>
      </c>
    </row>
    <row r="27" spans="3:22" ht="3.75" customHeight="1" x14ac:dyDescent="0.2"/>
  </sheetData>
  <sortState ref="S16:V20">
    <sortCondition ref="V16"/>
  </sortState>
  <mergeCells count="1">
    <mergeCell ref="C3:Q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Yellevate Invoices</vt:lpstr>
      <vt:lpstr>Data Analysis (Preperation) SQL</vt:lpstr>
      <vt:lpstr>Data Analysis (Goals) SQL</vt:lpstr>
      <vt:lpstr>Data Analysis (Additional) SQL</vt:lpstr>
      <vt:lpstr>Pivot Tables</vt:lpstr>
      <vt:lpstr>Other Graphs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2023-02-12T10:48:32Z</dcterms:modified>
</cp:coreProperties>
</file>