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ajor Project\doc\Write-Up\"/>
    </mc:Choice>
  </mc:AlternateContent>
  <xr:revisionPtr revIDLastSave="0" documentId="13_ncr:1_{CF71BCB1-133F-409A-9ACC-D26245758B70}" xr6:coauthVersionLast="32" xr6:coauthVersionMax="32" xr10:uidLastSave="{00000000-0000-0000-0000-000000000000}"/>
  <bookViews>
    <workbookView xWindow="0" yWindow="0" windowWidth="9570" windowHeight="30" xr2:uid="{768C310A-02F2-41A7-B000-785CD15E11C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31" i="1"/>
  <c r="B48" i="1"/>
  <c r="B60" i="1"/>
  <c r="B73" i="1"/>
  <c r="B77" i="1"/>
  <c r="B82" i="1"/>
  <c r="B92" i="1"/>
  <c r="B88" i="1"/>
  <c r="B71" i="1" l="1"/>
  <c r="B53" i="1" l="1"/>
  <c r="B1" i="1" l="1"/>
  <c r="B3" i="1"/>
  <c r="B13" i="1"/>
  <c r="B26" i="1"/>
  <c r="B9" i="1"/>
  <c r="B6" i="1"/>
  <c r="B2" i="1" l="1"/>
  <c r="H3" i="1" l="1"/>
  <c r="E3" i="1" l="1"/>
  <c r="K3" i="1"/>
</calcChain>
</file>

<file path=xl/sharedStrings.xml><?xml version="1.0" encoding="utf-8"?>
<sst xmlns="http://schemas.openxmlformats.org/spreadsheetml/2006/main" count="99" uniqueCount="99">
  <si>
    <t>Word Count</t>
  </si>
  <si>
    <t>1.1.1 Introduction</t>
  </si>
  <si>
    <t>1.1.2 Personal Motivation</t>
  </si>
  <si>
    <t>1.1 Background</t>
  </si>
  <si>
    <t>1 Background, Analysis and Process</t>
  </si>
  <si>
    <t>1.2.1 Project Aims</t>
  </si>
  <si>
    <t>1.2.2 Foreseen Constraints</t>
  </si>
  <si>
    <t>To reach Minimum</t>
  </si>
  <si>
    <t>To reach recommended</t>
  </si>
  <si>
    <t>To reach Maximum</t>
  </si>
  <si>
    <t>1.3 Process Methodology</t>
  </si>
  <si>
    <t>1.3.1 Initial Plans and Scrum</t>
  </si>
  <si>
    <t>1.3.2 Migration to Feature-Driven Development</t>
  </si>
  <si>
    <t>2 Design</t>
  </si>
  <si>
    <t>1.2 Project Analysis</t>
  </si>
  <si>
    <t>2.1. Programming Languages, Frameworks, and Libraries</t>
  </si>
  <si>
    <t>2.2 Persistent Storage</t>
  </si>
  <si>
    <t>2.3 Development Environment</t>
  </si>
  <si>
    <t>2.4 Security Requirements</t>
  </si>
  <si>
    <t>2.5 Version Control</t>
  </si>
  <si>
    <t>2.6 Overall Model</t>
  </si>
  <si>
    <t>2.6.1 Introduction</t>
  </si>
  <si>
    <t>2.6.2 Architectural Pattern</t>
  </si>
  <si>
    <t>2.1.1 Introduction</t>
  </si>
  <si>
    <t>2.1.2 PHP</t>
  </si>
  <si>
    <t>2.1.3 Python</t>
  </si>
  <si>
    <t>2.1.4 Node.js</t>
  </si>
  <si>
    <t>2.1.5 Ruby</t>
  </si>
  <si>
    <t>2.1.6 Miscellaneous Technologies</t>
  </si>
  <si>
    <t>2.1.7 Frontend Languages and Frameworks</t>
  </si>
  <si>
    <t>2.1.8 Final Decision</t>
  </si>
  <si>
    <t>2.6.3 Intended Structure</t>
  </si>
  <si>
    <t>2.7 Featured List</t>
  </si>
  <si>
    <t>2.8 Detailed Design</t>
  </si>
  <si>
    <t>2.8.1 Introduction</t>
  </si>
  <si>
    <t>2.8.2 Composer Autoloader</t>
  </si>
  <si>
    <t>2.8.3 Magneto</t>
  </si>
  <si>
    <t>2.8.4 Config</t>
  </si>
  <si>
    <t>2.8.5 Connector</t>
  </si>
  <si>
    <t>2.8.6 Locale</t>
  </si>
  <si>
    <t>2.8.7 Renderer</t>
  </si>
  <si>
    <t>2.8.8 Retriever</t>
  </si>
  <si>
    <t>2.8.9 Magnetometer</t>
  </si>
  <si>
    <t>2.8.10 MagnetometerController</t>
  </si>
  <si>
    <t>2.8.11 API</t>
  </si>
  <si>
    <t>2.9 Development Order</t>
  </si>
  <si>
    <t>2.8.12 DataSource and InternetData</t>
  </si>
  <si>
    <t>2.12 User Interface Design</t>
  </si>
  <si>
    <t>2.10 Relationships and Dependencies</t>
  </si>
  <si>
    <t>2.11 Use Cases</t>
  </si>
  <si>
    <t>2.12.1 Introduction</t>
  </si>
  <si>
    <t>2.12.2 Twig Template Engine</t>
  </si>
  <si>
    <t>2.12.3 Bootstrap 4 and Theme</t>
  </si>
  <si>
    <t>2.12.4 Conceptual Designs</t>
  </si>
  <si>
    <t>2.12.5 Final Designs</t>
  </si>
  <si>
    <t>2.12.5.1 Homepage and About</t>
  </si>
  <si>
    <t>2.12.5.2 Navigator</t>
  </si>
  <si>
    <t>2.12.5.3 Graphing View</t>
  </si>
  <si>
    <t>2.12.5.4 Tables View</t>
  </si>
  <si>
    <t>2.12.5.5 Settings</t>
  </si>
  <si>
    <t>2.12.5.6 API</t>
  </si>
  <si>
    <t>3 Implementation</t>
  </si>
  <si>
    <t>3.1 Introduction</t>
  </si>
  <si>
    <t>3.2 Configuration Changes</t>
  </si>
  <si>
    <t>3.3 SMB Connectivity</t>
  </si>
  <si>
    <t>3.4 Retrieving Magnetometer Data and Data Depth</t>
  </si>
  <si>
    <t>3.5 Overcoming PHP 7.x.x Conditioning</t>
  </si>
  <si>
    <t>3.7 Additional Data Sources</t>
  </si>
  <si>
    <t>3.10 Review of Implementation Stage</t>
  </si>
  <si>
    <t>3.9 PHPDoc</t>
  </si>
  <si>
    <t>3.8 Navigator jQuery</t>
  </si>
  <si>
    <t>3.6 Template Debugging</t>
  </si>
  <si>
    <t>4 Testing</t>
  </si>
  <si>
    <t>4.1 Overall Approach to Testing</t>
  </si>
  <si>
    <t>4.2 Software-Aided Testing</t>
  </si>
  <si>
    <t>4.2.1 Unit Testing</t>
  </si>
  <si>
    <t>4.2.2 Linting</t>
  </si>
  <si>
    <t>4.2.3 Difficulties Encountered</t>
  </si>
  <si>
    <t>4.3 Manual Testing</t>
  </si>
  <si>
    <t>4.3.1 Graphical Interface Testing</t>
  </si>
  <si>
    <t>4.3.2 Stress Testing</t>
  </si>
  <si>
    <t>4.4 API Testing</t>
  </si>
  <si>
    <t>4.5 Known Bugs</t>
  </si>
  <si>
    <t>5 Critical Evaluation</t>
  </si>
  <si>
    <t>5.1 Introduction</t>
  </si>
  <si>
    <t>5.2 Identification of Requirements</t>
  </si>
  <si>
    <t>5.3 Design and Implementation Retrospective</t>
  </si>
  <si>
    <t>5.4 Suitability of Tools</t>
  </si>
  <si>
    <t>5.5 Code Quality</t>
  </si>
  <si>
    <t>5.6 Project Achievements</t>
  </si>
  <si>
    <t>5.6.1 Short Analysis of Data Findings</t>
  </si>
  <si>
    <t>5.6.3 Emotional Resilience and Self-Motivation</t>
  </si>
  <si>
    <t>5.7 Project Shortcomings</t>
  </si>
  <si>
    <t>5.7.1 Alterations to Agile Methodology</t>
  </si>
  <si>
    <t>5.7.2 Workflow and Continuous Integration</t>
  </si>
  <si>
    <t>5.7.3 Improvements to Testing</t>
  </si>
  <si>
    <t>5.8 Project Conclusion</t>
  </si>
  <si>
    <t>5.6.2 Adaptability</t>
  </si>
  <si>
    <t>2.8.13 Directory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</si>
</sst>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2" xfId="0" applyFont="1" applyBorder="1"/>
    <xf numFmtId="0" fontId="6" fillId="0" borderId="1" xfId="0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B477-93C4-4AAD-8747-979701164DF2}">
  <dimension ref="A1:K96"/>
  <sheetViews>
    <sheetView tabSelected="1" workbookViewId="0">
      <selection activeCell="E12" sqref="E12"/>
    </sheetView>
  </sheetViews>
  <sheetFormatPr defaultRowHeight="15" x14ac:dyDescent="0.25"/>
  <cols>
    <col min="1" max="1" width="68.140625" customWidth="1"/>
    <col min="2" max="2" width="11.5703125" bestFit="1" customWidth="1"/>
    <col min="5" max="5" width="17.7109375" bestFit="1" customWidth="1"/>
    <col min="8" max="8" width="22.28515625" bestFit="1" customWidth="1"/>
    <col min="11" max="11" width="18" bestFit="1" customWidth="1"/>
  </cols>
  <sheetData>
    <row r="1" spans="1:11" ht="27" thickBot="1" x14ac:dyDescent="0.45">
      <c r="A1" s="8" t="s">
        <v>0</v>
      </c>
      <c r="B1" s="7">
        <f>SUM(B2,B12,B60,B71,B82)</f>
        <v>18882</v>
      </c>
    </row>
    <row r="2" spans="1:11" ht="21" x14ac:dyDescent="0.35">
      <c r="A2" s="5" t="s">
        <v>4</v>
      </c>
      <c r="B2" s="3">
        <f>SUM(B3,B6,B9)</f>
        <v>2376</v>
      </c>
      <c r="E2" s="4" t="s">
        <v>7</v>
      </c>
      <c r="H2" s="4" t="s">
        <v>8</v>
      </c>
      <c r="K2" s="4" t="s">
        <v>9</v>
      </c>
    </row>
    <row r="3" spans="1:11" ht="18.75" x14ac:dyDescent="0.3">
      <c r="A3" s="6" t="s">
        <v>3</v>
      </c>
      <c r="B3" s="1">
        <f>SUM(B4:B5)</f>
        <v>649</v>
      </c>
      <c r="E3" s="1">
        <f>SUM(B1-10000)</f>
        <v>8882</v>
      </c>
      <c r="H3" s="1">
        <f>SUM(B1-12000)</f>
        <v>6882</v>
      </c>
      <c r="K3" s="1">
        <f>SUM(B1-20000)</f>
        <v>-1118</v>
      </c>
    </row>
    <row r="4" spans="1:11" x14ac:dyDescent="0.25">
      <c r="A4" s="2" t="s">
        <v>1</v>
      </c>
      <c r="B4" s="2">
        <v>317</v>
      </c>
    </row>
    <row r="5" spans="1:11" x14ac:dyDescent="0.25">
      <c r="A5" s="2" t="s">
        <v>2</v>
      </c>
      <c r="B5">
        <v>332</v>
      </c>
    </row>
    <row r="6" spans="1:11" ht="18.75" x14ac:dyDescent="0.3">
      <c r="A6" s="6" t="s">
        <v>14</v>
      </c>
      <c r="B6" s="1">
        <f>SUM(B7:B8)</f>
        <v>1048</v>
      </c>
    </row>
    <row r="7" spans="1:11" x14ac:dyDescent="0.25">
      <c r="A7" s="2" t="s">
        <v>5</v>
      </c>
      <c r="B7">
        <v>460</v>
      </c>
    </row>
    <row r="8" spans="1:11" x14ac:dyDescent="0.25">
      <c r="A8" s="2" t="s">
        <v>6</v>
      </c>
      <c r="B8">
        <v>588</v>
      </c>
    </row>
    <row r="9" spans="1:11" ht="18.75" x14ac:dyDescent="0.3">
      <c r="A9" s="6" t="s">
        <v>10</v>
      </c>
      <c r="B9" s="1">
        <f>SUM(B10:B11)</f>
        <v>679</v>
      </c>
    </row>
    <row r="10" spans="1:11" x14ac:dyDescent="0.25">
      <c r="A10" s="2" t="s">
        <v>11</v>
      </c>
      <c r="B10">
        <v>406</v>
      </c>
    </row>
    <row r="11" spans="1:11" x14ac:dyDescent="0.25">
      <c r="A11" s="2" t="s">
        <v>12</v>
      </c>
      <c r="B11">
        <v>273</v>
      </c>
    </row>
    <row r="12" spans="1:11" ht="21" x14ac:dyDescent="0.35">
      <c r="A12" s="5" t="s">
        <v>13</v>
      </c>
      <c r="B12" s="3">
        <f>SUM(B13,B22,B23,B24,B25,B26,B30,B31,B45,B46,B47,B48)</f>
        <v>9979</v>
      </c>
    </row>
    <row r="13" spans="1:11" ht="18.75" x14ac:dyDescent="0.3">
      <c r="A13" s="6" t="s">
        <v>15</v>
      </c>
      <c r="B13" s="1">
        <f>SUM(B14:B21)</f>
        <v>1048</v>
      </c>
    </row>
    <row r="14" spans="1:11" x14ac:dyDescent="0.25">
      <c r="A14" s="2" t="s">
        <v>23</v>
      </c>
      <c r="B14">
        <v>40</v>
      </c>
    </row>
    <row r="15" spans="1:11" x14ac:dyDescent="0.25">
      <c r="A15" s="2" t="s">
        <v>24</v>
      </c>
      <c r="B15">
        <v>256</v>
      </c>
    </row>
    <row r="16" spans="1:11" x14ac:dyDescent="0.25">
      <c r="A16" s="2" t="s">
        <v>25</v>
      </c>
      <c r="B16">
        <v>92</v>
      </c>
    </row>
    <row r="17" spans="1:2" x14ac:dyDescent="0.25">
      <c r="A17" s="2" t="s">
        <v>26</v>
      </c>
      <c r="B17">
        <v>115</v>
      </c>
    </row>
    <row r="18" spans="1:2" x14ac:dyDescent="0.25">
      <c r="A18" s="2" t="s">
        <v>27</v>
      </c>
      <c r="B18">
        <v>100</v>
      </c>
    </row>
    <row r="19" spans="1:2" x14ac:dyDescent="0.25">
      <c r="A19" s="2" t="s">
        <v>28</v>
      </c>
      <c r="B19" s="2">
        <v>44</v>
      </c>
    </row>
    <row r="20" spans="1:2" x14ac:dyDescent="0.25">
      <c r="A20" s="2" t="s">
        <v>29</v>
      </c>
      <c r="B20">
        <v>143</v>
      </c>
    </row>
    <row r="21" spans="1:2" x14ac:dyDescent="0.25">
      <c r="A21" s="2" t="s">
        <v>30</v>
      </c>
      <c r="B21">
        <v>258</v>
      </c>
    </row>
    <row r="22" spans="1:2" ht="18.75" x14ac:dyDescent="0.3">
      <c r="A22" s="6" t="s">
        <v>16</v>
      </c>
      <c r="B22" s="1">
        <v>134</v>
      </c>
    </row>
    <row r="23" spans="1:2" ht="18.75" x14ac:dyDescent="0.3">
      <c r="A23" s="6" t="s">
        <v>17</v>
      </c>
      <c r="B23" s="1">
        <v>204</v>
      </c>
    </row>
    <row r="24" spans="1:2" ht="18.75" x14ac:dyDescent="0.3">
      <c r="A24" s="6" t="s">
        <v>18</v>
      </c>
      <c r="B24" s="1">
        <v>214</v>
      </c>
    </row>
    <row r="25" spans="1:2" ht="18.75" x14ac:dyDescent="0.3">
      <c r="A25" s="6" t="s">
        <v>19</v>
      </c>
      <c r="B25" s="1">
        <v>148</v>
      </c>
    </row>
    <row r="26" spans="1:2" ht="18.75" x14ac:dyDescent="0.3">
      <c r="A26" s="6" t="s">
        <v>20</v>
      </c>
      <c r="B26" s="1">
        <f>SUM(B27:B29)</f>
        <v>526</v>
      </c>
    </row>
    <row r="27" spans="1:2" x14ac:dyDescent="0.25">
      <c r="A27" s="2" t="s">
        <v>21</v>
      </c>
      <c r="B27" s="2">
        <v>260</v>
      </c>
    </row>
    <row r="28" spans="1:2" x14ac:dyDescent="0.25">
      <c r="A28" s="2" t="s">
        <v>22</v>
      </c>
      <c r="B28" s="2">
        <v>91</v>
      </c>
    </row>
    <row r="29" spans="1:2" x14ac:dyDescent="0.25">
      <c r="A29" s="2" t="s">
        <v>31</v>
      </c>
      <c r="B29" s="2">
        <v>175</v>
      </c>
    </row>
    <row r="30" spans="1:2" ht="18.75" x14ac:dyDescent="0.3">
      <c r="A30" s="6" t="s">
        <v>32</v>
      </c>
      <c r="B30" s="1">
        <v>494</v>
      </c>
    </row>
    <row r="31" spans="1:2" ht="18.75" x14ac:dyDescent="0.3">
      <c r="A31" s="6" t="s">
        <v>33</v>
      </c>
      <c r="B31" s="1">
        <f>SUM(B32:B44)</f>
        <v>4866</v>
      </c>
    </row>
    <row r="32" spans="1:2" x14ac:dyDescent="0.25">
      <c r="A32" s="2" t="s">
        <v>34</v>
      </c>
      <c r="B32" s="2">
        <v>141</v>
      </c>
    </row>
    <row r="33" spans="1:2" x14ac:dyDescent="0.25">
      <c r="A33" s="2" t="s">
        <v>35</v>
      </c>
      <c r="B33" s="2">
        <v>240</v>
      </c>
    </row>
    <row r="34" spans="1:2" x14ac:dyDescent="0.25">
      <c r="A34" s="2" t="s">
        <v>36</v>
      </c>
      <c r="B34" s="2">
        <v>599</v>
      </c>
    </row>
    <row r="35" spans="1:2" x14ac:dyDescent="0.25">
      <c r="A35" s="2" t="s">
        <v>37</v>
      </c>
      <c r="B35" s="2">
        <v>529</v>
      </c>
    </row>
    <row r="36" spans="1:2" x14ac:dyDescent="0.25">
      <c r="A36" s="2" t="s">
        <v>38</v>
      </c>
      <c r="B36" s="2">
        <v>208</v>
      </c>
    </row>
    <row r="37" spans="1:2" x14ac:dyDescent="0.25">
      <c r="A37" s="2" t="s">
        <v>39</v>
      </c>
      <c r="B37" s="2">
        <v>414</v>
      </c>
    </row>
    <row r="38" spans="1:2" x14ac:dyDescent="0.25">
      <c r="A38" s="2" t="s">
        <v>40</v>
      </c>
      <c r="B38" s="2">
        <v>583</v>
      </c>
    </row>
    <row r="39" spans="1:2" x14ac:dyDescent="0.25">
      <c r="A39" s="2" t="s">
        <v>41</v>
      </c>
      <c r="B39" s="2">
        <v>691</v>
      </c>
    </row>
    <row r="40" spans="1:2" x14ac:dyDescent="0.25">
      <c r="A40" s="2" t="s">
        <v>42</v>
      </c>
      <c r="B40" s="2">
        <v>257</v>
      </c>
    </row>
    <row r="41" spans="1:2" x14ac:dyDescent="0.25">
      <c r="A41" s="2" t="s">
        <v>43</v>
      </c>
      <c r="B41" s="2">
        <v>468</v>
      </c>
    </row>
    <row r="42" spans="1:2" x14ac:dyDescent="0.25">
      <c r="A42" s="2" t="s">
        <v>44</v>
      </c>
      <c r="B42" s="2">
        <v>387</v>
      </c>
    </row>
    <row r="43" spans="1:2" x14ac:dyDescent="0.25">
      <c r="A43" s="2" t="s">
        <v>46</v>
      </c>
      <c r="B43" s="2">
        <v>74</v>
      </c>
    </row>
    <row r="44" spans="1:2" x14ac:dyDescent="0.25">
      <c r="A44" s="2" t="s">
        <v>98</v>
      </c>
      <c r="B44" s="2">
        <v>275</v>
      </c>
    </row>
    <row r="45" spans="1:2" ht="18.75" x14ac:dyDescent="0.3">
      <c r="A45" s="6" t="s">
        <v>45</v>
      </c>
      <c r="B45" s="1">
        <v>75</v>
      </c>
    </row>
    <row r="46" spans="1:2" ht="18.75" x14ac:dyDescent="0.3">
      <c r="A46" s="6" t="s">
        <v>48</v>
      </c>
      <c r="B46" s="1">
        <v>220</v>
      </c>
    </row>
    <row r="47" spans="1:2" ht="18.75" x14ac:dyDescent="0.3">
      <c r="A47" s="6" t="s">
        <v>49</v>
      </c>
      <c r="B47" s="1">
        <v>125</v>
      </c>
    </row>
    <row r="48" spans="1:2" ht="18.75" x14ac:dyDescent="0.3">
      <c r="A48" s="6" t="s">
        <v>47</v>
      </c>
      <c r="B48" s="1">
        <f>SUM(B49:B59)</f>
        <v>1925</v>
      </c>
    </row>
    <row r="49" spans="1:2" x14ac:dyDescent="0.25">
      <c r="A49" s="2" t="s">
        <v>50</v>
      </c>
      <c r="B49">
        <v>82</v>
      </c>
    </row>
    <row r="50" spans="1:2" x14ac:dyDescent="0.25">
      <c r="A50" s="2" t="s">
        <v>51</v>
      </c>
      <c r="B50">
        <v>344</v>
      </c>
    </row>
    <row r="51" spans="1:2" x14ac:dyDescent="0.25">
      <c r="A51" s="2" t="s">
        <v>52</v>
      </c>
      <c r="B51">
        <v>157</v>
      </c>
    </row>
    <row r="52" spans="1:2" x14ac:dyDescent="0.25">
      <c r="A52" s="2" t="s">
        <v>53</v>
      </c>
      <c r="B52">
        <v>68</v>
      </c>
    </row>
    <row r="53" spans="1:2" x14ac:dyDescent="0.25">
      <c r="A53" s="2" t="s">
        <v>54</v>
      </c>
      <c r="B53">
        <f>SUM(B54:B59)</f>
        <v>637</v>
      </c>
    </row>
    <row r="54" spans="1:2" x14ac:dyDescent="0.25">
      <c r="A54" s="2" t="s">
        <v>55</v>
      </c>
      <c r="B54">
        <v>20</v>
      </c>
    </row>
    <row r="55" spans="1:2" x14ac:dyDescent="0.25">
      <c r="A55" s="2" t="s">
        <v>56</v>
      </c>
      <c r="B55">
        <v>224</v>
      </c>
    </row>
    <row r="56" spans="1:2" x14ac:dyDescent="0.25">
      <c r="A56" s="2" t="s">
        <v>57</v>
      </c>
      <c r="B56">
        <v>196</v>
      </c>
    </row>
    <row r="57" spans="1:2" x14ac:dyDescent="0.25">
      <c r="A57" s="2" t="s">
        <v>58</v>
      </c>
      <c r="B57">
        <v>56</v>
      </c>
    </row>
    <row r="58" spans="1:2" x14ac:dyDescent="0.25">
      <c r="A58" s="2" t="s">
        <v>59</v>
      </c>
      <c r="B58">
        <v>54</v>
      </c>
    </row>
    <row r="59" spans="1:2" x14ac:dyDescent="0.25">
      <c r="A59" s="2" t="s">
        <v>60</v>
      </c>
      <c r="B59">
        <v>87</v>
      </c>
    </row>
    <row r="60" spans="1:2" ht="21" x14ac:dyDescent="0.35">
      <c r="A60" s="5" t="s">
        <v>61</v>
      </c>
      <c r="B60" s="3">
        <f>SUM(B61:B70)</f>
        <v>2211</v>
      </c>
    </row>
    <row r="61" spans="1:2" ht="18.75" x14ac:dyDescent="0.3">
      <c r="A61" s="6" t="s">
        <v>62</v>
      </c>
      <c r="B61" s="1">
        <v>63</v>
      </c>
    </row>
    <row r="62" spans="1:2" ht="18.75" x14ac:dyDescent="0.3">
      <c r="A62" s="6" t="s">
        <v>63</v>
      </c>
      <c r="B62" s="1">
        <v>421</v>
      </c>
    </row>
    <row r="63" spans="1:2" ht="18.75" x14ac:dyDescent="0.3">
      <c r="A63" s="6" t="s">
        <v>64</v>
      </c>
      <c r="B63" s="1">
        <v>311</v>
      </c>
    </row>
    <row r="64" spans="1:2" ht="18.75" x14ac:dyDescent="0.3">
      <c r="A64" s="6" t="s">
        <v>65</v>
      </c>
      <c r="B64" s="1">
        <v>493</v>
      </c>
    </row>
    <row r="65" spans="1:2" ht="18.75" x14ac:dyDescent="0.3">
      <c r="A65" s="6" t="s">
        <v>66</v>
      </c>
      <c r="B65" s="1">
        <v>382</v>
      </c>
    </row>
    <row r="66" spans="1:2" ht="18.75" x14ac:dyDescent="0.3">
      <c r="A66" s="6" t="s">
        <v>71</v>
      </c>
      <c r="B66" s="1">
        <v>121</v>
      </c>
    </row>
    <row r="67" spans="1:2" ht="18.75" x14ac:dyDescent="0.3">
      <c r="A67" s="6" t="s">
        <v>67</v>
      </c>
      <c r="B67" s="1">
        <v>203</v>
      </c>
    </row>
    <row r="68" spans="1:2" ht="18.75" x14ac:dyDescent="0.3">
      <c r="A68" s="6" t="s">
        <v>70</v>
      </c>
      <c r="B68" s="1">
        <v>55</v>
      </c>
    </row>
    <row r="69" spans="1:2" ht="18.75" x14ac:dyDescent="0.3">
      <c r="A69" s="6" t="s">
        <v>69</v>
      </c>
      <c r="B69" s="1">
        <v>71</v>
      </c>
    </row>
    <row r="70" spans="1:2" ht="18.75" x14ac:dyDescent="0.3">
      <c r="A70" s="6" t="s">
        <v>68</v>
      </c>
      <c r="B70" s="1">
        <v>91</v>
      </c>
    </row>
    <row r="71" spans="1:2" ht="21" x14ac:dyDescent="0.35">
      <c r="A71" s="5" t="s">
        <v>72</v>
      </c>
      <c r="B71" s="3">
        <f>SUM(B72,B73,B77,B80,B81)</f>
        <v>1155</v>
      </c>
    </row>
    <row r="72" spans="1:2" ht="18.75" x14ac:dyDescent="0.3">
      <c r="A72" s="6" t="s">
        <v>73</v>
      </c>
      <c r="B72" s="1">
        <v>138</v>
      </c>
    </row>
    <row r="73" spans="1:2" ht="18.75" x14ac:dyDescent="0.3">
      <c r="A73" s="6" t="s">
        <v>74</v>
      </c>
      <c r="B73" s="1">
        <f>SUM(B74:B76)</f>
        <v>529</v>
      </c>
    </row>
    <row r="74" spans="1:2" x14ac:dyDescent="0.25">
      <c r="A74" s="2" t="s">
        <v>75</v>
      </c>
      <c r="B74">
        <v>168</v>
      </c>
    </row>
    <row r="75" spans="1:2" x14ac:dyDescent="0.25">
      <c r="A75" s="2" t="s">
        <v>76</v>
      </c>
      <c r="B75">
        <v>185</v>
      </c>
    </row>
    <row r="76" spans="1:2" x14ac:dyDescent="0.25">
      <c r="A76" t="s">
        <v>77</v>
      </c>
      <c r="B76">
        <v>176</v>
      </c>
    </row>
    <row r="77" spans="1:2" ht="18.75" x14ac:dyDescent="0.3">
      <c r="A77" s="6" t="s">
        <v>78</v>
      </c>
      <c r="B77" s="1">
        <f>SUM(B78,B79)</f>
        <v>81</v>
      </c>
    </row>
    <row r="78" spans="1:2" x14ac:dyDescent="0.25">
      <c r="A78" s="2" t="s">
        <v>79</v>
      </c>
      <c r="B78">
        <v>36</v>
      </c>
    </row>
    <row r="79" spans="1:2" x14ac:dyDescent="0.25">
      <c r="A79" s="2" t="s">
        <v>80</v>
      </c>
      <c r="B79">
        <v>45</v>
      </c>
    </row>
    <row r="80" spans="1:2" ht="18.75" x14ac:dyDescent="0.3">
      <c r="A80" s="6" t="s">
        <v>81</v>
      </c>
      <c r="B80" s="1">
        <v>61</v>
      </c>
    </row>
    <row r="81" spans="1:2" ht="18.75" x14ac:dyDescent="0.3">
      <c r="A81" s="6" t="s">
        <v>82</v>
      </c>
      <c r="B81" s="1">
        <v>346</v>
      </c>
    </row>
    <row r="82" spans="1:2" ht="21" x14ac:dyDescent="0.35">
      <c r="A82" s="5" t="s">
        <v>83</v>
      </c>
      <c r="B82" s="3">
        <f>SUM(B83,B84,B85,B87,B86,B88,B92,B96)</f>
        <v>3161</v>
      </c>
    </row>
    <row r="83" spans="1:2" ht="18.75" x14ac:dyDescent="0.3">
      <c r="A83" s="6" t="s">
        <v>84</v>
      </c>
      <c r="B83" s="1">
        <v>109</v>
      </c>
    </row>
    <row r="84" spans="1:2" ht="18.75" x14ac:dyDescent="0.3">
      <c r="A84" s="6" t="s">
        <v>85</v>
      </c>
      <c r="B84" s="1">
        <v>298</v>
      </c>
    </row>
    <row r="85" spans="1:2" ht="18.75" x14ac:dyDescent="0.3">
      <c r="A85" s="6" t="s">
        <v>86</v>
      </c>
      <c r="B85" s="1">
        <v>310</v>
      </c>
    </row>
    <row r="86" spans="1:2" ht="18.75" x14ac:dyDescent="0.3">
      <c r="A86" s="6" t="s">
        <v>87</v>
      </c>
      <c r="B86" s="1">
        <v>167</v>
      </c>
    </row>
    <row r="87" spans="1:2" ht="18.75" x14ac:dyDescent="0.3">
      <c r="A87" s="6" t="s">
        <v>88</v>
      </c>
      <c r="B87" s="1">
        <v>193</v>
      </c>
    </row>
    <row r="88" spans="1:2" ht="18.75" x14ac:dyDescent="0.3">
      <c r="A88" s="6" t="s">
        <v>89</v>
      </c>
      <c r="B88" s="1">
        <f>SUM(B89,B90,B91)</f>
        <v>667</v>
      </c>
    </row>
    <row r="89" spans="1:2" x14ac:dyDescent="0.25">
      <c r="A89" s="2" t="s">
        <v>90</v>
      </c>
      <c r="B89" s="1">
        <v>341</v>
      </c>
    </row>
    <row r="90" spans="1:2" x14ac:dyDescent="0.25">
      <c r="A90" s="2" t="s">
        <v>97</v>
      </c>
      <c r="B90" s="1">
        <v>131</v>
      </c>
    </row>
    <row r="91" spans="1:2" x14ac:dyDescent="0.25">
      <c r="A91" s="2" t="s">
        <v>91</v>
      </c>
      <c r="B91" s="1">
        <v>195</v>
      </c>
    </row>
    <row r="92" spans="1:2" ht="18.75" x14ac:dyDescent="0.3">
      <c r="A92" s="6" t="s">
        <v>92</v>
      </c>
      <c r="B92" s="1">
        <f>SUM(B93,B94,B95)</f>
        <v>835</v>
      </c>
    </row>
    <row r="93" spans="1:2" x14ac:dyDescent="0.25">
      <c r="A93" s="2" t="s">
        <v>93</v>
      </c>
      <c r="B93" s="1">
        <v>336</v>
      </c>
    </row>
    <row r="94" spans="1:2" x14ac:dyDescent="0.25">
      <c r="A94" s="2" t="s">
        <v>94</v>
      </c>
      <c r="B94" s="1">
        <v>348</v>
      </c>
    </row>
    <row r="95" spans="1:2" x14ac:dyDescent="0.25">
      <c r="A95" s="2" t="s">
        <v>95</v>
      </c>
      <c r="B95" s="1">
        <v>151</v>
      </c>
    </row>
    <row r="96" spans="1:2" ht="18.75" x14ac:dyDescent="0.3">
      <c r="A96" s="6" t="s">
        <v>96</v>
      </c>
      <c r="B96" s="1">
        <v>582</v>
      </c>
    </row>
  </sheetData>
  <conditionalFormatting sqref="K3">
    <cfRule type="cellIs" dxfId="8" priority="5" operator="lessThan">
      <formula>-8000</formula>
    </cfRule>
    <cfRule type="cellIs" dxfId="7" priority="9" operator="greaterThan">
      <formula>-8000</formula>
    </cfRule>
  </conditionalFormatting>
  <conditionalFormatting sqref="H3">
    <cfRule type="cellIs" dxfId="6" priority="7" operator="lessThan">
      <formula>0</formula>
    </cfRule>
    <cfRule type="cellIs" dxfId="5" priority="8" operator="greaterThan">
      <formula>0</formula>
    </cfRule>
  </conditionalFormatting>
  <conditionalFormatting sqref="E3">
    <cfRule type="cellIs" dxfId="4" priority="1" operator="greaterThan">
      <formula>0</formula>
    </cfRule>
    <cfRule type="cellIs" dxfId="3" priority="6" operator="lessThan">
      <formula>0</formula>
    </cfRule>
  </conditionalFormatting>
  <conditionalFormatting sqref="B1">
    <cfRule type="cellIs" dxfId="2" priority="2" operator="greaterThan">
      <formula>10000</formula>
    </cfRule>
    <cfRule type="cellIs" dxfId="1" priority="3" operator="between">
      <formula>5001</formula>
      <formula>10000</formula>
    </cfRule>
    <cfRule type="cellIs" dxfId="0" priority="4" operator="lessThan">
      <formula>5000</formula>
    </cfRule>
  </conditionalFormatting>
  <pageMargins left="0.7" right="0.7" top="0.75" bottom="0.75" header="0.3" footer="0.3"/>
  <pageSetup paperSize="9" orientation="portrait" r:id="rId1"/>
  <ignoredErrors>
    <ignoredError sqref="B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Earl</dc:creator>
  <cp:lastModifiedBy>Oliver Earl</cp:lastModifiedBy>
  <dcterms:created xsi:type="dcterms:W3CDTF">2018-04-25T20:21:05Z</dcterms:created>
  <dcterms:modified xsi:type="dcterms:W3CDTF">2018-05-08T13:02:24Z</dcterms:modified>
</cp:coreProperties>
</file>