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filterPrivacy="1"/>
  <xr:revisionPtr revIDLastSave="0" documentId="8_{C05A8DB5-DF97-5740-BF5E-C9152A3842A1}" xr6:coauthVersionLast="43" xr6:coauthVersionMax="43" xr10:uidLastSave="{00000000-0000-0000-0000-000000000000}"/>
  <bookViews>
    <workbookView xWindow="0" yWindow="0" windowWidth="38400" windowHeight="21600" activeTab="1" xr2:uid="{83E43DC8-C7A0-4A4D-AAF4-DA46DABAE971}"/>
  </bookViews>
  <sheets>
    <sheet name="Project Tracker" sheetId="4" r:id="rId1"/>
    <sheet name="Gantt chart" sheetId="5" r:id="rId2"/>
    <sheet name="Dynamic Chart Data Hidden" sheetId="2" state="hidden" r:id="rId3"/>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2" l="1"/>
  <c r="B6" i="2"/>
  <c r="F14" i="4" l="1"/>
  <c r="G14" i="4" s="1"/>
  <c r="B10" i="2" l="1"/>
  <c r="B9" i="2"/>
  <c r="B8" i="2"/>
  <c r="C6" i="2" l="1"/>
  <c r="F8" i="4"/>
  <c r="D8" i="2" s="1"/>
  <c r="G8" i="4" l="1"/>
  <c r="F6" i="4"/>
  <c r="F9" i="4"/>
  <c r="B7" i="2"/>
  <c r="G9" i="4" l="1"/>
  <c r="F10" i="4"/>
  <c r="G10" i="4" l="1"/>
  <c r="G6" i="4"/>
  <c r="F11" i="4" l="1"/>
  <c r="G11" i="4" s="1"/>
  <c r="F12" i="4"/>
  <c r="G12" i="4" s="1"/>
  <c r="F7" i="4"/>
  <c r="D7" i="2" s="1"/>
  <c r="G7" i="4" l="1"/>
  <c r="F13" i="4"/>
  <c r="G13" i="4" s="1"/>
  <c r="C10" i="2" l="1"/>
  <c r="C7" i="2"/>
  <c r="C9" i="2"/>
  <c r="D10" i="2"/>
  <c r="D6" i="2" l="1"/>
  <c r="D9" i="2"/>
  <c r="E10" i="2"/>
  <c r="E6" i="2" l="1"/>
  <c r="E9" i="2"/>
  <c r="E8" i="2"/>
  <c r="E7" i="2"/>
</calcChain>
</file>

<file path=xl/sharedStrings.xml><?xml version="1.0" encoding="utf-8"?>
<sst xmlns="http://schemas.openxmlformats.org/spreadsheetml/2006/main" count="44" uniqueCount="43">
  <si>
    <t>Create a Project Tracker in this worksheet.
The title of this worksheet is in cell B1. 
Information about how to use this worksheet, including instructions for screen readers, is in the About worksheet.</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</si>
  <si>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</si>
  <si>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</si>
  <si>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to G4.</t>
  </si>
  <si>
    <t>Table headings are in cells B5 to G5. 
There are two hidden columns: The Start-on day and Task Duration columns in cells F5 and G5 are auto-calculated and used for creating the Gantt Chart in the Gantt Chart worksheet. 
Sample data is in cells B6 to E21. 
The next instruction is in cell A22.</t>
  </si>
  <si>
    <t>To add more milestones/activities, insert new rows above this line.
This is the last instruction in this worksheet.</t>
  </si>
  <si>
    <t>Enter a sequential set of numbers in the column below.</t>
  </si>
  <si>
    <t>Position</t>
  </si>
  <si>
    <t>To add more Milestones/Activities, insert new rows above this line</t>
  </si>
  <si>
    <t>Start date:</t>
  </si>
  <si>
    <t>End date:</t>
  </si>
  <si>
    <t>Enter the start date for the milestone or activity in the column below.</t>
  </si>
  <si>
    <t>Start Date</t>
  </si>
  <si>
    <t>Enter the end date for the milestone or activity in the column below</t>
  </si>
  <si>
    <t>End Date</t>
  </si>
  <si>
    <t>Enter the milestone and/or activity description in the column below. This description will appear in the Project Chart.</t>
  </si>
  <si>
    <t>Milestone/Activity</t>
  </si>
  <si>
    <t>Auto-calculated. The data below, under this column, is used for charting the milestones and activities.</t>
  </si>
  <si>
    <t>Start-on day</t>
  </si>
  <si>
    <t xml:space="preserve">Auto-calculated. Duration of each task </t>
  </si>
  <si>
    <t>Task Duration</t>
  </si>
  <si>
    <t>Gantt chart with a scrollbar is in this worksheet. 
Scrollbar starts in cell B29.
This is the last instruction in this worksheet.</t>
  </si>
  <si>
    <t>Title of this worksheet is in cell B1.</t>
  </si>
  <si>
    <t>Horizontal scrolling increment heading is in cell B2.
To manually increment the data, enter a new value in cell B3.
The scrolling page auto-updates when the scrollbar is paged forwards or backwards in the Gantt Chart worksheet.</t>
  </si>
  <si>
    <t>Auto-updated Gantt Chart scrolling value is in cell B3.</t>
  </si>
  <si>
    <t>Table title is in cell B4.</t>
  </si>
  <si>
    <t>Table headings are in cells B5 to E5. 
A note is in cell F5.
This table will chart up to 5 milestones at one time. 
Do not modify or delete this worksheet or its contents.</t>
  </si>
  <si>
    <t>Dynamic Chart Data</t>
  </si>
  <si>
    <t>horizontal scrolling increment</t>
  </si>
  <si>
    <t>Dynamic Data Table</t>
  </si>
  <si>
    <t>milestone</t>
  </si>
  <si>
    <t>date</t>
  </si>
  <si>
    <t>duration</t>
  </si>
  <si>
    <t>&lt;--chart up to 5 milestones at a time</t>
  </si>
  <si>
    <t>Project Scaffolding / Outline</t>
  </si>
  <si>
    <t>Background, Aims, Objectives</t>
  </si>
  <si>
    <t>Literature Review / Analysis</t>
  </si>
  <si>
    <t>Software Development</t>
  </si>
  <si>
    <t>Testing Complete</t>
  </si>
  <si>
    <t>Critical Evaluation</t>
  </si>
  <si>
    <t>Buffer Weeks / Final Write-Up</t>
  </si>
  <si>
    <t>BCU Overlap</t>
  </si>
  <si>
    <t>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</si>
</sst>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_-&quot;£&quot;* #,##0_-;\-&quot;£&quot;* #,##0_-;_-&quot;£&quot;* &quot;-&quot;_-;_-@_-"/>
    <numFmt numFmtId="165" formatCode="_-&quot;£&quot;* #,##0.00_-;\-&quot;£&quot;* #,##0.00_-;_-&quot;£&quot;* &quot;-&quot;??_-;_-@_-"/>
    <numFmt numFmtId="166"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6"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7">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6" fontId="0" fillId="5" borderId="0" xfId="6" applyFont="1" applyFill="1" applyBorder="1">
      <alignment horizontal="center"/>
    </xf>
    <xf numFmtId="0" fontId="7" fillId="6" borderId="0" xfId="8" applyFill="1">
      <alignment wrapText="1"/>
    </xf>
    <xf numFmtId="14" fontId="1" fillId="0" borderId="0" xfId="4">
      <alignment horizontal="center" vertical="center"/>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 cent" xfId="12" builtinId="5" customBuiltin="1"/>
    <cellStyle name="Title" xfId="13" builtinId="15" customBuiltin="1"/>
    <cellStyle name="Total" xfId="24" builtinId="25" customBuiltin="1"/>
    <cellStyle name="Warning Text" xfId="22" builtinId="11" customBuiltin="1"/>
  </cellStyles>
  <dxfs count="11">
    <dxf>
      <numFmt numFmtId="0" formatCode="General"/>
      <border diagonalUp="0" diagonalDown="0">
        <left/>
        <right style="medium">
          <color theme="5" tint="-0.249977111117893"/>
        </right>
        <top/>
        <bottom/>
      </border>
    </dxf>
    <dxf>
      <numFmt numFmtId="0" formatCode="General"/>
    </dxf>
    <dxf>
      <numFmt numFmtId="19" formatCode="dd/mm/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ill>
        <patternFill patternType="solid">
          <fgColor indexed="64"/>
          <bgColor theme="4" tint="0.79998168889431442"/>
        </patternFill>
      </fill>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Software Development</c:v>
                </c:pt>
                <c:pt idx="1">
                  <c:v>Testing Complete</c:v>
                </c:pt>
                <c:pt idx="2">
                  <c:v>Critical Evaluation</c:v>
                </c:pt>
                <c:pt idx="3">
                  <c:v>Buffer Weeks / Final Write-Up</c:v>
                </c:pt>
                <c:pt idx="4">
                  <c:v>BCU Overlap</c:v>
                </c:pt>
              </c:strCache>
            </c:strRef>
          </c:cat>
          <c:val>
            <c:numRef>
              <c:f>'Dynamic Chart Data Hidden'!$C$6:$C$10</c:f>
              <c:numCache>
                <c:formatCode>m/d/yy</c:formatCode>
                <c:ptCount val="5"/>
                <c:pt idx="0">
                  <c:v>43682</c:v>
                </c:pt>
                <c:pt idx="1">
                  <c:v>43710</c:v>
                </c:pt>
                <c:pt idx="2">
                  <c:v>43717</c:v>
                </c:pt>
                <c:pt idx="3">
                  <c:v>43724</c:v>
                </c:pt>
                <c:pt idx="4">
                  <c:v>43725</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6677867D-0292-544E-82C3-71163C3703A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674A9B69-4511-2148-A084-119E6C8073B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13D4062A-EE2C-0344-91EA-7512CD8E7D7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B9028E36-CF20-884F-A48E-2466BB95C53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3088A043-2F7B-A24B-8783-0DC4DAD076C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Software Development</c:v>
                </c:pt>
                <c:pt idx="1">
                  <c:v>Testing Complete</c:v>
                </c:pt>
                <c:pt idx="2">
                  <c:v>Critical Evaluation</c:v>
                </c:pt>
                <c:pt idx="3">
                  <c:v>Buffer Weeks / Final Write-Up</c:v>
                </c:pt>
                <c:pt idx="4">
                  <c:v>BCU Overlap</c:v>
                </c:pt>
              </c:strCache>
            </c:strRef>
          </c:cat>
          <c:val>
            <c:numRef>
              <c:f>'Dynamic Chart Data Hidden'!$E$6:$E$10</c:f>
              <c:numCache>
                <c:formatCode>General</c:formatCode>
                <c:ptCount val="5"/>
                <c:pt idx="0">
                  <c:v>26</c:v>
                </c:pt>
                <c:pt idx="1">
                  <c:v>5</c:v>
                </c:pt>
                <c:pt idx="2">
                  <c:v>5</c:v>
                </c:pt>
                <c:pt idx="3">
                  <c:v>12</c:v>
                </c:pt>
                <c:pt idx="4">
                  <c:v>11</c:v>
                </c:pt>
              </c:numCache>
            </c:numRef>
          </c:val>
          <c:extLst>
            <c:ext xmlns:c15="http://schemas.microsoft.com/office/drawing/2012/chart" uri="{02D57815-91ED-43cb-92C2-25804820EDAC}">
              <c15:datalabelsRange>
                <c15:f>'Dynamic Chart Data Hidden'!$B$6:$B$10</c15:f>
                <c15:dlblRangeCache>
                  <c:ptCount val="5"/>
                  <c:pt idx="0">
                    <c:v>Software Development</c:v>
                  </c:pt>
                  <c:pt idx="1">
                    <c:v>Testing Complete</c:v>
                  </c:pt>
                  <c:pt idx="2">
                    <c:v>Critical Evaluation</c:v>
                  </c:pt>
                  <c:pt idx="3">
                    <c:v>Buffer Weeks / Final Write-Up</c:v>
                  </c:pt>
                  <c:pt idx="4">
                    <c:v>BCU Overlap</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177800</xdr:colOff>
          <xdr:row>28</xdr:row>
          <xdr:rowOff>25400</xdr:rowOff>
        </xdr:from>
        <xdr:to>
          <xdr:col>13</xdr:col>
          <xdr:colOff>444500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14" totalsRowShown="0">
  <autoFilter ref="B5:G14" xr:uid="{951635E4-FCFF-47B1-A6C6-5C24ECDE9A5A}"/>
  <sortState xmlns:xlrd2="http://schemas.microsoft.com/office/spreadsheetml/2017/richdata2" ref="B6:G14">
    <sortCondition ref="C6:C14"/>
    <sortCondition ref="D6:D14"/>
  </sortState>
  <tableColumns count="6">
    <tableColumn id="12" xr3:uid="{417148D6-7A28-40C6-80F2-B6C648F24A03}" name="Position" dataDxfId="7"/>
    <tableColumn id="2" xr3:uid="{0B09DBBE-2FBF-46E2-8C69-E2CFCC08C5F9}" name="Start Date" dataCellStyle="Date"/>
    <tableColumn id="3" xr3:uid="{5169FF04-1487-4814-B98C-C577FE120139}" name="End Date" dataCellStyle="Date"/>
    <tableColumn id="10" xr3:uid="{DBA6C66F-3413-4788-966C-44D320586126}" name="Milestone/Activity">
      <calculatedColumnFormula>"Activity"&amp;" "&amp;ROW($A1)</calculatedColumnFormula>
    </tableColumn>
    <tableColumn id="11" xr3:uid="{31798575-BD57-466D-AC99-9EF7707B63C7}" name="Start-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Row],[Start-on day]]=0,DATEDIF(Milestones[[#This Row],[Start Date]],Milestones[[#This Row],[End Date]],"d")+1,IF(LEN(Milestones[[#This Row],[Start-on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zoomScaleNormal="100" workbookViewId="0">
      <selection activeCell="J4" sqref="J4"/>
    </sheetView>
  </sheetViews>
  <sheetFormatPr baseColWidth="10" defaultColWidth="8.83203125" defaultRowHeight="15" x14ac:dyDescent="0.2"/>
  <cols>
    <col min="1" max="1" width="2.6640625" style="19" customWidth="1"/>
    <col min="2" max="2" width="11.5" customWidth="1"/>
    <col min="3" max="3" width="20.1640625" customWidth="1"/>
    <col min="4" max="4" width="15.6640625" customWidth="1"/>
    <col min="5" max="5" width="25.83203125" customWidth="1"/>
    <col min="6" max="6" width="15.6640625" hidden="1" customWidth="1"/>
    <col min="7" max="7" width="18.5" hidden="1" customWidth="1"/>
    <col min="8" max="8" width="2.5" customWidth="1"/>
  </cols>
  <sheetData>
    <row r="1" spans="1:7" ht="50" customHeight="1" x14ac:dyDescent="0.2">
      <c r="A1" s="22" t="s">
        <v>0</v>
      </c>
      <c r="B1" s="1" t="s">
        <v>42</v>
      </c>
    </row>
    <row r="2" spans="1:7" ht="30" customHeight="1" thickBot="1" x14ac:dyDescent="0.25">
      <c r="A2" s="19" t="s">
        <v>1</v>
      </c>
      <c r="C2" s="2" t="s">
        <v>9</v>
      </c>
      <c r="D2" s="15">
        <v>43647</v>
      </c>
    </row>
    <row r="3" spans="1:7" ht="30" customHeight="1" thickBot="1" x14ac:dyDescent="0.25">
      <c r="A3" s="19" t="s">
        <v>2</v>
      </c>
      <c r="C3" s="16" t="s">
        <v>10</v>
      </c>
      <c r="D3" s="15">
        <v>43735</v>
      </c>
      <c r="E3" s="17"/>
    </row>
    <row r="4" spans="1:7" s="6" customFormat="1" ht="105" customHeight="1" x14ac:dyDescent="0.2">
      <c r="A4" s="19" t="s">
        <v>3</v>
      </c>
      <c r="B4" s="21" t="s">
        <v>6</v>
      </c>
      <c r="C4" s="21" t="s">
        <v>11</v>
      </c>
      <c r="D4" s="21" t="s">
        <v>13</v>
      </c>
      <c r="E4" s="21" t="s">
        <v>15</v>
      </c>
      <c r="F4" s="25" t="s">
        <v>17</v>
      </c>
      <c r="G4" s="25" t="s">
        <v>19</v>
      </c>
    </row>
    <row r="5" spans="1:7" ht="15" customHeight="1" x14ac:dyDescent="0.2">
      <c r="A5" s="20" t="s">
        <v>4</v>
      </c>
      <c r="B5" s="4" t="s">
        <v>7</v>
      </c>
      <c r="C5" s="4" t="s">
        <v>12</v>
      </c>
      <c r="D5" s="4" t="s">
        <v>14</v>
      </c>
      <c r="E5" s="4" t="s">
        <v>16</v>
      </c>
      <c r="F5" s="4" t="s">
        <v>18</v>
      </c>
      <c r="G5" s="4" t="s">
        <v>20</v>
      </c>
    </row>
    <row r="6" spans="1:7" x14ac:dyDescent="0.2">
      <c r="B6" s="23">
        <v>1</v>
      </c>
      <c r="C6" s="26">
        <v>43647</v>
      </c>
      <c r="D6" s="26">
        <v>43658</v>
      </c>
      <c r="E6" s="4" t="s">
        <v>34</v>
      </c>
      <c r="F6" s="24">
        <f>IFERROR(IF(OR(LEN(Milestones[[#This Row],[Start Date]])=0,LEN(Milestones[[#This Row],[End Date]])=0),"",INT(C6)-INT($C$6)),"")</f>
        <v>0</v>
      </c>
      <c r="G6" s="24">
        <f>IFERROR(IF(Milestones[[#This Row],[Start-on day]]=0,DATEDIF(Milestones[[#This Row],[Start Date]],Milestones[[#This Row],[End Date]],"d")+1,IF(LEN(Milestones[[#This Row],[Start-on day]])=0,"",DATEDIF(Milestones[[#This Row],[Start Date]],Milestones[[#This Row],[End Date]],"d")+1)),0)</f>
        <v>12</v>
      </c>
    </row>
    <row r="7" spans="1:7" x14ac:dyDescent="0.2">
      <c r="B7" s="23">
        <v>2</v>
      </c>
      <c r="C7" s="26">
        <v>43661</v>
      </c>
      <c r="D7" s="26">
        <v>43665</v>
      </c>
      <c r="E7" s="4" t="s">
        <v>35</v>
      </c>
      <c r="F7" s="24">
        <f>IFERROR(IF(OR(LEN(Milestones[[#This Row],[Start Date]])=0,LEN(Milestones[[#This Row],[End Date]])=0),"",INT(C7)-INT($C$6)),"")</f>
        <v>14</v>
      </c>
      <c r="G7" s="24">
        <f>IFERROR(IF(Milestones[[#This Row],[Start-on day]]=0,DATEDIF(Milestones[[#This Row],[Start Date]],Milestones[[#This Row],[End Date]],"d")+1,IF(LEN(Milestones[[#This Row],[Start-on day]])=0,"",DATEDIF(Milestones[[#This Row],[Start Date]],Milestones[[#This Row],[End Date]],"d")+1)),0)</f>
        <v>5</v>
      </c>
    </row>
    <row r="8" spans="1:7" x14ac:dyDescent="0.2">
      <c r="B8" s="23">
        <v>3</v>
      </c>
      <c r="C8" s="26">
        <v>43668</v>
      </c>
      <c r="D8" s="26">
        <v>43679</v>
      </c>
      <c r="E8" s="4" t="s">
        <v>36</v>
      </c>
      <c r="F8" s="24">
        <f>IFERROR(IF(OR(LEN(Milestones[[#This Row],[Start Date]])=0,LEN(Milestones[[#This Row],[End Date]])=0),"",INT(C8)-INT($C$6)),"")</f>
        <v>21</v>
      </c>
      <c r="G8" s="24">
        <f>IFERROR(IF(Milestones[[#This Row],[Start-on day]]=0,DATEDIF(Milestones[[#This Row],[Start Date]],Milestones[[#This Row],[End Date]],"d")+1,IF(LEN(Milestones[[#This Row],[Start-on day]])=0,"",DATEDIF(Milestones[[#This Row],[Start Date]],Milestones[[#This Row],[End Date]],"d")+1)),0)</f>
        <v>12</v>
      </c>
    </row>
    <row r="9" spans="1:7" x14ac:dyDescent="0.2">
      <c r="B9" s="23">
        <v>4</v>
      </c>
      <c r="C9" s="26">
        <v>43682</v>
      </c>
      <c r="D9" s="26">
        <v>43707</v>
      </c>
      <c r="E9" s="4" t="s">
        <v>37</v>
      </c>
      <c r="F9" s="24">
        <f>IFERROR(IF(OR(LEN(Milestones[[#This Row],[Start Date]])=0,LEN(Milestones[[#This Row],[End Date]])=0),"",INT(C9)-INT($C$6)),"")</f>
        <v>35</v>
      </c>
      <c r="G9" s="24">
        <f>IFERROR(IF(Milestones[[#This Row],[Start-on day]]=0,DATEDIF(Milestones[[#This Row],[Start Date]],Milestones[[#This Row],[End Date]],"d")+1,IF(LEN(Milestones[[#This Row],[Start-on day]])=0,"",DATEDIF(Milestones[[#This Row],[Start Date]],Milestones[[#This Row],[End Date]],"d")+1)),0)</f>
        <v>26</v>
      </c>
    </row>
    <row r="10" spans="1:7" x14ac:dyDescent="0.2">
      <c r="B10" s="23">
        <v>5</v>
      </c>
      <c r="C10" s="26">
        <v>43710</v>
      </c>
      <c r="D10" s="26">
        <v>43714</v>
      </c>
      <c r="E10" s="4" t="s">
        <v>38</v>
      </c>
      <c r="F10" s="24">
        <f>IFERROR(IF(OR(LEN(Milestones[[#This Row],[Start Date]])=0,LEN(Milestones[[#This Row],[End Date]])=0),"",INT(C10)-INT($C$6)),"")</f>
        <v>63</v>
      </c>
      <c r="G10" s="24">
        <f>IFERROR(IF(Milestones[[#This Row],[Start-on day]]=0,DATEDIF(Milestones[[#This Row],[Start Date]],Milestones[[#This Row],[End Date]],"d")+1,IF(LEN(Milestones[[#This Row],[Start-on day]])=0,"",DATEDIF(Milestones[[#This Row],[Start Date]],Milestones[[#This Row],[End Date]],"d")+1)),0)</f>
        <v>5</v>
      </c>
    </row>
    <row r="11" spans="1:7" x14ac:dyDescent="0.2">
      <c r="B11" s="23">
        <v>6</v>
      </c>
      <c r="C11" s="26">
        <v>43717</v>
      </c>
      <c r="D11" s="26">
        <v>43721</v>
      </c>
      <c r="E11" s="4" t="s">
        <v>39</v>
      </c>
      <c r="F11" s="24">
        <f>IFERROR(IF(OR(LEN(Milestones[[#This Row],[Start Date]])=0,LEN(Milestones[[#This Row],[End Date]])=0),"",INT(C11)-INT($C$6)),"")</f>
        <v>70</v>
      </c>
      <c r="G11" s="24">
        <f>IFERROR(IF(Milestones[[#This Row],[Start-on day]]=0,DATEDIF(Milestones[[#This Row],[Start Date]],Milestones[[#This Row],[End Date]],"d")+1,IF(LEN(Milestones[[#This Row],[Start-on day]])=0,"",DATEDIF(Milestones[[#This Row],[Start Date]],Milestones[[#This Row],[End Date]],"d")+1)),0)</f>
        <v>5</v>
      </c>
    </row>
    <row r="12" spans="1:7" x14ac:dyDescent="0.2">
      <c r="B12" s="23">
        <v>7</v>
      </c>
      <c r="C12" s="26">
        <v>43724</v>
      </c>
      <c r="D12" s="26">
        <v>43735</v>
      </c>
      <c r="E12" s="4" t="s">
        <v>40</v>
      </c>
      <c r="F12" s="24">
        <f>IFERROR(IF(OR(LEN(Milestones[[#This Row],[Start Date]])=0,LEN(Milestones[[#This Row],[End Date]])=0),"",INT(C12)-INT($C$6)),"")</f>
        <v>77</v>
      </c>
      <c r="G12" s="24">
        <f>IFERROR(IF(Milestones[[#This Row],[Start-on day]]=0,DATEDIF(Milestones[[#This Row],[Start Date]],Milestones[[#This Row],[End Date]],"d")+1,IF(LEN(Milestones[[#This Row],[Start-on day]])=0,"",DATEDIF(Milestones[[#This Row],[Start Date]],Milestones[[#This Row],[End Date]],"d")+1)),0)</f>
        <v>12</v>
      </c>
    </row>
    <row r="13" spans="1:7" x14ac:dyDescent="0.2">
      <c r="B13" s="23">
        <v>8</v>
      </c>
      <c r="C13" s="26">
        <v>43725</v>
      </c>
      <c r="D13" s="26">
        <v>43735</v>
      </c>
      <c r="E13" s="4" t="s">
        <v>41</v>
      </c>
      <c r="F13" s="24">
        <f>IFERROR(IF(OR(LEN(Milestones[[#This Row],[Start Date]])=0,LEN(Milestones[[#This Row],[End Date]])=0),"",INT(C13)-INT($C$6)),"")</f>
        <v>78</v>
      </c>
      <c r="G13" s="24">
        <f>IFERROR(IF(Milestones[[#This Row],[Start-on day]]=0,DATEDIF(Milestones[[#This Row],[Start Date]],Milestones[[#This Row],[End Date]],"d")+1,IF(LEN(Milestones[[#This Row],[Start-on day]])=0,"",DATEDIF(Milestones[[#This Row],[Start Date]],Milestones[[#This Row],[End Date]],"d")+1)),0)</f>
        <v>11</v>
      </c>
    </row>
    <row r="14" spans="1:7" x14ac:dyDescent="0.2">
      <c r="B14" s="23"/>
      <c r="C14" s="26"/>
      <c r="D14" s="26"/>
      <c r="E14" s="4"/>
      <c r="F14" s="24" t="str">
        <f>IFERROR(IF(OR(LEN(Milestones[[#This Row],[Start Date]])=0,LEN(Milestones[[#This Row],[End Date]])=0),"",INT(C14)-INT($C$6)),"")</f>
        <v/>
      </c>
      <c r="G14" s="24" t="str">
        <f>IFERROR(IF(Milestones[[#This Row],[Start-on day]]=0,DATEDIF(Milestones[[#This Row],[Start Date]],Milestones[[#This Row],[End Date]],"d")+1,IF(LEN(Milestones[[#This Row],[Start-on day]])=0,"",DATEDIF(Milestones[[#This Row],[Start Date]],Milestones[[#This Row],[End Date]],"d")+1)),0)</f>
        <v/>
      </c>
    </row>
    <row r="15" spans="1:7" x14ac:dyDescent="0.2">
      <c r="B15" s="18" t="s">
        <v>8</v>
      </c>
      <c r="C15" s="18"/>
      <c r="D15" s="18"/>
      <c r="E15" s="18"/>
      <c r="F15" s="18"/>
      <c r="G15" s="18"/>
    </row>
    <row r="22" spans="1:1" x14ac:dyDescent="0.2">
      <c r="A22" s="19" t="s">
        <v>5</v>
      </c>
    </row>
  </sheetData>
  <printOptions horizontalCentered="1"/>
  <pageMargins left="0.7" right="0.7" top="0.75" bottom="0.75" header="0.3" footer="0.3"/>
  <pageSetup paperSize="9" scale="7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abSelected="1" workbookViewId="0">
      <selection activeCell="H39" sqref="H39"/>
    </sheetView>
  </sheetViews>
  <sheetFormatPr baseColWidth="10" defaultColWidth="8.83203125" defaultRowHeight="15" x14ac:dyDescent="0.2"/>
  <cols>
    <col min="1" max="1" width="2.5" customWidth="1"/>
  </cols>
  <sheetData>
    <row r="1" spans="1:1" ht="14.5" customHeight="1" x14ac:dyDescent="0.2">
      <c r="A1" s="20" t="s">
        <v>21</v>
      </c>
    </row>
    <row r="2" spans="1:1" ht="14.5" customHeight="1" x14ac:dyDescent="0.2"/>
    <row r="3" spans="1:1" ht="14.5" customHeight="1" x14ac:dyDescent="0.2"/>
  </sheetData>
  <printOptions horizontalCentered="1"/>
  <pageMargins left="0.7" right="0.7" top="0.75" bottom="0.75" header="0.3" footer="0.3"/>
  <pageSetup paperSize="9" scale="71"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177800</xdr:colOff>
                    <xdr:row>28</xdr:row>
                    <xdr:rowOff>25400</xdr:rowOff>
                  </from>
                  <to>
                    <xdr:col>13</xdr:col>
                    <xdr:colOff>444500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8.83203125" defaultRowHeight="15" x14ac:dyDescent="0.2"/>
  <cols>
    <col min="1" max="1" width="2.5" style="19" customWidth="1"/>
    <col min="2" max="2" width="20.5" customWidth="1"/>
    <col min="3" max="3" width="15.6640625" customWidth="1"/>
    <col min="4" max="4" width="23.1640625" style="5" customWidth="1"/>
    <col min="5" max="5" width="15.6640625" style="5" customWidth="1"/>
  </cols>
  <sheetData>
    <row r="1" spans="1:6" ht="50" customHeight="1" x14ac:dyDescent="0.2">
      <c r="A1" s="19" t="s">
        <v>22</v>
      </c>
      <c r="B1" s="1" t="s">
        <v>27</v>
      </c>
    </row>
    <row r="2" spans="1:6" x14ac:dyDescent="0.2">
      <c r="A2" s="19" t="s">
        <v>23</v>
      </c>
      <c r="B2" t="s">
        <v>28</v>
      </c>
    </row>
    <row r="3" spans="1:6" x14ac:dyDescent="0.2">
      <c r="A3" s="19" t="s">
        <v>24</v>
      </c>
      <c r="B3">
        <v>3</v>
      </c>
    </row>
    <row r="4" spans="1:6" x14ac:dyDescent="0.2">
      <c r="A4" s="19" t="s">
        <v>25</v>
      </c>
      <c r="B4" t="s">
        <v>29</v>
      </c>
    </row>
    <row r="5" spans="1:6" ht="16" thickBot="1" x14ac:dyDescent="0.25">
      <c r="A5" s="19" t="s">
        <v>26</v>
      </c>
      <c r="B5" s="3" t="s">
        <v>30</v>
      </c>
      <c r="C5" s="3" t="s">
        <v>31</v>
      </c>
      <c r="D5" s="3" t="s">
        <v>18</v>
      </c>
      <c r="E5" s="3" t="s">
        <v>32</v>
      </c>
      <c r="F5" t="s">
        <v>33</v>
      </c>
    </row>
    <row r="6" spans="1:6" x14ac:dyDescent="0.2">
      <c r="B6" s="9" t="str">
        <f ca="1">IFERROR(IF(LEN(OFFSET('Project Tracker'!$E6,$B$3,0,1,1))=0,"",INDEX(Milestones[],'Project Tracker'!$B6+$B$3,4)),"")</f>
        <v>Software Development</v>
      </c>
      <c r="C6" s="10">
        <f ca="1">IFERROR(IF(LEN(OFFSET('Project Tracker'!$C6,$B$3,0,1,1))=0,End_Date,INDEX(Milestones[],'Project Tracker'!$B6+$B$3,2)),"")</f>
        <v>43682</v>
      </c>
      <c r="D6" s="11">
        <f ca="1">IFERROR(IF(LEN(OFFSET('Project Tracker'!$F6,$B$3,0,1,1))=0,"",INDEX(Milestones[],'Project Tracker'!$B6+$B$3,5)),"")</f>
        <v>35</v>
      </c>
      <c r="E6" s="12">
        <f ca="1">IFERROR(IF(LEN(OFFSET('Project Tracker'!$G6,$B$3,0,1,1))=0,"",INDEX(Milestones[],'Project Tracker'!$B6+$B$3,6)),"")</f>
        <v>26</v>
      </c>
    </row>
    <row r="7" spans="1:6" x14ac:dyDescent="0.2">
      <c r="B7" s="13" t="str">
        <f ca="1">IFERROR(IF(LEN(OFFSET('Project Tracker'!$E7,$B$3,0,1,1))=0,"",INDEX(Milestones[],'Project Tracker'!$B7+$B$3,4)),"")</f>
        <v>Testing Complete</v>
      </c>
      <c r="C7" s="7">
        <f ca="1">IFERROR(IF(LEN(OFFSET('Project Tracker'!$C7,$B$3,0,1,1))=0,End_Date,INDEX(Milestones[],'Project Tracker'!$B7+$B$3,2)),"")</f>
        <v>43710</v>
      </c>
      <c r="D7" s="8">
        <f ca="1">IFERROR(IF(LEN(OFFSET('Project Tracker'!$F7,$B$3,0,1,1))=0,"",INDEX(Milestones[],'Project Tracker'!$B7+$B$3,5)),"")</f>
        <v>63</v>
      </c>
      <c r="E7" s="14">
        <f ca="1">IFERROR(IF(LEN(OFFSET('Project Tracker'!$G7,$B$3,0,1,1))=0,"",INDEX(Milestones[],'Project Tracker'!$B7+$B$3,6)),"")</f>
        <v>5</v>
      </c>
    </row>
    <row r="8" spans="1:6" x14ac:dyDescent="0.2">
      <c r="B8" s="13" t="str">
        <f ca="1">IFERROR(IF(LEN(OFFSET('Project Tracker'!$E8,$B$3,0,1,1))=0,"",INDEX(Milestones[],'Project Tracker'!$B8+$B$3,4)),"")</f>
        <v>Critical Evaluation</v>
      </c>
      <c r="C8" s="7">
        <f ca="1">IFERROR(IF(LEN(OFFSET('Project Tracker'!$C8,$B$3,0,1,1))=0,End_Date,INDEX(Milestones[],'Project Tracker'!$B8+$B$3,2)),"")</f>
        <v>43717</v>
      </c>
      <c r="D8" s="8">
        <f ca="1">IFERROR(IF(LEN(OFFSET('Project Tracker'!$F8,$B$3,0,1,1))=0,"",INDEX(Milestones[],'Project Tracker'!$B8+$B$3,5)),"")</f>
        <v>70</v>
      </c>
      <c r="E8" s="14">
        <f ca="1">IFERROR(IF(LEN(OFFSET('Project Tracker'!$G8,$B$3,0,1,1))=0,"",INDEX(Milestones[],'Project Tracker'!$B8+$B$3,6)),"")</f>
        <v>5</v>
      </c>
    </row>
    <row r="9" spans="1:6" s="6" customFormat="1" x14ac:dyDescent="0.2">
      <c r="A9" s="19"/>
      <c r="B9" s="13" t="str">
        <f ca="1">IFERROR(IF(LEN(OFFSET('Project Tracker'!$E9,$B$3,0,1,1))=0,"",INDEX(Milestones[],'Project Tracker'!$B9+$B$3,4)),"")</f>
        <v>Buffer Weeks / Final Write-Up</v>
      </c>
      <c r="C9" s="7">
        <f ca="1">IFERROR(IF(LEN(OFFSET('Project Tracker'!$C9,$B$3,0,1,1))=0,End_Date,INDEX(Milestones[],'Project Tracker'!$B9+$B$3,2)),"")</f>
        <v>43724</v>
      </c>
      <c r="D9" s="8">
        <f ca="1">IFERROR(IF(LEN(OFFSET('Project Tracker'!$F9,$B$3,0,1,1))=0,"",INDEX(Milestones[],'Project Tracker'!$B9+$B$3,5)),"")</f>
        <v>77</v>
      </c>
      <c r="E9" s="14">
        <f ca="1">IFERROR(IF(LEN(OFFSET('Project Tracker'!$G9,$B$3,0,1,1))=0,"",INDEX(Milestones[],'Project Tracker'!$B9+$B$3,6)),"")</f>
        <v>12</v>
      </c>
    </row>
    <row r="10" spans="1:6" s="6" customFormat="1" x14ac:dyDescent="0.2">
      <c r="A10" s="19"/>
      <c r="B10" s="13" t="str">
        <f ca="1">IFERROR(IF(LEN(OFFSET('Project Tracker'!$E10,$B$3,0,1,1))=0,"",INDEX(Milestones[],'Project Tracker'!$B10+$B$3,4)),"")</f>
        <v>BCU Overlap</v>
      </c>
      <c r="C10" s="7">
        <f ca="1">IFERROR(IF(LEN(OFFSET('Project Tracker'!$C10,$B$3,0,1,1))=0,End_Date,INDEX(Milestones[],'Project Tracker'!$B10+$B$3,2)),"")</f>
        <v>43725</v>
      </c>
      <c r="D10" s="8">
        <f ca="1">IFERROR(IF(LEN(OFFSET('Project Tracker'!$F10,$B$3,0,1,1))=0,"",INDEX(Milestones[],'Project Tracker'!$B10+$B$3,5)),"")</f>
        <v>78</v>
      </c>
      <c r="E10" s="14">
        <f ca="1">IFERROR(IF(LEN(OFFSET('Project Tracker'!$G10,$B$3,0,1,1))=0,"",INDEX(Milestones[],'Project Tracker'!$B10+$B$3,6)),"")</f>
        <v>11</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Tracker</vt:lpstr>
      <vt:lpstr>Gantt chart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2018-08-16T07:54:04Z</dcterms:created>
  <dcterms:modified xsi:type="dcterms:W3CDTF">2019-07-29T09:26:37Z</dcterms:modified>
</cp:coreProperties>
</file>