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" yWindow="-10" windowWidth="24020" windowHeight="9640" activeTab="3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45621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13" i="12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27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<sst xmlns="http://schemas.openxmlformats.org/spreadsheetml/2006/main" count="44989" uniqueCount="97">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</sst>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/>
  </sheetViews>
  <sheetFormatPr defaultColWidth="8.90625" defaultRowHeight="11.5" x14ac:dyDescent="0.35"/>
  <cols>
    <col min="1" max="1" width="2" style="8" customWidth="1"/>
    <col min="2" max="2" width="9" style="8" bestFit="1" customWidth="1"/>
    <col min="3" max="3" width="8.81640625" style="8" bestFit="1" customWidth="1"/>
    <col min="4" max="4" width="12.1796875" style="8" bestFit="1" customWidth="1"/>
    <col min="5" max="5" width="8.6328125" style="8" bestFit="1" customWidth="1"/>
    <col min="6" max="6" width="6.81640625" style="8" bestFit="1" customWidth="1"/>
    <col min="7" max="8" width="8.08984375" style="8" bestFit="1" customWidth="1"/>
    <col min="9" max="9" width="11.54296875" style="8" bestFit="1" customWidth="1"/>
    <col min="10" max="10" width="8.1796875" style="8" bestFit="1" customWidth="1"/>
    <col min="11" max="11" width="8.08984375" style="8" bestFit="1" customWidth="1"/>
    <col min="12" max="12" width="7.81640625" style="8" bestFit="1" customWidth="1"/>
    <col min="13" max="13" width="8.90625" style="8" hidden="1" customWidth="1"/>
    <col min="14" max="14" width="15.6328125" style="8" hidden="1" customWidth="1"/>
    <col min="15" max="16384" width="8.90625" style="8"/>
  </cols>
  <sheetData>
    <row r="1" spans="2:18" ht="15.65" x14ac:dyDescent="0.3">
      <c r="B1" s="7" t="s">
        <v>83</v>
      </c>
    </row>
    <row r="2" spans="2:18" ht="12" x14ac:dyDescent="0.3">
      <c r="B2" s="9" t="s">
        <v>4</v>
      </c>
    </row>
    <row r="4" spans="2:18" ht="12.65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ht="11.4" x14ac:dyDescent="0.3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/>
    </row>
    <row r="6" spans="2:18" ht="11.4" x14ac:dyDescent="0.3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ht="11.4" x14ac:dyDescent="0.3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</row>
    <row r="8" spans="2:18" ht="11.4" x14ac:dyDescent="0.3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ht="11.4" x14ac:dyDescent="0.3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ht="11.4" x14ac:dyDescent="0.3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</row>
    <row r="11" spans="2:18" ht="11.4" x14ac:dyDescent="0.3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</row>
    <row r="12" spans="2:18" ht="11.4" x14ac:dyDescent="0.3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</row>
    <row r="13" spans="2:18" ht="11.4" x14ac:dyDescent="0.3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</row>
    <row r="14" spans="2:18" ht="11.4" x14ac:dyDescent="0.3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ht="11.4" x14ac:dyDescent="0.3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ht="11.4" x14ac:dyDescent="0.3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ht="11.4" x14ac:dyDescent="0.3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ht="11.4" x14ac:dyDescent="0.3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ht="11.4" x14ac:dyDescent="0.3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ht="11.4" x14ac:dyDescent="0.3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ht="11.4" x14ac:dyDescent="0.3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ht="11.4" x14ac:dyDescent="0.3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ht="11.4" x14ac:dyDescent="0.3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ht="11.4" x14ac:dyDescent="0.3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ht="11.4" x14ac:dyDescent="0.3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ht="11.4" x14ac:dyDescent="0.3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ht="11.4" x14ac:dyDescent="0.3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ht="11.4" x14ac:dyDescent="0.3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ht="11.4" x14ac:dyDescent="0.3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ht="11.4" x14ac:dyDescent="0.3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ht="11.4" x14ac:dyDescent="0.3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ht="11.4" x14ac:dyDescent="0.3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ht="11.4" x14ac:dyDescent="0.3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ht="11.4" x14ac:dyDescent="0.3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ht="11.4" x14ac:dyDescent="0.3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ht="11.4" x14ac:dyDescent="0.3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ht="11.4" x14ac:dyDescent="0.3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ht="11.4" x14ac:dyDescent="0.3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ht="11.4" x14ac:dyDescent="0.3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ht="11.4" x14ac:dyDescent="0.3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ht="11.4" x14ac:dyDescent="0.3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ht="11.4" x14ac:dyDescent="0.3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ht="11.4" x14ac:dyDescent="0.3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ht="11.4" x14ac:dyDescent="0.3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ht="11.4" x14ac:dyDescent="0.3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ht="11.4" x14ac:dyDescent="0.3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ht="11.4" x14ac:dyDescent="0.3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ht="11.4" x14ac:dyDescent="0.3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ht="11.4" x14ac:dyDescent="0.3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ht="11.4" x14ac:dyDescent="0.3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ht="11.4" x14ac:dyDescent="0.3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ht="11.4" x14ac:dyDescent="0.3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ht="11.4" x14ac:dyDescent="0.3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ht="11.4" x14ac:dyDescent="0.3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ht="11.4" x14ac:dyDescent="0.3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ht="11.4" x14ac:dyDescent="0.3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ht="11.4" x14ac:dyDescent="0.3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35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35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35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35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35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35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35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35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35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35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35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35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35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35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35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35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35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35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35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35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35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35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35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35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35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35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35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35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35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35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35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35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35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35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35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35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35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35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35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35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35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35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35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35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35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35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35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35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35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35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35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35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35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35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35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35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35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35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35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35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35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35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35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35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35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35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35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35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35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35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35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35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35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35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35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35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35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35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35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35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35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35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35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35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35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35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35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35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35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35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35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35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35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35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35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35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35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35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35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35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35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35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35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35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35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35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35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35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35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35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35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35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35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35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35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35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35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35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35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35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35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35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35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35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35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35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35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35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35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35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35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35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35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35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35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35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35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35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35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35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35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35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35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35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35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35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35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35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35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35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35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35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35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35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35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35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35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35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35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35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35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35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35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35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35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35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35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35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35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35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35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35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35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35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35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35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35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35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35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35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35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35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35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35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35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35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35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35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35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35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35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35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35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35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35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35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35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35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35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35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35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35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35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35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35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35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35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35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35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35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35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35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35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35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35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35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35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35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35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35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35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35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35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35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35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35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35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35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35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35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35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35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35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35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35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35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35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35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35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35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35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35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35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35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35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35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35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35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35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35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35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35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35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35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35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35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35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35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35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35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35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35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35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35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35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35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35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35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35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35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35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35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35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35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35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35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35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35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35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35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35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35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35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35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35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35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35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35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35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35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35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35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35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35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35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35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35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35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35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35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35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35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35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35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35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35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35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35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35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35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35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35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35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35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35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35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35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35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35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35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35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35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35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35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35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35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35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35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35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35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35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35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35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35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35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35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35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35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35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35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35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35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35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35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35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35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35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35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35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35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35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35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35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35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35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35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35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35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35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35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35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35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35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35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35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35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35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35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35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35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35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35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35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35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35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35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35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35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35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35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35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35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35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35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35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35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35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35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35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35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35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35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35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35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35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35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35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35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35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35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35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35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35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35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35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35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35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35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35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35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35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35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35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35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35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35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35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35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35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35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35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35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35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35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35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35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35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35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35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35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35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35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35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35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35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35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35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35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35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35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35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35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35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35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35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35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35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35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35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35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35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35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35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35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35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35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35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35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35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35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35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35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35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35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35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35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35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35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35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35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35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35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35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35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35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35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35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35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35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35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35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35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35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35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35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35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35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35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35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35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35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35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35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35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35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35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35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35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35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35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35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35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35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35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35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35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35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35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35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35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35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35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35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35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35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35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35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35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35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35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35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35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35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35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35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35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35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35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35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35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35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35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35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35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35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35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35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35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35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35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35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35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35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35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35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35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35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35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35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35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35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35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35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35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35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35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35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35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35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35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35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35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35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35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35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35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35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35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35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35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35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35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35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35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35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35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35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35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35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35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35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35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35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35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35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35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35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35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35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35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35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35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35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35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35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35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35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35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35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35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35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35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35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35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35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35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35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35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35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35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35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35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35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35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35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35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35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35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35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35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35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35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35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35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35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35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35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35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35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35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35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35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35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35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35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35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35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35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35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35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35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35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35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35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35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35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35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35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35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35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35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35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35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35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35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35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35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35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35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35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35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35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35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35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35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35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35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35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35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35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35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35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35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35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35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35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35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35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35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35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35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35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35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35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35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35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35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35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35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35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35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35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35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35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35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35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35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35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35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35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35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35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35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35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35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35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35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35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35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35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35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35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35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35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35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35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35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35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35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35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35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35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35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35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35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35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35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35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35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35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35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35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35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35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35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35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35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35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35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35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35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35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35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35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35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35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35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35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35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35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35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35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35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35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35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35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35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35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35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35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35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35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35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35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35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35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35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35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35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35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35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35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35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35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35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35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35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35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35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35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35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35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35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35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35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35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35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35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35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35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35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35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35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35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35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35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35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35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35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35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35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35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35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35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35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35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35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35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35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35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35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35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35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35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35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35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35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35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35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35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35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35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35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35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35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35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35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35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35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35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35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35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35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35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35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35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35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35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35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35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35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35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35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35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35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35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35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35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35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35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35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35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35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35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35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35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35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35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35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35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35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35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35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35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35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35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35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35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35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35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35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35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35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35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35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35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35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35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35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35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35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35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35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35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35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35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35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35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35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35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35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35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35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35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35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35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35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35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35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35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35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35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35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35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35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35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35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35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35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35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35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35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35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35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35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35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35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35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35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35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35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35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35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35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35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35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35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35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35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35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35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35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35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35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35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35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35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35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35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35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35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35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35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35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35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35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35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35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35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35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35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35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35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35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35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35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35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35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35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35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35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35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35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35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35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35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35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35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35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35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35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35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35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35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35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35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35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35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35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35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35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35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35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35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35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35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35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35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35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35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35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35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35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35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35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35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35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35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35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35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35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35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35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35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35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35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35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35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35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35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35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35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35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35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35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35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35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35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35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35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35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35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35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35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35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35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35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35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35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35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35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35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35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35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35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35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35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35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35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35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35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35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35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35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35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35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35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35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35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35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35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35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35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35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35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35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35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35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35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35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35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35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35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35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35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35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35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35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35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35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35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35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35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35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35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35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35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35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35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35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35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35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35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35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35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35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35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35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35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35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35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35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35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35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35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35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35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35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35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35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35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35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35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35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35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35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35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35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35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35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35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35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35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35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35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35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35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35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35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35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35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35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35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35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35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35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35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35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35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35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35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35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35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35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35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35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35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35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35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35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35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35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35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35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35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35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35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35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35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35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35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35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35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35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35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35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35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35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35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35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35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35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35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35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35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35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35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35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35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35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35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35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35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35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35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35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35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35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35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35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35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35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35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35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35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35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35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35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35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35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35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35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35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35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35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35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35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35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35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35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35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35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35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35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35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35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35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35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35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35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35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35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35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35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35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35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35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35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35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35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35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35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35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35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35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35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35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35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35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35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35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35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35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35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35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35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35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35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35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35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35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35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35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35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35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35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35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35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35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35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35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35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35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35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35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35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35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35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35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35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35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35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35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35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35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35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35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35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35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35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35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35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35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35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35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35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35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35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35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35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35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35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35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35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35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35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35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35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35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35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35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35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35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35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35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35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35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35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35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35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35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35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35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35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35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35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35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35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35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35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35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35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35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35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35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35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35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35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35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35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35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35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35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35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35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35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35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35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35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35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35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35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35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35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35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35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35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35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35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35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35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35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35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35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35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35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35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35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35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35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35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35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35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35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35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35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35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35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35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35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35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35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35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35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35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35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35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35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35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35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35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35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35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35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35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35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35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35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35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35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35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35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35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35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35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35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35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35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35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35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35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35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35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35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35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35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35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35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35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35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35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35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35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35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35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35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35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35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35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35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35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35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35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35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35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35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35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35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35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35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35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35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35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35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35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35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35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35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35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35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35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35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35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35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35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35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35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35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35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35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35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35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35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35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35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35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35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35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35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35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35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35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35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35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35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35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35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35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35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35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35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35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35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35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35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35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35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35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35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35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35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35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35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35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35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35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35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35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35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35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35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35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35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35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35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35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35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35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35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35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35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35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35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35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35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35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35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35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35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35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35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35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35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35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35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35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35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35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35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35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35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35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35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35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35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35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35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35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35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35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35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35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35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35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35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35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35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35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35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35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35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35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35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35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35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35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35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35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35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35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35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35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35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35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35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35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35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35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35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35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35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35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35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35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35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35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35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35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35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35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35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35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35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35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35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35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35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35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35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35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35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35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35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35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35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35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35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35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35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35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35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35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35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35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35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35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35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35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35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35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35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35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35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35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35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35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35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35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35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35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35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35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35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35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35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35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35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35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35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35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35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35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35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35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35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35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35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35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35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35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35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35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35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35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35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35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35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35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35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35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35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35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35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35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35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35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35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35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35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35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35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35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35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35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35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35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35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35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35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35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35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35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35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35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35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35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35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35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35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35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35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35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35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35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35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35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35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35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35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35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35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35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35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35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35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35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35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35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35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35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35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35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35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35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35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35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35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35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35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35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35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35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35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35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35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35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35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35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35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35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35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35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35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35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35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35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35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35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35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35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35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35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35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35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35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35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35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35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35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35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35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35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35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35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35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35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35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35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35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35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35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35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35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35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35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35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35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35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35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35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35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35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35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35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35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35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35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35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35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35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35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35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35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35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35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35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35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35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35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35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35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35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35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35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35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35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35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35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35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35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35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35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35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35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35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35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35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35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35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35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35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35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35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35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35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35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35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35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35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35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35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35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35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35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35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35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35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35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35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35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35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35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35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35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35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35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35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35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35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35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35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35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35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35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35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35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35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35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35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35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35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35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35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35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35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35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35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35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35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35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35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35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35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35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35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35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35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35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35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35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35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35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35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35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35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35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35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35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35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35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35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35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35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35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35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35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35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35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35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35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35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35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35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35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35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35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35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35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35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35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35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35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35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35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35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35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35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35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35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35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35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35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35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35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35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35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35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35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35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35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35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35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35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35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35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35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35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35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35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35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35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35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35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35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35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35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35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35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35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35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35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35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35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35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35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35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35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35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35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35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35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35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35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35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35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35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35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35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35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35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35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35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35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35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35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35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35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35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35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35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35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35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35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35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35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35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35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35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35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35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35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35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35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35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35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35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35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35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35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35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35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35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35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35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35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35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35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35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35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35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35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35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35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35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35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35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35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35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35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35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35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35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35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35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35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35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35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35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35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35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35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35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35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35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35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35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35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35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35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35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35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35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35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35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35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35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35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35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35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35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35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35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35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35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35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35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35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35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35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35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35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35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35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35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35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35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35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35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35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35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35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35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35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35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35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35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35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35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35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35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35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35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35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35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35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35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35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35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35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35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35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35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35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35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35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35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35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35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35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35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35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35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35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35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35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35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35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35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35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35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35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35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35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35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35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35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35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35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35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35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35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35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35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35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35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35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35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35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35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35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35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35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35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35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35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35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35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35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35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35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35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35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35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35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35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35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35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35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35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35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35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35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35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35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35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35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35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35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35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35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35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35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35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35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35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35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35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35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35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35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35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35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35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35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35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35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35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35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35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35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35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35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35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35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35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35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35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35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35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35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35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35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35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35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35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35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35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35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35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35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35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35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35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35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35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35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35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35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35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35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35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35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35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35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35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35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35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35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35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35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35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35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35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35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35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35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35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35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35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35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35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35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35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35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35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35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35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35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35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35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35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35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35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35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35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35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35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35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35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35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35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35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35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35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35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35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35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35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35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35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35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35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35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35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35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35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35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35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35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35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35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35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35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35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35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35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35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35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35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35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35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35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35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35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35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35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35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35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35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35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35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35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35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35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35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35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35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35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35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35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35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35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35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35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35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35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35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35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35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35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35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35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35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35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35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35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35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35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35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35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35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35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35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35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35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35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35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35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35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35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35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35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35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35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35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35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35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35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35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35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35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35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35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35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35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35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35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35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35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35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35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35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35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35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35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35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35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35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35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35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35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35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35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35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35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35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35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35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35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35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35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35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35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35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35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35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35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35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35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35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35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35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35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35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35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35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35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35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35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35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35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35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35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35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35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35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35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35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35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35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35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35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35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35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35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35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35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35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35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35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35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35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35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35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35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35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35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35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35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35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35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35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35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35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35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35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35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35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35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35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35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35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35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35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35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35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35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35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35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35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35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35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35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35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35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35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35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35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35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35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35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35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35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35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35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35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35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35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35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35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35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35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35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35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35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35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35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35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35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35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35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35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35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35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35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35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35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35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35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35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35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35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35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35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35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35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35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35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35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35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35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35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35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35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35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35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35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35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35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35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35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35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35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35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35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35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35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35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35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35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35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35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35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35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35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35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35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35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35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35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35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35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35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35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35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35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35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35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35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35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35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35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35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35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35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35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35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35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35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35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35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35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35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35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35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35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35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35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35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35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35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35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35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35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35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35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35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35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35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35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35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35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35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35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35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35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35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35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35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35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35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35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35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35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35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35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35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35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35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35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35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35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35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35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35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35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35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35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35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35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35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35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35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35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35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35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35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35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35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35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35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35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35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35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35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35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35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35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35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35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35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35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35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35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35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35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35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35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35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35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35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35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35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35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35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35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35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35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35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35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35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35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35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35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35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35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35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35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35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35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35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35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35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35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35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35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35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35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35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35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35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35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35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35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35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35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35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35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35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35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35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35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35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35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35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35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35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35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35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35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35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35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35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35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35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35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35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35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35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35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35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35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35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35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35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35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35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35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35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35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35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35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35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35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35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35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35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35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35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35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35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35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35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35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35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35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35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35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35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35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35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35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35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35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35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35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35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35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35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35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35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35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35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35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35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35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35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35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35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35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35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35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35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35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35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35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35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35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35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35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35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35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35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35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35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35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35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35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35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35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35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35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35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35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35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35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35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35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35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35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35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35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35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35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35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35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35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35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35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35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35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35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35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35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35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35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35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35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35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35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35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35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35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35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35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35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35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35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35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35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35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35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35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35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35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35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35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35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35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35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35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35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35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35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35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35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35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35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35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35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35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35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35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35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35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35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35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35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35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35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35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35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35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35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35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35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35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35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35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35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35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35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35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35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35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35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35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35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35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35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35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35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35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35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35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35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35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35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35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35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35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35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35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35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35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35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35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35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35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35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35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35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35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35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35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35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35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35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35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35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35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35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35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35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35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35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35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35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35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35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35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35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35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35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35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35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35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35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35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35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35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35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35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35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35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35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35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35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35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35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35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35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35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35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35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35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35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35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35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35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35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35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35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35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35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35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35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35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35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35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35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35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35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35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35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35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35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35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35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35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35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35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35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35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35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35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35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35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35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35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35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35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35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35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35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35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35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35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35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35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35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35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35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35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35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35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35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35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35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35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35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35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35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35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35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35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35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35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35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35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35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35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35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35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35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35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35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35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35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35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35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35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35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35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35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35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35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35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35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35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35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35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35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35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35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35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35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35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35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35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35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35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35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35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35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35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35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35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35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35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35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35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35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35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35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35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35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35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35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35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35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35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35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35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35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35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35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35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35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35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35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35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35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35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35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35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35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35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35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35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35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35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35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35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35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35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35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35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35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35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35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35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35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35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35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35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35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35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35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35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35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35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35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35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35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35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35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35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35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35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35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35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35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35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35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35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35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35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35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35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35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35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35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35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35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35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35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35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35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35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35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35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35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35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35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35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35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35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35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35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35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35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35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35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35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35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35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35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35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35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35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35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35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35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35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35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35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35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35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35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35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35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35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35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35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35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35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35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35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35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35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35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35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35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35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35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35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35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35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35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35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35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35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35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35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35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35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35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35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35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35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35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35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35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35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35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35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35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35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35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35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35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35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35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35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35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35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35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35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35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35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35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35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35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35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35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35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35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35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35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35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35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35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35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35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35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35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35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35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35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35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35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35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35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35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35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35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35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35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35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35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35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35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35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35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35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35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35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35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35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35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35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35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35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35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35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35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35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35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35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35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35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35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35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35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35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35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35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35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35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35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35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35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35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35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35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35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35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35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35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35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35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35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35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35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35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35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35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35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35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35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35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35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35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35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35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35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35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35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35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35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35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35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35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35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35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35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35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35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35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35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35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35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35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35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35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35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35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35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35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35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35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35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35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35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35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35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35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35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35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35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35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35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35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35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35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35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35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35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35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35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35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35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35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35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35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35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35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35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35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35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35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35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35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35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35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35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35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35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35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35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35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35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35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35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35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35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35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35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35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35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35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35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35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35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35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35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35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35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35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35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35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35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35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35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35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35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35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35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35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35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35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35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35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35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35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35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35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35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35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35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35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35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35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35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35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35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35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35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35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35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35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35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35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35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35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35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35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35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35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35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35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35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35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35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35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35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35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35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35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35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35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35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35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35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35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35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35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35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35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35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35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35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35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35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35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35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35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35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35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35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35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35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35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35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35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35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35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35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35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35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35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35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35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35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35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35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35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35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35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35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35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35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35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35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35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35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35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35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35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35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35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35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35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35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35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35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35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35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35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35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35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35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35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35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35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35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35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35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35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35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35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35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35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35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35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35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35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35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35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35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35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35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35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35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35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35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35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35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35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35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35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35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35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35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35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35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35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35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35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35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35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35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35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35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35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35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35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35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35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35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35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35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35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35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35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35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35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35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35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35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35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35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35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35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35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35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35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35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35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35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35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35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35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35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35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35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35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35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35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35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35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35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35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35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35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35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35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35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35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35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35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35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35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35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35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35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35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35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35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35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35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35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35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35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35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35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35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35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35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35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35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35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35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35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35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35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35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35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35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35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35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35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35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35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35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35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35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35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35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35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35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35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35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35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35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35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35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35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35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35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35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35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35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35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35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35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35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35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35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35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35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35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35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35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35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35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35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35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35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35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35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35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35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35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35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35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35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35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35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35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35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35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35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35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35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35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35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35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35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35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35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35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35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35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35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35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35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35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35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35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35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35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35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35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35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35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35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35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35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35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35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35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35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35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35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35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35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35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35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35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35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35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35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35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35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35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35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35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35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35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35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35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35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35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35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35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35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35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35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35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35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35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35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35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35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35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35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35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35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35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35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35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35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35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35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35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35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35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35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35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35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35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35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35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35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35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35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35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35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35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35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35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35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35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35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35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35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35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35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35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35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35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35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35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35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35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35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35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35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35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35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35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35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35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35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35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35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35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35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35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35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35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35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35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35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35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35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35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35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35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35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35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35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35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35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35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35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35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35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35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35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35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35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35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35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35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35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35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35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35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35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35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35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35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35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35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35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35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35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35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35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35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35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35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35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35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35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35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35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35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35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35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35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35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35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35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35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35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35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35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35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35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35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35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35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35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35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35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35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35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35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35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35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35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35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35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35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35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35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35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35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35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35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35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35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35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35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35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35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35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35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35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35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35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35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35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35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35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35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35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35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35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35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35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35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35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35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35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35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35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35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35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35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35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35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35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35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35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35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35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35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35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35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35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35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35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35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35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35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35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35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35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35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35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35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35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35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35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35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35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35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35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35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35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35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35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35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35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35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35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35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35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35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35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35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35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35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35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35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35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35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35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35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35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35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35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35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35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35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35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35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35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35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35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35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35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35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35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35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35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35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35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35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35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35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35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35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35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35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35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35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35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35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35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35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35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35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35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35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35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35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35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35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35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35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35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35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35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35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35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35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35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35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35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35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35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35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35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35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35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35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35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35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35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35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35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35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35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35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35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35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35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35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35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35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35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35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35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35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35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35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35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35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35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35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35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35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35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35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35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35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35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35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35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35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35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35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35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35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35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35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35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35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35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35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35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35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35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35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35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35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35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35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35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35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35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35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35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35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35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35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35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35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35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35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35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35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35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35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35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35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35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35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35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35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35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35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35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35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35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35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35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35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35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35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35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35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35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35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35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35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35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35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35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35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35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35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35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35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35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35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35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35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35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35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35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35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35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35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35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35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35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35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35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35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35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35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35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35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35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35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35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35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35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35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35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35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35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35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35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35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35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35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35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35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35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35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35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35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35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35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35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35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35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35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35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35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35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35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35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35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35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35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35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35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35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35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35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35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35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35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35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35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35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35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35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35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35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35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35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35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35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35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35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35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35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35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35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35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35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35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35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35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35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35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35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35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35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35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35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35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35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35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35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35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35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35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35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35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35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35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35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35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35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35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35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35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35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35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35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35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35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35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35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35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35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35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35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35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35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35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35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35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35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35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35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35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35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35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35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35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35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35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35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35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35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35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35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35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35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35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35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35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35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35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35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35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35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35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35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35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35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35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35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35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35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35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35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35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35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35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35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35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35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35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35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35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35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35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35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35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35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35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35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35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35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35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35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35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35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35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35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35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35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35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35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35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35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35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35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35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35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35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35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35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35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35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35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35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35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35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35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35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35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35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35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35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35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35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35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35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35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35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35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35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35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35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35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35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35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35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35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35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35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35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35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35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35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35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35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35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35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35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35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35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35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35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35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35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35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35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35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35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35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35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35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35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35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35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35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35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35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35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35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35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35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35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35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35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35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35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35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35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35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35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35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35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35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35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35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35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35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35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35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35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35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35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35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35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35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35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35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35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35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35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35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35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35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35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35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35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35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35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35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35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35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35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35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35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35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35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35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35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35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35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35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35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35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35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35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35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35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35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35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35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35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35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35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35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35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35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35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35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35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35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35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35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35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35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35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35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35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35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35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35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35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35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35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35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35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35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35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35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35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35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35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35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35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35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35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35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35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35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35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35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35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35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35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35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35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35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35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35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35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35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35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35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35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35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35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35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35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35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35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35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35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35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35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35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35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35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35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35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35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35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35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35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35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35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35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35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35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35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35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35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35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35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35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35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35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35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35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35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35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35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35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35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35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35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35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35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35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35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35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35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35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35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35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35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35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35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35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35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35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35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35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35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35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35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35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35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35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35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35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35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35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35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35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35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35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35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35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35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35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35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35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35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35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35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35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35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35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35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35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35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35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35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35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35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35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35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35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35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35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35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35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35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35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35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35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35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35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35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35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35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35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35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35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35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35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35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35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35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35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35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35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35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35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35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35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35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35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35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35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35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35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35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35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35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35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35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35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35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35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35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35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35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35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35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35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35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35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35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35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35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35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35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35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35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35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35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35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35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35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35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35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35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35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35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35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35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35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35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35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35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35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35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35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35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35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35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35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35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35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35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35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35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35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35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35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35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35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35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35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35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35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35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35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35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35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35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35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35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35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35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35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35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35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35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35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35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35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35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35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35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35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35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35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35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35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35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35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35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35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35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35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35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35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35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35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35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35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35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35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35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35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35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35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35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35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35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35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35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35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35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35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35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35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35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35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35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35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35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35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35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35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35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35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35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35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35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35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35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35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35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35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35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35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35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35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35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35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35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35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35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35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35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35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35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35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35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35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35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35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35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35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35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35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35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35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35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35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35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35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35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35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35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35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35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35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35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35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35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35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35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35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35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35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35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35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35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35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35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35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35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35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35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35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35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35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35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35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35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35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35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35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35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35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35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35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35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35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35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35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35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35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35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35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35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35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35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35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35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35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35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35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35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35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35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35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35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35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35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35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35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35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35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35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35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35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35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35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35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35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35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35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35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35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35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35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35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35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35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35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35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35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35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35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35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35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35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35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35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35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35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35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35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35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35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35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35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35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35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35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35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35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35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35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35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35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35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35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35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35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35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35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35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35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35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35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35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35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35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35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35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35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35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35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35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35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35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35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35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35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35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35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35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35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35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35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35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35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35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35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35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35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35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35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35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35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35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35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35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35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35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35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35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35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35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35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35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35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35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35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35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35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35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35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35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35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35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35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35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35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35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35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35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35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35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35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35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35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35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35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35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35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35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35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35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35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35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35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35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35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35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35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35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35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35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35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35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35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35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35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35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35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35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35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35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35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35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35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35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35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35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35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35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35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35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35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35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35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35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35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35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35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35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35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35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35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35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35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35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35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35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35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35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35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35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35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35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35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35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35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35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35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35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35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35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35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35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35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35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35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35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35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35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35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35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35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35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35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35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35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35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35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35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35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35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35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35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35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35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35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35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35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35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35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35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35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35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35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35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35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35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35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35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35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35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35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35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35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35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35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35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35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35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35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35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35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35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35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35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35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35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35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35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35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35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35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35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35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35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35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35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35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35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35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35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35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35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35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35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35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35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35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35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35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35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35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35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35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35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35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35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35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35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35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35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35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35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35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35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35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35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35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35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35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35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35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35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35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35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35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35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35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35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35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35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35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35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35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35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35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35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35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35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35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35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35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35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35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35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35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35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35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35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35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35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35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35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35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35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35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35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35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35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35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35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35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35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35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35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35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35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35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35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35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35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35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35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35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35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35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35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35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35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35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35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35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35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35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35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35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35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35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35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35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35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35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35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35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35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35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35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35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35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35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35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35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35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35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35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35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35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35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35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35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35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35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35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35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35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35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35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35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35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35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35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35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35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35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35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35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35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35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35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35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35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35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35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35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35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35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35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35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35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35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35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35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35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35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35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35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35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35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35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35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35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35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35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35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35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35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35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35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35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35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35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35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35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35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35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35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35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35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35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35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35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35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35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35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35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35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35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35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35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35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35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35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35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35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35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35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35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35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35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35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35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35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35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35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35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35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35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35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35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35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35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35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35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35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35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35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35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35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35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35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35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35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35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35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35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35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35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35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35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35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35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35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35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35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35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35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35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35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35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35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35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35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35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35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35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35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35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35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35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35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35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35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35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35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35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35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35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35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35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35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35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35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35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35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35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35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35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35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35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35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35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35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35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35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35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35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35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35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35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35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35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35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35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35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35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35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35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35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35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35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35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35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35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35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35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35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35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35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35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35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35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35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35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35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35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35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35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35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35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35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35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35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35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35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35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35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35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35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35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35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35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35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35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35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35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35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35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35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35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35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35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35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35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35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35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35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35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35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35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35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35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35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35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35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35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35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35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35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35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35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35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35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35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35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35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35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35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35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35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35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35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35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35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35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35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35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35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35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35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35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35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35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35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35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35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35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35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35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35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35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35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35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35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35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35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35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35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35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35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35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35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35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35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35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35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35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35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35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35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35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35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35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35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35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35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35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35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35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35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35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35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35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35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35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35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35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35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35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35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35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35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35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35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35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35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35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35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35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35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35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35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35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35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35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35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35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35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35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35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35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35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35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35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35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35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35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35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35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35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35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35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35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35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35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35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35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35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35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35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35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35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35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35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35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35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35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35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35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35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35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35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35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35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35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35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35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35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35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35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35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35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35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35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35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35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35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35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35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35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35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35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35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35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35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35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35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35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35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35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35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35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35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35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35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35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35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35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35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35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35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35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35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35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35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35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35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35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35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35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35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35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35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35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35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35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35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35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35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35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35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35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35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35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35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35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35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35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35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35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35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35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35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35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35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35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35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35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35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35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35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35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35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35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35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35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35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35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35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35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35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35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35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35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35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35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35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35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35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35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35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35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35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35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35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35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35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35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35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35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35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35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35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35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35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35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35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35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35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35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35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35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35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35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35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35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35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35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35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35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35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35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35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35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35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35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35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35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35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35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35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35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35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35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35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35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35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35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35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35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35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35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35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35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35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35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35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35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35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35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35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35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35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35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35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35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35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35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35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35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35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35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35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35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35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35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35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35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35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35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35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35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35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35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35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35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35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35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35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35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35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35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35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35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35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35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35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35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35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35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35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35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35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35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35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35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35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35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35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35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35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35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35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35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35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35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35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35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35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35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35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35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35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35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35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35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35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35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35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35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35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35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35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35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35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35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35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35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35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35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35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35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35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35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35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35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35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35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35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35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35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35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35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35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35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35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35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35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35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35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35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35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35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35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35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35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35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35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35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35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35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35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35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35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35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35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35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35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35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35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35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35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35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35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35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35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35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35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35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35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35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35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35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35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35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35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35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35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35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35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35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35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35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35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35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35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35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35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35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35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35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35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35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35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35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35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35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35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35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35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35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35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35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35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35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35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35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35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35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35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35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35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35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35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35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35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35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35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35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35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35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35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35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35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35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35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35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35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35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35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35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35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35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35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35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35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35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35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35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35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35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35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35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35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35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35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35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35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35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35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35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35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35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35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35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35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35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35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35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35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35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35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35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35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35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35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35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35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35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35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35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35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35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35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35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35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35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35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35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35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35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35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35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35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35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35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35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35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35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35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35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35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35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35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35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35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35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35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35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35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35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35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35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35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35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35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35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35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35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35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35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35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35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35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35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35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35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35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35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35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35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35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35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35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35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35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35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35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35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35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35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35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35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35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35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35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35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35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35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35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35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35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35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35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35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35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35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35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35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35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35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35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35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35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35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35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35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35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35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35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35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35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35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35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35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35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35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35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35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35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35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35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35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35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35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35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35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35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35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35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35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35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35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35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35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35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35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35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35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35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35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35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35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35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35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35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35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35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35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35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35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35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35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35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35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35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35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35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35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35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35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35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35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35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35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35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35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35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35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35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35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35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35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35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35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35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35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35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35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35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35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35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35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35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35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35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35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35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35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35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35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35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35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35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35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35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35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35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35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35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35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35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35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35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35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35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35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35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35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35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35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35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35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35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35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35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35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35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35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35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35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35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35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35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35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35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35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35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35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35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35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35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35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35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35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35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35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35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35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35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35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35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35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35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35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35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35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35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35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35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35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35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35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35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35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35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35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35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35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35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35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35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35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35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35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35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35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35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35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35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35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35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35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35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35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35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35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35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35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35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35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35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35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35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35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35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35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35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35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35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35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35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35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35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35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35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35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35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35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35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35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35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35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35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35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35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35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35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35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35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35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35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35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35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35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35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35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35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35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35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35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35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35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35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35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35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35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35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35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35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35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35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35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35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35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35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35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35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35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35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35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35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35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35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35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35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35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35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35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35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35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35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35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35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35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35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35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35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35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35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35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35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35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35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35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35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35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35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35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35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35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35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35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35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35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35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35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35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35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35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35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35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35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35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35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35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35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35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35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35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35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35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35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35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35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35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35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35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35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35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35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35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35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35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35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35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35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35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35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35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35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35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35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35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35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35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35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35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35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35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35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35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35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35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35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35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35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35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35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35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35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35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35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35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35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35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35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35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35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35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35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35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35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35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35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35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35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35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35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35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35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35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35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35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35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35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35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35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35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35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35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35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35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35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35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35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35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35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35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35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35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35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35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35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35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35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35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35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35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35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35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35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35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35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35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35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35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35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35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35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35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35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35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35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35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35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35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35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35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35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35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35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35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35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35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35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35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35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35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35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35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35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35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35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35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35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35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35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35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35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35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35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35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35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35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35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35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35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35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35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35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35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35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35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35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35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35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35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35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35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35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35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35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35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35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35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35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35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35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35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35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35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35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35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35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35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35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35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35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35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35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35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35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35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35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35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35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35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35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35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35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35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35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35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35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35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35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35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35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35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35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35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35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35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35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35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35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35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35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35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35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35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35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35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35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35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35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35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35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35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35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35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35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35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35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35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35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35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35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35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35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35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35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35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35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35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35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35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35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35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35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35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35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35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35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35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35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35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35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35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35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35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35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35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35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35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35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35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35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35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35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35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35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35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35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35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35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35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35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35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35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35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35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35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35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35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35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35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35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35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35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35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35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35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35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35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35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35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35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35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35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35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35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35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35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35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35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35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35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35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35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35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35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35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35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35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35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35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35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35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35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35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35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35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35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35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35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35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35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35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35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35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35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35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35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35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35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35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35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35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35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35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35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35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35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35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35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35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35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35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35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35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35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35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35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35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35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35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35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35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35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35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35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35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35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35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35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35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35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35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35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35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35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35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35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35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35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35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35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35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35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35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35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35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35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35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35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35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35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35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35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35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35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35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35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35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35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35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35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35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35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35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35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35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35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35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35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35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35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35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35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35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35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35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35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35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35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35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35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35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35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35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35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35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35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35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35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35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35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35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35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35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35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35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35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35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35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35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35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35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35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35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35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35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35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35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35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35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35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35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35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35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35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35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35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35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35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35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35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35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35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35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35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35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35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35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35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35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35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35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35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35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35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35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35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35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35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35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35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35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35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35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35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35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35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35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35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35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35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35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35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35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35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35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35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35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35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35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35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35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35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35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35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35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35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35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35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35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35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35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35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35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35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35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35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35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35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35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35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35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35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35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35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35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35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35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35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35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35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35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35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35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35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35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35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35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35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35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35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35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35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35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35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35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35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35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35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35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35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35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35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35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35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35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35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35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35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35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35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35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35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35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35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35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35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35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35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35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35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35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35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35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35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35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35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35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35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35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35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35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35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35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35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35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35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35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35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35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35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35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35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35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35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35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35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35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35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35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35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35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35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35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35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35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35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35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35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35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35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35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35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35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35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35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35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35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35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35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35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35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35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35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35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35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35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35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35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35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35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35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35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35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35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35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35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35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35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35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35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35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35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35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35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35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35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35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35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35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35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35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35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35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35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35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35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35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35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35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35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35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35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35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35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35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35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35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35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35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35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35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35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35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35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35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35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35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35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35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35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35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35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35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35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35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35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35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35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35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35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35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35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35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35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35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35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35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35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35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35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35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35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35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35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35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35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35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35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35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35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35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35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35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35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35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35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35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35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35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35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35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35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35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35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35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35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35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35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35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35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35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35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35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35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35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35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35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35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35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35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35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35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35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35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35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35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35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35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35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35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35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35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35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35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35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35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35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35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35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35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35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35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35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35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35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35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35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35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35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35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35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35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35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35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35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35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35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35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35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35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35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35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35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35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35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35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35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35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35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35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35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35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35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35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35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35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35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35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35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35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35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35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35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35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35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35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35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35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35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35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35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35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35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35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35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35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35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35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35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35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35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35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35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35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35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35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35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35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35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35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35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35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35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35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35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35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35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35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35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35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35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35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35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35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35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35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35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35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35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35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35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35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35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35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35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35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35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35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35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35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35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35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35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35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35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35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35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35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35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35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35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35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35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35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35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35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35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35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35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35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35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35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35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35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35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35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35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35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35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35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35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35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35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35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35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35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35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35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35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35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35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35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35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35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35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35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35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35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35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35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35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35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35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35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35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35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35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35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35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35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35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35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35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35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35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35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35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35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35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35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35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35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35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35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35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35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35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35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35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35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35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35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35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35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35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35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35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35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35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35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35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35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35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35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35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35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35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35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35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35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35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35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35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35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35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35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35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35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35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35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35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35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35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35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35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35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35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35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35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35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35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35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35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35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35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35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35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35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35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35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35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35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35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35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35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35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35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35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35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35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35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35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35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35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35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35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35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35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35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35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35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35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35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35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35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35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35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35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35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35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35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35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35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35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35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35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35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35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35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35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35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35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35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35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35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35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35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35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35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35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35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35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35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35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35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35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35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35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35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35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35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35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35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35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35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35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35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35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35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35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35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35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35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35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35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35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35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35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35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35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35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35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35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35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35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35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35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35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35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35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35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35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35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35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35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35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35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35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35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35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35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35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35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35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35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35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35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35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35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35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35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35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35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35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35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35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35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35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35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35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35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35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35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35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35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35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35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35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35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35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35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35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35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35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35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35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35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35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35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35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35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35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35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35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35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35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35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35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35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35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35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35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35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35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35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35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35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35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35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35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35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35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35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35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35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35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35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35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35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35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35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35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35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35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35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35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35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35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35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35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35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35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35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35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35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35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35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35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35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35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35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35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35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35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35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35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35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35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35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35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35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35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35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35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35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35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35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35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35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35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35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35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35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35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35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35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35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35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35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35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35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35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35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35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35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35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35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35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35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35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35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35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35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35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35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35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35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35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35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35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35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35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35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35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35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35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35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35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35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35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35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35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35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35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35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35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35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35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35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35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35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35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35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35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35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35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35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35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35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35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35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35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35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35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35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35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35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35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35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35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35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35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35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35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35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35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35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35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35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35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35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35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35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35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35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35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35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35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35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35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35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35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35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35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35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35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35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35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35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35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35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35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35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35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35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35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35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35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35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35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35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35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35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35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35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35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35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35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35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35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35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35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35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35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35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35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35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35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35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35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35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35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35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35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35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35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35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35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35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35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35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35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35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35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35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35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35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35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35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35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35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35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35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35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35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35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35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35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35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35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35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35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35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35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35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35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35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35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35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35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35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35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35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35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35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35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35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35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35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35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35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35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35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35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35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35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35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35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35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35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35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35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35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35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35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35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35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35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35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35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35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35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35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35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35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35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35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35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35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35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35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35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35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35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35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35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35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35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35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35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35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35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35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35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35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35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35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35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35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35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35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35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35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35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35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35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35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35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35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35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35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35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35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35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35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35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35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35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35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35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35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35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35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35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35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35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35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35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35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35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35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35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35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35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35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35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35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35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35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35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35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35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35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35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35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35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35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35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35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35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35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35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35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35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35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35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35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35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35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35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35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35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35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35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35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35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35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35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35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35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35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35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35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35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35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35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35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35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35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35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35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35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35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35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35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35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35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35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35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35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35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35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35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35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35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35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35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35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35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35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35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35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35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35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35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35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35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35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35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35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35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35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35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35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35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35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35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35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35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35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35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35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35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35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35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35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35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35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35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35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35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35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35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35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35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35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35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35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35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35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35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35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35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35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35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35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35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35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35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35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35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35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35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35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35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35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35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35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35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35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35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35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35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35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35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35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35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35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35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35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35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35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35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35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35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35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35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35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35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35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35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35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35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35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35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35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35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35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35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35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35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35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35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35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35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35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35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35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35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35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35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35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35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35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35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35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35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35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35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35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35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35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35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35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35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35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35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35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35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35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35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35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35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35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35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35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35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35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35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35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35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35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35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35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35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35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35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35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35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35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35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35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35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35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35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35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35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35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35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35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35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35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35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35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35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35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35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35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35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35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35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35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35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35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35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35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35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35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35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35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35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35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35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35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35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35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35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35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35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35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35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35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35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35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35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35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35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35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35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35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35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35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35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35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35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35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35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35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35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35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35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35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35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35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35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35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35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35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35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35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35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35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35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35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35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35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35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35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35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35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35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35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35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35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35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35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35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35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35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35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35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35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35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35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35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35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35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35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35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35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35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35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35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35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35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35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35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35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35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35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35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35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35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35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35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35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35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35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35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35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35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35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35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35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35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35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35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35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35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35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35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35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35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35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35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35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35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35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35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35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35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35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35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35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35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35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35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35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35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35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35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35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35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35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35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35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35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35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35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35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35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35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35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35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35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35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35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35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35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35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35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35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35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35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35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35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35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35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35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35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35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35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35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35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35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35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35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35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35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35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35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35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35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35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35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35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35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35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35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35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35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35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35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35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35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35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35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35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35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35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35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35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35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35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35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35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35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35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35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35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35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35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35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35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35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35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35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35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35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35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35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35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35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35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35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35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35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35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35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35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35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35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35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35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35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35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35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35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35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35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35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35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35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35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35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35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35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35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35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35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35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35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35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35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35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35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35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35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35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35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35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35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35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35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35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35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35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35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35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35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35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35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35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35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35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35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35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35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35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35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35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35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35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35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35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35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35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35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35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35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35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35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35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35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35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35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35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35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35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35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35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35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35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35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35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35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35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35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35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35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35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35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35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35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35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35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35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35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35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35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35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35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35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35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35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35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35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35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35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35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35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35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35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35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35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35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35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35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35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35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35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35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35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35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35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35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35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35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35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35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35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35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35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35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35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35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35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35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35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35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35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35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35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35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35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35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35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35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35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35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35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35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35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35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35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35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35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35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35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35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35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35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35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35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35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35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35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35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35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35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35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35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35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35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35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35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35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35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35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35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35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35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35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35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35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35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35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35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35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35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35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35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35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35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35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35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35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35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35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35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35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35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35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35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35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35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35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35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35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35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35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35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35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35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35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35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35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35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35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35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35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35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35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35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35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35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35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35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35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35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35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35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35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35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35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35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35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35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35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35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35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35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35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35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35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35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35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35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35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35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35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35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35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35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35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35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35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35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35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35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35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35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35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35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35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35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35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35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35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35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35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35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35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35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35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35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35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35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35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35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35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35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35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35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35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35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35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35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35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35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35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35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35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35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35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35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35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35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35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35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35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35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35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35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35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35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35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35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35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35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35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35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35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35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35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35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35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35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35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35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35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35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35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35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35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35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35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35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35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35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35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35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35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35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35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35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35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35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35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35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35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35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35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35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35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35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35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35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35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35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35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35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35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35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35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35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35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35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35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35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35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35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35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35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35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35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35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35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35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35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35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35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35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35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35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35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35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35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35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35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35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35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35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35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35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35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35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35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35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35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35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35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35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35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35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35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35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35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35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35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35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35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35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35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35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35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35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35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35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35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35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35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35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35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35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35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35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35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35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35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35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35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35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35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35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35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35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35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35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35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35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35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35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35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35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35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35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35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35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35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35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35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35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35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35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35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35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35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35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35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35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35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35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35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35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35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35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35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35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35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35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35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35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35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35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35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35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35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35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35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35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35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35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35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35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35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35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35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35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35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35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35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35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35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35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35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35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35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35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35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35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35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35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35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35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35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35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35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35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35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35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35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35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35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35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35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35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35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35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35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35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35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35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35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35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35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35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35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35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35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35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35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35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35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35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35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35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35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35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35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35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35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35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35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35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35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35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35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35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35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35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35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35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35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35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35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35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35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35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35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35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35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35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35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35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35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35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35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35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35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35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35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35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35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35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35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35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35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35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35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35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35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35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35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35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35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35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35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35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35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35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35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35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35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35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35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35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35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35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35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35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35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35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35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35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35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35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35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35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35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35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35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35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35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35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35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35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35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35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35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35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35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35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35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35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35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35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35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35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35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35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35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35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35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35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35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35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35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35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35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35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35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35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35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35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35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35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35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35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35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35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35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35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35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35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35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35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35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35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35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35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35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35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35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35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35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35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35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35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35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35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35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35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35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35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35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35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35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35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35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35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35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35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35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35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35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35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35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35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35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35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35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35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35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35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35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35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35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35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35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35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35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35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35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35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35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35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35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35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35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35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35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35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35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35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35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35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35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35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35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35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35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35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35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35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35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35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35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35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35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35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35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35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35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35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35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35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35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35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35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35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35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35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35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35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35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35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35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35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35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35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35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35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35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35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35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35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35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35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35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35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35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35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35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35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35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35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35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35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35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35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35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35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35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35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35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35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35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35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35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35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35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35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35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35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35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35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35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35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35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35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35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35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35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35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35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35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35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35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35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35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35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35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35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35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35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35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35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35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35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35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35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35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35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35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35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35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35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35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35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35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35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35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35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35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35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35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35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35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35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35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35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35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35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35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35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35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35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35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35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35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35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35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35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35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35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35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35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35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35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35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35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35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35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35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35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35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35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35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35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35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35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35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35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35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35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35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35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35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35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35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35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35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35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35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35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35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35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35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35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35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35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35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35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35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35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35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35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35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35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35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35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35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35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35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35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35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35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35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35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35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35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35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35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35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35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35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35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35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35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35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35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35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35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35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35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35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35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35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35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35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35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35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35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35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35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35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35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35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35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35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35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35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35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35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35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35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35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35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35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35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35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35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35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35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35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35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35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35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35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35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35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35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35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35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35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35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35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35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35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35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35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35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35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35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35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35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35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35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35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35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35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35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35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35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35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35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35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35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35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35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35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35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35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35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35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35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35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35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35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35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35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35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35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35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35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35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35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35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35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35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35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35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35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35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35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35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35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35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35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35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35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35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35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35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35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35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35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35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35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35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35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35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35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35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35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35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35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35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35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35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35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35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35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35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35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35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35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35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35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35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35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35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35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35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35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35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35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35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35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35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35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35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35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35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35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35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35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35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35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35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35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35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35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35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35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35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35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35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35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35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35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35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35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35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35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35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35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35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35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35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35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35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35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35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35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35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35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35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35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35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35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35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35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35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35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35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35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35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35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35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35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35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35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35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35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35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35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35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35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35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35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35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35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35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35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35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35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35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35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35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35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35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35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35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35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35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35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35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35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35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35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35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35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35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35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35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35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35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35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35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35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35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35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35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35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35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35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35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35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35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35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35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35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35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35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35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35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35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35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35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35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35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35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35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35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35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35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35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35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35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35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35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35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35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35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35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35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35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35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35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35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35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35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35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35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35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35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35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35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35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35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35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35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35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35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35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35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35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35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35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35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35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35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35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35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35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35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35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35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35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35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35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35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35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35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35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35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35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35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35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35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35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35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35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35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35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35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35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35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35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35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35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35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35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35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35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35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35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35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35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35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35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35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35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35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35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35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35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35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35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35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35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35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35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35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35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35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35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35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35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35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35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35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35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35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35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35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35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35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35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35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35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35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35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35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35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35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35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35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35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35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35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35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35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35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35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35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35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35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35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35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35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35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35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35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35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35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35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35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35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35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35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35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35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35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35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35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35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35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35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35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35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35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35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35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35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35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35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35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35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35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35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35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35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35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35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35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35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35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35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35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35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35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35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35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35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35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35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35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35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35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35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35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35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35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35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35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35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35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35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35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35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35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35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35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35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35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35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35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35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35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35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35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35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35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35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35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35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35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35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35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35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35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35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35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35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35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35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35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35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35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35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35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35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35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35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35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35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35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35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35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35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35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35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35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35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35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35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35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35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35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35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35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35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35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35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35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35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35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35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35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35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35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35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35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35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35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35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35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35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35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35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35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35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35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35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35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35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35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35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35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35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35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35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35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35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35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35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35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35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35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35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35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35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35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35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35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35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35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35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35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35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35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35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35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35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35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35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35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35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35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35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35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35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35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35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35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35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35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35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35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35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35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35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35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35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35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35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35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35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35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35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35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35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35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35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35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35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35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35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35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35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35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35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35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35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35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35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35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35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35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35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35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35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35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35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35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35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35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35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35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35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35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35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35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35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35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35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35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35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35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35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35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35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35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35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35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35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35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35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35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35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35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35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35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35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35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35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35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35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35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35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35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35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35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35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35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35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35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35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35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35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35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35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35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35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35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35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35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35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35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35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35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35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35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35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35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35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35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35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35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35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35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35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35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35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35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35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35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35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35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35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35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35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35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35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35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35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35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35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35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35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35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35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35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35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35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35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35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35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35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35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35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35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35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35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35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35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35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35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35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35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35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35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35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35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35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35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35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35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35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35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35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35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35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35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35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35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35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35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35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35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35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35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35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35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35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35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35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35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35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35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35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35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35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35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35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35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35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35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35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35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35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35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35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35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35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35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35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35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35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35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35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35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35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35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35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35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35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35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35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35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35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35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35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35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35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35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35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35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35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35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35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35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35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35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35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35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35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35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35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35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35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35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35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35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35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35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35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35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35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35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35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35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35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35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35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35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35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35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35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35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35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35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35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35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35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35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35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35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35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35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35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35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35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35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35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35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35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35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35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35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35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35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35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35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35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35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35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35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35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35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35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35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35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35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35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35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35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35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35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35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35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35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35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35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35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35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35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35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35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35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35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35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35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35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35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35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35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35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35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35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35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35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35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35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35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35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35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35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35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35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35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35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35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35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35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35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35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35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35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35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35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35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35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35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35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35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35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35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35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35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35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35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35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35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35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35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35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35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35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35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35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35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35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35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35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35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35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35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35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35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35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35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35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35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35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35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35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35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35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35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35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35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35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35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35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35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35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35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35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35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35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35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35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35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35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35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35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35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35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35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35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35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35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35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35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35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35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35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35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35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35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35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35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35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35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35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35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35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35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35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35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35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35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35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35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35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35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35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35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35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35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35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35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35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35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35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35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35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35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35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35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35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35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35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35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35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35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35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35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35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35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35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35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35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35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35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35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35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35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35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35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35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35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35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35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35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35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35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35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35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35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35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35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35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35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35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35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35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35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35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35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35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35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35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35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35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35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35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35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35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35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35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35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35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35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35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35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35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35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35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35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35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35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35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35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35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35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35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35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35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35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35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35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35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35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35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35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35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35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35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35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35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35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35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35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35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35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35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35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35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35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35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35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35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35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35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35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35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35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35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35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35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35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35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35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35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35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35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35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35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35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35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35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35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35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35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35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35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35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35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35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35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35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35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35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35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35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35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35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35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35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35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35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35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35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35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35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35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35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35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35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35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35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35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35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35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35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35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35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35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35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35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35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35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35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35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35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35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35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35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35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35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35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35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35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35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35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35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35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35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35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35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35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35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35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35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35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35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35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35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35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35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35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35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35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35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35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35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35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35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35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35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35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35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35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35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35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35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35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35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35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35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35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35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35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35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35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35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35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35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35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35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35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35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35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35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35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35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35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35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35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35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35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35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35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35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35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35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35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35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35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35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35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35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35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35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35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35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35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35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35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35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35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35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35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35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35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35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35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35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35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35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35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35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35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35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35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35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35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35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35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35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35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35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35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35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35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35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35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35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35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35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35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35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35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35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35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35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35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35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35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35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35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35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35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35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35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35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35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35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35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35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35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35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35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35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35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35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35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35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35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35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35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35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35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35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35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35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35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35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35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35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35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35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35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35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35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35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35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35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35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35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35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35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35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35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35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35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35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35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35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35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35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35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35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35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35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35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35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35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35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35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35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35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35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35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35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35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35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35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35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35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35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35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35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35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35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35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35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35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35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35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35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35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35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35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35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35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35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35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35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35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35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35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35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35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35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35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35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35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35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35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35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35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35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35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35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35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35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35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35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35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35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35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35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35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35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35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35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35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35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35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35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35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35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35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35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35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35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35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35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35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35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35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35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35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35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35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35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35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35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35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35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35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35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35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35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35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35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35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35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35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35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35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35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35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35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35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35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35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35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35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35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35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35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35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35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35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35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35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35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35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35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35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35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35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35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35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35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35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35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35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35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35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35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35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35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35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35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35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35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35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35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35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35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35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35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35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35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35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35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35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35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35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35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35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35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35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35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35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35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35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35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35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35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35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35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35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35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35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35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35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35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35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35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35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35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35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35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35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35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35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35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35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35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35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35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35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35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35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35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35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35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35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35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35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35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35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35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35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35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35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35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35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35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35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35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35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35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35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35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35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35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35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35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35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35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35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35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35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35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35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35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35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35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35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35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35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35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35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35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35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35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35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35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35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35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35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35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35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35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35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35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35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35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35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35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35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35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35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35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35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35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35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35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35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35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35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35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35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35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35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35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35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35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35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35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35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35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35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35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35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35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35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35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35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35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35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35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35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35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35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35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35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35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35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35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35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35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35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35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35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35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35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35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35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35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35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35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35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35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35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35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35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35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35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35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35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35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35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35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35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35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35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35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35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35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35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35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35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35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35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35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35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35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35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35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35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35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35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35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35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35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35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35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35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35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35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35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35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35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35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35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35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35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35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35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35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35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35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35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35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35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35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35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35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35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35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35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35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35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35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35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35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35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35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35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35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35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35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35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35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35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35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35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35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35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35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35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35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35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35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35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35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35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35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35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35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35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35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35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35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35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35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35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35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35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35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35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35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35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35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35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35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35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35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35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35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35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35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35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35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35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35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35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35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35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35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35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35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35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35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35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35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35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35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35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35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35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35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35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35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35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35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35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35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35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35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35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35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35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35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35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35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35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35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35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35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35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35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35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35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35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35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35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35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35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35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35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35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35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35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35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35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35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35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35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35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35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35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35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35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35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35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35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35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35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35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35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35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35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35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35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35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35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35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35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35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35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35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35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35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35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35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35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35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35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35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35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35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35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35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35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35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35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35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35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35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35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35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35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35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35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35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35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35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35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35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35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35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35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35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35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35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35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35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35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35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35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35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35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35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35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35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35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35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35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35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35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35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35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35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35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35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35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35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35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35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35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35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35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35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35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35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35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35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35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35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35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35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35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35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35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35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35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35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35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35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35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35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35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35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35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35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35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35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35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35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35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35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35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35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35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35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35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35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35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35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35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35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35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35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35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35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35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35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35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35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35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35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35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35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35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35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35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35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35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35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35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35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35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35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35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35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35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35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35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35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35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35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35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35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35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35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35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35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35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35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35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35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35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35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35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35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35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35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35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35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35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35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35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35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35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35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35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35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35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35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35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35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35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35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35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35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35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35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35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35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35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35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35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35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35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35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35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35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35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35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35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35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35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35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35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35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35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35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35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35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35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35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35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35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35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35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35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35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35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35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35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35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35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35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35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35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35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35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35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35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35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35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35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35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35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35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35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35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35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35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35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35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35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35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35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35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35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35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35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35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35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35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35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35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35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35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35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35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35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35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35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35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35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35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35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35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35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35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35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35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35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35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35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35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35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35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35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35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35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35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35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35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35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35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35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35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35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35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35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35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35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35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35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35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35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35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35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35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35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35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35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35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35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35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35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35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35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35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35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35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35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35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35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35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35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35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35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35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35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35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35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35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35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35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35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35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35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35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35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35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35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35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35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35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35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35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35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35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35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35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35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35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35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35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35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35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35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35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35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35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35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35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35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35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35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35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35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35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35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35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35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35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35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35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35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35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35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35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35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35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35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35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35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35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35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35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35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35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35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35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35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35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35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35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35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35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35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35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35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35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35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35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35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35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35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35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35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35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35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35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35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35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35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35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35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35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35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35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35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35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35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35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35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35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35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35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35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35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35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35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35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35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35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35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35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35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35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35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35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35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35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35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35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35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35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35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35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35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35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35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35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35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35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35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35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35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35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35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35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35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35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35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35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35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35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35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35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35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35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35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35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35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35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35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35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35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35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35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35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35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35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35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35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35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35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35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35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35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35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35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35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35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35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35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35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35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35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35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35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35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35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35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35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35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35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35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35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35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35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35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35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35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35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35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35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35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35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35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35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35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35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35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35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35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35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35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35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35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35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35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35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35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35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35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35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35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35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35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35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35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35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35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35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35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35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35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35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35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35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35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35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35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35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35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35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35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35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35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35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35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35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35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35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35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35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35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35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35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35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35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35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35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35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35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35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35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35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35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35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35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35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35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35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35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35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35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35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35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35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35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35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35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35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35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35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35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35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35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35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35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35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35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35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35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35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35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35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35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35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35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35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35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35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35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35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35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35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35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35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35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35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35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35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35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35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35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35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35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35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35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35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35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35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35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35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35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35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35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35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35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35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35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35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35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35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35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35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35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35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35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35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35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35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35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35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35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35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35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35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35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35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35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35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35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35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35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35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35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35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35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35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35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35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35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35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35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35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35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35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35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35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35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35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35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35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35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35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35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35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35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35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35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35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35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35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35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35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35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35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35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35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35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35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35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35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35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35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35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35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35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35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35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35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35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35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35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35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35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35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35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35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35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35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35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35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35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35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35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35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35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35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35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35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35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35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35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35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35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35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35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35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35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35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35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35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35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35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35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35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35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35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35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35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35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35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35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35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35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35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35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35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35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35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35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35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35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35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35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35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35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35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35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35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35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35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35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35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35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35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35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35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35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35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35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35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35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35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35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35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35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35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35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35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35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35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35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35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35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35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35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35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35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35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35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35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35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35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35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35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35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35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35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35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35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35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35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35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35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35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35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35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35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35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35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35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35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35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35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35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35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35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35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35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35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35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35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35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35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35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35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35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35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35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35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35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35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35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35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35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35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35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35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35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35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35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35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35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35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35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35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35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35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35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35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35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35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35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35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35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35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35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35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35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35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35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35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35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35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35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35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35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35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35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35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35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35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35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35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35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35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35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35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35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35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35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35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35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35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35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35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35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35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35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35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35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35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35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35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35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35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35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35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35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35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35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35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35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35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35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35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35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35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35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35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35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35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35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35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35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35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35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35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35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35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35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35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35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35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35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35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35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35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35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35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35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35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35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35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35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35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35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35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35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35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35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35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35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35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35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35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35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35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35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35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35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35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35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35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35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35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35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35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35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35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35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35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35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35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35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35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35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35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35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35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35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35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35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35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35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35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35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35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35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35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35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35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35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35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35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35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35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35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35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35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35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35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35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35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35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35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35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35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35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35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35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35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35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35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35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35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35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35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35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35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35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35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35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35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35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35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35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35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35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35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35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35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35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35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35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35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35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35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35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35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35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35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35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35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35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35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35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35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35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35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35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35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35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35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35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35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35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35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35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35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35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35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35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35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35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35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35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35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35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35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35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35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35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35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35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35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35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35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35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35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35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35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35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35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35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35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35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35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35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35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35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35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35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35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35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35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35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35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35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35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35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35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35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35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35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35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35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35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35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35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35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35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35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35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35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35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35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35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35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35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35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35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35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35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35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35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35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35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35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35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35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35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35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35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35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35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35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35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35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35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35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35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35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35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35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35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35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35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35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35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35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35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35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35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35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35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35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35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35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35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35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35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35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35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35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35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35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35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35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35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35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35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35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35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35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35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35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35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35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35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35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35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35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35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35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35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35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35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35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35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35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35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35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35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35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35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35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35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35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35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35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35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35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35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35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35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35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35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35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35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35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35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35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35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35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35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35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35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35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35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35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35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35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35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35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35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35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35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35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35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35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35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35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35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35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35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35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35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35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35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35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35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35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35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35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35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35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35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35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35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35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35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35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35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35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35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35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35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35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35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35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35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35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35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35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35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35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35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35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35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35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35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35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35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35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35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35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35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35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35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35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35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35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35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35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35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35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35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35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35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35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35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35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35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35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35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35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35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35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35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35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35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35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35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35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35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35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35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35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35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35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35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35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35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35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35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35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35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35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35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35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35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35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35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35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35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35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35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35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35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35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35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35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35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35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35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35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35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35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35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35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35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35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35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35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35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35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35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35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35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35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35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35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35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35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35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35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35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35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35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35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35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35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35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35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35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35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35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35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35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35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35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35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35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35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35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35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35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35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35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35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35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35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35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35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35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35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35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35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35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35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35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35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35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35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35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35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35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35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35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35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35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35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35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35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35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35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35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35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35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35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35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35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35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35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35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35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35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35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35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35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35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35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35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35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35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35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35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35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35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35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35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35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35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35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35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35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35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35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35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35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35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35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35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35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35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35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35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35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35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35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35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35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35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35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35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35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35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35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35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35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35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35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35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35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35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35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35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35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35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35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35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35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35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35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35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35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35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35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35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35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35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35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35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35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35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35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35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35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35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35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35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35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35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35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35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35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35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35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35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35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35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35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35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35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35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35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35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35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35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35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35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35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35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35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35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35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35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35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35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35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35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35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35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35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35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35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35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35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35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35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35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35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35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35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35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35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35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35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35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35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35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35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35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35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35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35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35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35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35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35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35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35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35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35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35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35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35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35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35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35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35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35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35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35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35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35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35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35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35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35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35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35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35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35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35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35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35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35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35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35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35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35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35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35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35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35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35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35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35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35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35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35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35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35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35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35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35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35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35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35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35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35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35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35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35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35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35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35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35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35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35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35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35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35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35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35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35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35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35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35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35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35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35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35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35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35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35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35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35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35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35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35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35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35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35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35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35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35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35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35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35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35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35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35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35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35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35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35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35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35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35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35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35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35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35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35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35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35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35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35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35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35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35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35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35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35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35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35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35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35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35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35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35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35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35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35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35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35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35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35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35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35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35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35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35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35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35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35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35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35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35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35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35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35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35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35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35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35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35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35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35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35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35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35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35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35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35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35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35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35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35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35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35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35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35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35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35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35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35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35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35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35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35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35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35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35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35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35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35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35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35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35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35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35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35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35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35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35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35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35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35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35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35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35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35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35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35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35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35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35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35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35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35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35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35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35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35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35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35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35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35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35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35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35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35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35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35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35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35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35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35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35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35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35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35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35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35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35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35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35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35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35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35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35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35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35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35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35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35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35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35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35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35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35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35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35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35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35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35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35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35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35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35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35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35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35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35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35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35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35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35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35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35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35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35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35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35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35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35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35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35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35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35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35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35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35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35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35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35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35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35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35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35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35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35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35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35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35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35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35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35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35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35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35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35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35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35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35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35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35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35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35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35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35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35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35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35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35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35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35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35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35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35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35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35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35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35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35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35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35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35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35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35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35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35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35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35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35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35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35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35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35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35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35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35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35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35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35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35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35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35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35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35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35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35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35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35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35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35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35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35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35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35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35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35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35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35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35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35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35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35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35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35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35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35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35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35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35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35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35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35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35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35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35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35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35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35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35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35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35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35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35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35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35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35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35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35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35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35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35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35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35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35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35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35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35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35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35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35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35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35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35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35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35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35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35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35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35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35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35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35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35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35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35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35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35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35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35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35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35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35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35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35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35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35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35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35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35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35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35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35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35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35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35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35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35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35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35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35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35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35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35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35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35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35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35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35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35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35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35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35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35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35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35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35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35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35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35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35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35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35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35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35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35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35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35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35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35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35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35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35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35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35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35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35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35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35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35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35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35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35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35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35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35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35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35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35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35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35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35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35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35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35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35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35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35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35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35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35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35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35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35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35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35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35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35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35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35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35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35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35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35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35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35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35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35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35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35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35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35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35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35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35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35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35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35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35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35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35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35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35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35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35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35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35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35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35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35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35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35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35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35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35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35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35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35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35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35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35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35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35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35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35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35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35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35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35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35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35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35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35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35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35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35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35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35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35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35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35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35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35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35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35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35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35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35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35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35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35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35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35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35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35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35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35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35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35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35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35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35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35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35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35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35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35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35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35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35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35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35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35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35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35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35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35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35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35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35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35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35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35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35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35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35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35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35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35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35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35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35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35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35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35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35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35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35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35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35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35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35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35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35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35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35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35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35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35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35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35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35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35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35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35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35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35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35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35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35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35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35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35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35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35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35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35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35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35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35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35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35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35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35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35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35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35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35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35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35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35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35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35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35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35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35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35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35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35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35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35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35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35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35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35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35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35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35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35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35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35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35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35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35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35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35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35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35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35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35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35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35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35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35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35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35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35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35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35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35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35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35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35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35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35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35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35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35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35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35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35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35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35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35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35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35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35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35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35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35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35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35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35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35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35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35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35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35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35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35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35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35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35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35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35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35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35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35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35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35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35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35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35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35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35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35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35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35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35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35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35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35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35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35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35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35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35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35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35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35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35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35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35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35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35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35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35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35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35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35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35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35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35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35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35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35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35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35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35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35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35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35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35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35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35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35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35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35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35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35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35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35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35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35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35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35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35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35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35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35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35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35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35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35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35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35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35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35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35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35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35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35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35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35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35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35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35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35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35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35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35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35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35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35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35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35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35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35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35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35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35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35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35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35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35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35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35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35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35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35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35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35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35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35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35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35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35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35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35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35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35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35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35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35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35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35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35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35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35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35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35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35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35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35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35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35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35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35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35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35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35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35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35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35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35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35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35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35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35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35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35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35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35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35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35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35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35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35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35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35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35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35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35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35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35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35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35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35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35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35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35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35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35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35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35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35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35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35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35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35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35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35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35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35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35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35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35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35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35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35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35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35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35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35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35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35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35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35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35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35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35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35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35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35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35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35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35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35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35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35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35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35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35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35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35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35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35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35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35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35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35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35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35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35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35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35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35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35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35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35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35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35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35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35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35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35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35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35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35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35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35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35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35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35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35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35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35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35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35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35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35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35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35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35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35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35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35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35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35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35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35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35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35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35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35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35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35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35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35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35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35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35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35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35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35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35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35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35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35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35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35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35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35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35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35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35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35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35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35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35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35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35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35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35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35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35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35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35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35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35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35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35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35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35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35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35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35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35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35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35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35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35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35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35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35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35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35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35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35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35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35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35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35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35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35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35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35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35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35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35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35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35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35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35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35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35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35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35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35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35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35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35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35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35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35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35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35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35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35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35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35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35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35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35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35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35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35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35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35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35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35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35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35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35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35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35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35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35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35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35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35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35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35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35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35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35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35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35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35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35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35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35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35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35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35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35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35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35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35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35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35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35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35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35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35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35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35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35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35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35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35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35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35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35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35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35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35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35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35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35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35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35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35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35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35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35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35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35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35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35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35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35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35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35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35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35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35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35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35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35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35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35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35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35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35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35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35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35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35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35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35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35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35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35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35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35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35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35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35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35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35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35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35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35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35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35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35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35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35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35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35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35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35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35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35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35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35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35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35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35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35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35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35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35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35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35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35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35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35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35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35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35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35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35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35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35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35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35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35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35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35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35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35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35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35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35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35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35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35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35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35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35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35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35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35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35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35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35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35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35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35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35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35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35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35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35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35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35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35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35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35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35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35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35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35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35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35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35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35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35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35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35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35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35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35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35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35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35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35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35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35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35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35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35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35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35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35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35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35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35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35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35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35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35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35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35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35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35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35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35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35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35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35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35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35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35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35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35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35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35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35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35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35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35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35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35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35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35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35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35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35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35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35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35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35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35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35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35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35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35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35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35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35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35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35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35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35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35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35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35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35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35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35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35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35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35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35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35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35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35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35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35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35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35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35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35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35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35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35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35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35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35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35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35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35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35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35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35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35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35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35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35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35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35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35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35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35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35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35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35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35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35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35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35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35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35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35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35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35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35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35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35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35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35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35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35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35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35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35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35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35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35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35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35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35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35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35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35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35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35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35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35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35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35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35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35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35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35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35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35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35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35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35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35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35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35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35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35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35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35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35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35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35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35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35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35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35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35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35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35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35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35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35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35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35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35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35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35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35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35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35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35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35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35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35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35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35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35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35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35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35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35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35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35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35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35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35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35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35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35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35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35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35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35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35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35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35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35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35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35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35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35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35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35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35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35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35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35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35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35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35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35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35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35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35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35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35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35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35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35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35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35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35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35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35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35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35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35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35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35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35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35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35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35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35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35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35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35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35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35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35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35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35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35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35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35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35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35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35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35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35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35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35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35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35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35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35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35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35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35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35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35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35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35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35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35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35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35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35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35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35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35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35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35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35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35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35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35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35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35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35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35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35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35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35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35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35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35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35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35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35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35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35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35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35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35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35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35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35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35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35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35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35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35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35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35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35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35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35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35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35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35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35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35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35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35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35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35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35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35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35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35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35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35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35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35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35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35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35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35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35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35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35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35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35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35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35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35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35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35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35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35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35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35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35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35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35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35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35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35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35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35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35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35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35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35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35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35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35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35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35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35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35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35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35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35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35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35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35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35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35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35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35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35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35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35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35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35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35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35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35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35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35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35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35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35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35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35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35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35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35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35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35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35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35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35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35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35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35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35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35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35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35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35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35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35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35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35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35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35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35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35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35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35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35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35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35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35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35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35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35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35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35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35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35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35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35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35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35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35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35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35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35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35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35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35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35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35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35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35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35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35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35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35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35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35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35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35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35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35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35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35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35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35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35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35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35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35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35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35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35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35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35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35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35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35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35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35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35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35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35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35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35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35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35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35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35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35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35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35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35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35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35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35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35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35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35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35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35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35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35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35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35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35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35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35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35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35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35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35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35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35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35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35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35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35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35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35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35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35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35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35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35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35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35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35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35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35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35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35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35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35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35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35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35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35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35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35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35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35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35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35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35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35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35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35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35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35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35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35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35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35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35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35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35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35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35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35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35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35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35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35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35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35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35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35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35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35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35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35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35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35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35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35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35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35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35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35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35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35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35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35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35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35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35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35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35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35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35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35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35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35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35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35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35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35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35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35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35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35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35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35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35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35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35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35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35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35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35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35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35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35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35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35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35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35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35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35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35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35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35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35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35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35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35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35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35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35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35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35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35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35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35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35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35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35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35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35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35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35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35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35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35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35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35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35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35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35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35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35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35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35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35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35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35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35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35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35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35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35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35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35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35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35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35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35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35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35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35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35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35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35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35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35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35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35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35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35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35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35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35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35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35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35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35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35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35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35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35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35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35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35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35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35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35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35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35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35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35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35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35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35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35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35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35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35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35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35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35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35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35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35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35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35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35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35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35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35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35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35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35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35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35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35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35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35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35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35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35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35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35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35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35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35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35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35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35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35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35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35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35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35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35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35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35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35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35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35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35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35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35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35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35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35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35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35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35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35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35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35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35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35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35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35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35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35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35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35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35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35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35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35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35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35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35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35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35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35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35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35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35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35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35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35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35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35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35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35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35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35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35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35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35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35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35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35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35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35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35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35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35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35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35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35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35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35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35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35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35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35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35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35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35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35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35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35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35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35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35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35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35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35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35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35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35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35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35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35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35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35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35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35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35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35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35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35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35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35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35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35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35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35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35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35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35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35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35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35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35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35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35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35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35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35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35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35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35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35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35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35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35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35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35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35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35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35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35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35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35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35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35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35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35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35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35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35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35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35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35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35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35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35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35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35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35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35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35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35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35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35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35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35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35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35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35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35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35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35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35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35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35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35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35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35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35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35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35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35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35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35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35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35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35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35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35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35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35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35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35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35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35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35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35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35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35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35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35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35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35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35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35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35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35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35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35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35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35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35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35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35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35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35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35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35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35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35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35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35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35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35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35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35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35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35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35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35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35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35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35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35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35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35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35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35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35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35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35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35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35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35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35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35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35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35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35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35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35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35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35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35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35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35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35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35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35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35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35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35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35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35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35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35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35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35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35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35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35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35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35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35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35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35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35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35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35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35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35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35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35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35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35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35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35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35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35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35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35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35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35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35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35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35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35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35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35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35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35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35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35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35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35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35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35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35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35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35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35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35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35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35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35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35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35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35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35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35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35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35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35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35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35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35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35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35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35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35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35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35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35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35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35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35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35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35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35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35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35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35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35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35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35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35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35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35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35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35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35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35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35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35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35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35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35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35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35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35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35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35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35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35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35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35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35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35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35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35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35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35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35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35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35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35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35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35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35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35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35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35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35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35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35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35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35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35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35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35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35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35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35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35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35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35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35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35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35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35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35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35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35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35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35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35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35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35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35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35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35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35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35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35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35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35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35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35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35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35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35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35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35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35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35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35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35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35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35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35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35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35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35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35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35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35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35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35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35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35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35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35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35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35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35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35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35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35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35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35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35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35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35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35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35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35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35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35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35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35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35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35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35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35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35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35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35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35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35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35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35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35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35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35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35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35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35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35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35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35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35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35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35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35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35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35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35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35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35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35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35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35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35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35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35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35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35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35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35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35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35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35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35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35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35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35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35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35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35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35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35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35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35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35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35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35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35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35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35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35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35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35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35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35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35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35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35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35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35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35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35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35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35">
      <c r="B14907" s="31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4">
        <f t="shared" si="698"/>
        <v>129</v>
      </c>
    </row>
    <row r="14908" spans="2:15" x14ac:dyDescent="0.35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35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35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35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35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35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35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35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35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35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35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35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35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35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35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35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35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35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35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35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35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35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35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35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35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35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35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35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35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35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35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35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35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35">
      <c r="B14941" s="31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35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35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35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35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35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35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35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35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35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35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35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35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35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35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35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35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35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35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35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35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35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35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35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35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35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35">
      <c r="B14967" s="31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4">
        <f t="shared" si="701"/>
        <v>139</v>
      </c>
    </row>
    <row r="14968" spans="2:15" x14ac:dyDescent="0.35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35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35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35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65" x14ac:dyDescent="0.3">
      <c r="B1" s="2" t="s">
        <v>31</v>
      </c>
    </row>
    <row r="3" spans="2:14" ht="13.25" x14ac:dyDescent="0.25">
      <c r="B3" s="5" t="s">
        <v>74</v>
      </c>
      <c r="H3" s="4"/>
      <c r="J3" s="5" t="s">
        <v>75</v>
      </c>
    </row>
    <row r="4" spans="2:14" ht="11.4" x14ac:dyDescent="0.2">
      <c r="H4" s="3"/>
    </row>
    <row r="5" spans="2:14" ht="12.65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ht="11.4" x14ac:dyDescent="0.2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ht="11.4" x14ac:dyDescent="0.2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ht="11.4" x14ac:dyDescent="0.2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ht="11.4" x14ac:dyDescent="0.2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ht="11.4" x14ac:dyDescent="0.2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ht="11.4" x14ac:dyDescent="0.2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ht="11.4" x14ac:dyDescent="0.2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ht="11.4" x14ac:dyDescent="0.2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ht="11.4" x14ac:dyDescent="0.2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ht="11.4" x14ac:dyDescent="0.2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ht="11.4" x14ac:dyDescent="0.2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ht="11.4" x14ac:dyDescent="0.2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ht="11.4" x14ac:dyDescent="0.2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ht="11.4" x14ac:dyDescent="0.2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ht="11.4" x14ac:dyDescent="0.2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ht="11.4" x14ac:dyDescent="0.2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ht="11.4" x14ac:dyDescent="0.2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ht="11.4" x14ac:dyDescent="0.2">
      <c r="J23" s="3"/>
    </row>
    <row r="24" spans="2:14" ht="11.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zoomScaleNormal="100" workbookViewId="0">
      <selection activeCell="AP11" sqref="AP11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816406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65" x14ac:dyDescent="0.3">
      <c r="B1" s="2" t="s">
        <v>64</v>
      </c>
    </row>
    <row r="2" spans="2:48" ht="12" x14ac:dyDescent="0.25">
      <c r="B2" s="36" t="s">
        <v>69</v>
      </c>
    </row>
    <row r="3" spans="2:48" ht="12" x14ac:dyDescent="0.25">
      <c r="B3" s="36"/>
    </row>
    <row r="4" spans="2:48" ht="13.25" x14ac:dyDescent="0.25">
      <c r="B4" s="36" t="s">
        <v>87</v>
      </c>
      <c r="G4" s="4"/>
      <c r="H4" s="4"/>
      <c r="I4" s="4"/>
      <c r="K4" s="25"/>
      <c r="L4" s="3"/>
      <c r="M4" s="3"/>
      <c r="N4" s="3"/>
    </row>
    <row r="5" spans="2:48" ht="13.25" x14ac:dyDescent="0.25">
      <c r="B5" s="36" t="s">
        <v>93</v>
      </c>
      <c r="G5" s="4"/>
      <c r="H5" s="4"/>
      <c r="I5" s="4"/>
      <c r="K5" s="25"/>
      <c r="L5" s="3"/>
      <c r="M5" s="3"/>
      <c r="N5" s="3"/>
    </row>
    <row r="6" spans="2:48" ht="13.25" x14ac:dyDescent="0.25">
      <c r="B6" s="5"/>
      <c r="G6" s="4"/>
      <c r="H6" s="4"/>
      <c r="I6" s="4"/>
      <c r="K6" s="25"/>
      <c r="L6" s="3"/>
      <c r="M6" s="3"/>
      <c r="N6" s="3"/>
    </row>
    <row r="7" spans="2:48" ht="13.25" x14ac:dyDescent="0.2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5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0" t="s">
        <v>66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P9" s="48" t="s">
        <v>65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C9" s="43" t="s">
        <v>68</v>
      </c>
      <c r="AE9" s="43" t="s">
        <v>82</v>
      </c>
      <c r="AG9" s="43" t="s">
        <v>72</v>
      </c>
      <c r="AI9" s="49" t="s">
        <v>79</v>
      </c>
      <c r="AJ9" s="49"/>
      <c r="AL9" s="53" t="s">
        <v>85</v>
      </c>
      <c r="AN9" s="47" t="s">
        <v>86</v>
      </c>
      <c r="AP9" s="47" t="s">
        <v>88</v>
      </c>
      <c r="AR9" s="44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8" t="s">
        <v>71</v>
      </c>
      <c r="AE10" s="38" t="s">
        <v>71</v>
      </c>
      <c r="AG10" s="38" t="s">
        <v>71</v>
      </c>
      <c r="AH10" s="24"/>
      <c r="AI10" s="51" t="s">
        <v>71</v>
      </c>
      <c r="AJ10" s="52"/>
      <c r="AL10" s="53"/>
      <c r="AN10" s="47"/>
      <c r="AP10" s="47"/>
      <c r="AR10" s="44" t="s">
        <v>91</v>
      </c>
    </row>
    <row r="11" spans="2:48" ht="12" customHeigh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AVERAGE(C11:N11,P11:AA11)</f>
        <v>2.1666666666666665</v>
      </c>
      <c r="AE11" s="6">
        <f>STDEV(C11:N11,P11:AA11) / SQRT($AJ$31)</f>
        <v>0.39317854974639238</v>
      </c>
      <c r="AG11" s="6">
        <f>$AJ$32 * AE11</f>
        <v>0.81348641942528577</v>
      </c>
      <c r="AH11" s="24"/>
      <c r="AI11" s="6">
        <f>AC11-AG11</f>
        <v>1.3531802472413808</v>
      </c>
      <c r="AJ11" s="6">
        <f>AC11 + AG11</f>
        <v>2.9801530860919523</v>
      </c>
      <c r="AL11" s="41">
        <f>ROUND(AJ11, 0)</f>
        <v>3</v>
      </c>
      <c r="AN11" s="45">
        <f>ROUNDUP(AJ11, 0)</f>
        <v>3</v>
      </c>
      <c r="AP11" s="45"/>
      <c r="AR11" s="45"/>
      <c r="AV11" s="6"/>
    </row>
    <row r="12" spans="2:48" x14ac:dyDescent="0.2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AVERAGE(C12:N12,P12:AA12)</f>
        <v>1.5833333333333333</v>
      </c>
      <c r="AE12" s="6">
        <f t="shared" ref="AE12:AE27" si="1">STDEV(C12:N12,P12:AA12) / SQRT($AJ$31)</f>
        <v>0.34005896050296558</v>
      </c>
      <c r="AG12" s="6">
        <f t="shared" ref="AG12:AG27" si="2">$AJ$32 * AE12</f>
        <v>0.70358198928063576</v>
      </c>
      <c r="AH12" s="24"/>
      <c r="AI12" s="6">
        <f t="shared" ref="AI12:AI27" si="3">AC12-AG12</f>
        <v>0.8797513440526975</v>
      </c>
      <c r="AJ12" s="6">
        <f t="shared" ref="AJ12:AJ27" si="4">AC12 + AG12</f>
        <v>2.2869153226139689</v>
      </c>
      <c r="AL12" s="41">
        <f t="shared" ref="AL12:AL27" si="5">ROUND(AJ12, 0)</f>
        <v>2</v>
      </c>
      <c r="AN12" s="45">
        <f t="shared" ref="AN12:AN27" si="6">ROUNDUP(AJ12, 0)</f>
        <v>3</v>
      </c>
      <c r="AP12" s="45"/>
      <c r="AR12" s="45"/>
    </row>
    <row r="13" spans="2:48" x14ac:dyDescent="0.2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6">
        <f t="shared" si="4"/>
        <v>2.034154362365924</v>
      </c>
      <c r="AL13" s="41">
        <f t="shared" si="5"/>
        <v>2</v>
      </c>
      <c r="AN13" s="45">
        <f t="shared" si="6"/>
        <v>3</v>
      </c>
      <c r="AP13" s="45"/>
      <c r="AR13" s="45"/>
    </row>
    <row r="14" spans="2:48" x14ac:dyDescent="0.2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6">
        <f t="shared" si="4"/>
        <v>3.1840977949101705</v>
      </c>
      <c r="AL14" s="41">
        <f t="shared" si="5"/>
        <v>3</v>
      </c>
      <c r="AN14" s="45">
        <f t="shared" si="6"/>
        <v>4</v>
      </c>
      <c r="AP14" s="45"/>
      <c r="AR14" s="45"/>
    </row>
    <row r="15" spans="2:48" x14ac:dyDescent="0.2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6">
        <f t="shared" si="4"/>
        <v>6.030685324161448</v>
      </c>
      <c r="AL15" s="41">
        <f t="shared" si="5"/>
        <v>6</v>
      </c>
      <c r="AN15" s="45">
        <f t="shared" si="6"/>
        <v>7</v>
      </c>
      <c r="AP15" s="45"/>
      <c r="AR15" s="45"/>
    </row>
    <row r="16" spans="2:48" x14ac:dyDescent="0.2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6">
        <f t="shared" si="4"/>
        <v>9.829560760743087</v>
      </c>
      <c r="AL16" s="41">
        <f t="shared" si="5"/>
        <v>10</v>
      </c>
      <c r="AN16" s="45">
        <f t="shared" si="6"/>
        <v>10</v>
      </c>
      <c r="AP16" s="45"/>
      <c r="AR16" s="45"/>
    </row>
    <row r="17" spans="2:44" x14ac:dyDescent="0.2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6">
        <f t="shared" si="4"/>
        <v>18.944699181504586</v>
      </c>
      <c r="AL17" s="41">
        <f t="shared" si="5"/>
        <v>19</v>
      </c>
      <c r="AN17" s="45">
        <f t="shared" si="6"/>
        <v>19</v>
      </c>
      <c r="AP17" s="45"/>
      <c r="AR17" s="45"/>
    </row>
    <row r="18" spans="2:44" x14ac:dyDescent="0.2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6">
        <f t="shared" si="4"/>
        <v>29.237484482268375</v>
      </c>
      <c r="AL18" s="41">
        <f t="shared" si="5"/>
        <v>29</v>
      </c>
      <c r="AN18" s="45">
        <f t="shared" si="6"/>
        <v>30</v>
      </c>
      <c r="AP18" s="45"/>
      <c r="AR18" s="45"/>
    </row>
    <row r="19" spans="2:44" x14ac:dyDescent="0.2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6">
        <f t="shared" si="4"/>
        <v>21.534298364903034</v>
      </c>
      <c r="AL19" s="41">
        <f t="shared" si="5"/>
        <v>22</v>
      </c>
      <c r="AN19" s="45">
        <f t="shared" si="6"/>
        <v>22</v>
      </c>
      <c r="AP19" s="45"/>
      <c r="AR19" s="45"/>
    </row>
    <row r="20" spans="2:44" x14ac:dyDescent="0.2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6">
        <f t="shared" si="4"/>
        <v>17.069921104796123</v>
      </c>
      <c r="AL20" s="41">
        <f t="shared" si="5"/>
        <v>17</v>
      </c>
      <c r="AN20" s="45">
        <f t="shared" si="6"/>
        <v>18</v>
      </c>
      <c r="AP20" s="45"/>
      <c r="AR20" s="45"/>
    </row>
    <row r="21" spans="2:44" x14ac:dyDescent="0.2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6">
        <f t="shared" si="4"/>
        <v>9.0308299864675732</v>
      </c>
      <c r="AL21" s="41">
        <f t="shared" si="5"/>
        <v>9</v>
      </c>
      <c r="AN21" s="45">
        <f t="shared" si="6"/>
        <v>10</v>
      </c>
      <c r="AP21" s="45"/>
      <c r="AR21" s="45"/>
    </row>
    <row r="22" spans="2:44" x14ac:dyDescent="0.2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6">
        <f t="shared" si="4"/>
        <v>6.5386425631046734</v>
      </c>
      <c r="AL22" s="41">
        <f t="shared" si="5"/>
        <v>7</v>
      </c>
      <c r="AN22" s="45">
        <f t="shared" si="6"/>
        <v>7</v>
      </c>
      <c r="AP22" s="45"/>
      <c r="AR22" s="45"/>
    </row>
    <row r="23" spans="2:44" x14ac:dyDescent="0.2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6">
        <f t="shared" si="4"/>
        <v>4.2838073383224415</v>
      </c>
      <c r="AL23" s="41">
        <f t="shared" si="5"/>
        <v>4</v>
      </c>
      <c r="AN23" s="45">
        <f t="shared" si="6"/>
        <v>5</v>
      </c>
      <c r="AP23" s="45"/>
      <c r="AR23" s="45"/>
    </row>
    <row r="24" spans="2:44" x14ac:dyDescent="0.2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6">
        <f t="shared" si="4"/>
        <v>1.7364024009200536</v>
      </c>
      <c r="AL24" s="41">
        <f t="shared" si="5"/>
        <v>2</v>
      </c>
      <c r="AN24" s="45">
        <f t="shared" si="6"/>
        <v>2</v>
      </c>
      <c r="AP24" s="45"/>
      <c r="AR24" s="45"/>
    </row>
    <row r="25" spans="2:44" x14ac:dyDescent="0.2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6">
        <f t="shared" si="4"/>
        <v>2.5745086036035971</v>
      </c>
      <c r="AL25" s="41">
        <f t="shared" si="5"/>
        <v>3</v>
      </c>
      <c r="AN25" s="45">
        <f t="shared" si="6"/>
        <v>3</v>
      </c>
      <c r="AP25" s="45"/>
      <c r="AR25" s="45"/>
    </row>
    <row r="26" spans="2:44" x14ac:dyDescent="0.2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6">
        <f t="shared" si="4"/>
        <v>0.93508363523360716</v>
      </c>
      <c r="AL26" s="41">
        <f t="shared" si="5"/>
        <v>1</v>
      </c>
      <c r="AN26" s="45">
        <f t="shared" si="6"/>
        <v>1</v>
      </c>
      <c r="AP26" s="45"/>
      <c r="AR26" s="45"/>
    </row>
    <row r="27" spans="2:44" x14ac:dyDescent="0.2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6">
        <f t="shared" si="4"/>
        <v>0</v>
      </c>
      <c r="AL27" s="41">
        <f t="shared" si="5"/>
        <v>0</v>
      </c>
      <c r="AN27" s="45">
        <f t="shared" si="6"/>
        <v>0</v>
      </c>
      <c r="AP27" s="46"/>
      <c r="AR27" s="46"/>
    </row>
    <row r="28" spans="2:44" ht="12" thickBot="1" x14ac:dyDescent="0.3">
      <c r="B28" s="22" t="s">
        <v>63</v>
      </c>
      <c r="C28" s="22">
        <f>SUM(C11:C27)</f>
        <v>66</v>
      </c>
      <c r="D28" s="22">
        <f t="shared" ref="D28" si="7">SUM(D11:D27)</f>
        <v>76</v>
      </c>
      <c r="E28" s="22">
        <f t="shared" ref="E28" si="8">SUM(E11:E27)</f>
        <v>65</v>
      </c>
      <c r="F28" s="22">
        <f t="shared" ref="F28" si="9">SUM(F11:F27)</f>
        <v>65</v>
      </c>
      <c r="G28" s="22">
        <f t="shared" ref="G28" si="10">SUM(G11:G27)</f>
        <v>82</v>
      </c>
      <c r="H28" s="22">
        <f t="shared" ref="H28" si="11">SUM(H11:H27)</f>
        <v>103</v>
      </c>
      <c r="I28" s="22">
        <f t="shared" ref="I28" si="12">SUM(I11:I27)</f>
        <v>109</v>
      </c>
      <c r="J28" s="22">
        <f t="shared" ref="J28" si="13">SUM(J11:J27)</f>
        <v>105</v>
      </c>
      <c r="K28" s="22">
        <f t="shared" ref="K28" si="14">SUM(K11:K27)</f>
        <v>105</v>
      </c>
      <c r="L28" s="22">
        <f t="shared" ref="L28" si="15">SUM(L11:L27)</f>
        <v>112</v>
      </c>
      <c r="M28" s="22">
        <f t="shared" ref="M28" si="16">SUM(M11:M27)</f>
        <v>104</v>
      </c>
      <c r="N28" s="22">
        <f t="shared" ref="N28" si="17">SUM(N11:N27)</f>
        <v>101</v>
      </c>
      <c r="P28" s="22">
        <f>SUM(P11:P27)</f>
        <v>110</v>
      </c>
      <c r="Q28" s="22">
        <f t="shared" ref="Q28:AA28" si="18">SUM(Q11:Q27)</f>
        <v>132</v>
      </c>
      <c r="R28" s="22">
        <f t="shared" si="18"/>
        <v>134</v>
      </c>
      <c r="S28" s="22">
        <f t="shared" si="18"/>
        <v>103</v>
      </c>
      <c r="T28" s="22">
        <f t="shared" si="18"/>
        <v>160</v>
      </c>
      <c r="U28" s="22">
        <f t="shared" si="18"/>
        <v>148</v>
      </c>
      <c r="V28" s="22">
        <f t="shared" si="18"/>
        <v>165</v>
      </c>
      <c r="W28" s="22">
        <f t="shared" si="18"/>
        <v>178</v>
      </c>
      <c r="X28" s="22">
        <f t="shared" si="18"/>
        <v>142</v>
      </c>
      <c r="Y28" s="22">
        <f t="shared" si="18"/>
        <v>182</v>
      </c>
      <c r="Z28" s="22">
        <f t="shared" si="18"/>
        <v>125</v>
      </c>
      <c r="AA28" s="22">
        <f t="shared" si="18"/>
        <v>98</v>
      </c>
    </row>
    <row r="29" spans="2:44" ht="11.4" x14ac:dyDescent="0.2">
      <c r="K29" s="3"/>
      <c r="L29" s="3"/>
      <c r="M29" s="3"/>
      <c r="N29" s="3"/>
    </row>
    <row r="30" spans="2:44" ht="12.65" thickBot="1" x14ac:dyDescent="0.3">
      <c r="AJ30" s="38" t="s">
        <v>71</v>
      </c>
    </row>
    <row r="31" spans="2:44" ht="12" x14ac:dyDescent="0.25">
      <c r="AI31" s="36" t="s">
        <v>73</v>
      </c>
      <c r="AJ31" s="1">
        <v>24</v>
      </c>
    </row>
    <row r="32" spans="2:44" ht="13.25" x14ac:dyDescent="0.3">
      <c r="AI32" s="39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abSelected="1" zoomScaleNormal="100" workbookViewId="0">
      <selection activeCell="AO16" sqref="AO16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65" x14ac:dyDescent="0.3">
      <c r="B1" s="2" t="s">
        <v>64</v>
      </c>
    </row>
    <row r="2" spans="2:44" ht="12" x14ac:dyDescent="0.25">
      <c r="B2" s="36" t="s">
        <v>69</v>
      </c>
    </row>
    <row r="4" spans="2:44" ht="12" x14ac:dyDescent="0.25">
      <c r="B4" s="36" t="s">
        <v>92</v>
      </c>
    </row>
    <row r="6" spans="2:44" ht="13.25" x14ac:dyDescent="0.25">
      <c r="B6" s="5"/>
      <c r="AL6" s="36"/>
    </row>
    <row r="7" spans="2:44" ht="12" x14ac:dyDescent="0.25">
      <c r="AL7" s="36"/>
    </row>
    <row r="8" spans="2:44" ht="13.25" x14ac:dyDescent="0.25">
      <c r="B8" s="5" t="s">
        <v>80</v>
      </c>
      <c r="G8" s="4"/>
      <c r="H8" s="4"/>
      <c r="I8" s="4"/>
      <c r="K8" s="25"/>
      <c r="L8" s="3"/>
      <c r="M8" s="3"/>
      <c r="N8" s="3"/>
      <c r="AO8" s="37"/>
      <c r="AP8" s="37"/>
    </row>
    <row r="9" spans="2:44" ht="13.25" x14ac:dyDescent="0.25">
      <c r="B9" s="5"/>
      <c r="G9" s="4"/>
      <c r="H9" s="4"/>
      <c r="I9" s="4"/>
      <c r="K9" s="25"/>
      <c r="L9" s="3"/>
      <c r="M9" s="3"/>
      <c r="N9" s="3"/>
      <c r="AO9" s="37"/>
      <c r="AP9" s="37"/>
    </row>
    <row r="10" spans="2:44" ht="13.25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0" t="s">
        <v>76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P11" s="50" t="s">
        <v>77</v>
      </c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C11" s="48" t="s">
        <v>68</v>
      </c>
      <c r="AD11" s="49"/>
      <c r="AF11" s="48" t="s">
        <v>70</v>
      </c>
      <c r="AG11" s="49"/>
      <c r="AI11" s="47" t="s">
        <v>78</v>
      </c>
      <c r="AK11" s="47" t="s">
        <v>72</v>
      </c>
      <c r="AM11" s="55" t="s">
        <v>94</v>
      </c>
      <c r="AN11" s="55"/>
      <c r="AO11" s="40"/>
      <c r="AP11" s="40"/>
      <c r="AQ11" s="40"/>
      <c r="AR11" s="40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3"/>
      <c r="AJ12" s="3"/>
      <c r="AK12" s="47"/>
      <c r="AL12" s="3"/>
      <c r="AM12" s="55"/>
      <c r="AN12" s="55"/>
      <c r="AO12" s="54"/>
      <c r="AP12" s="54"/>
      <c r="AQ12" s="54"/>
      <c r="AR12" s="54"/>
    </row>
    <row r="13" spans="2:44" ht="11.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STDEV(C13:N13)</f>
        <v>0</v>
      </c>
      <c r="AG13" s="6">
        <f>_xlfn.STDEV.S(P13:AA13)</f>
        <v>0</v>
      </c>
      <c r="AI13" s="6">
        <f>(11 * (AF13*AF13) + 11 * (AG13*AG13))/22</f>
        <v>0</v>
      </c>
      <c r="AJ13" s="3"/>
      <c r="AK13" s="37">
        <f>$AN$32*SQRT((AF13*AF13/12) + (AG13*AG13/12))</f>
        <v>0</v>
      </c>
      <c r="AL13" s="3"/>
      <c r="AM13" s="6">
        <f>(AC13-AD13) - AK13</f>
        <v>0</v>
      </c>
      <c r="AN13" s="37">
        <f>(AC13-AD13) + AK13</f>
        <v>0</v>
      </c>
      <c r="AO13" s="37"/>
      <c r="AP13" s="37"/>
      <c r="AQ13" s="37"/>
      <c r="AR13" s="37"/>
    </row>
    <row r="14" spans="2:44" ht="11.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STDEV(C14:N14)</f>
        <v>0.90033663737851999</v>
      </c>
      <c r="AG14" s="6">
        <f t="shared" ref="AG14:AG27" si="3">_xlfn.STDEV.S(P14:AA14)</f>
        <v>0.28867513459481287</v>
      </c>
      <c r="AI14" s="6">
        <f t="shared" ref="AI14:AI27" si="4">(11 * (AF14*AF14) + 11 * (AG14*AG14))/22</f>
        <v>0.44696969696969691</v>
      </c>
      <c r="AJ14" s="3"/>
      <c r="AK14" s="37">
        <f t="shared" ref="AK14:AK27" si="5">$AN$32*SQRT((AF14*AF14/12) + (AG14*AG14/12))</f>
        <v>0.4686339095302603</v>
      </c>
      <c r="AL14" s="3"/>
      <c r="AM14" s="6">
        <f t="shared" ref="AM14:AM27" si="6">(AC14-AD14) - AK14</f>
        <v>-0.13530057619692692</v>
      </c>
      <c r="AN14" s="37">
        <f t="shared" ref="AN14:AN27" si="7">(AC14-AD14) + AK14</f>
        <v>0.80196724286359367</v>
      </c>
      <c r="AO14" s="37"/>
      <c r="AP14" s="37"/>
      <c r="AQ14" s="37"/>
      <c r="AR14" s="37"/>
    </row>
    <row r="15" spans="2:44" ht="11.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0.57735026918962573</v>
      </c>
      <c r="AG15" s="6">
        <f t="shared" si="3"/>
        <v>0.57735026918962573</v>
      </c>
      <c r="AI15" s="6">
        <f t="shared" si="4"/>
        <v>0.33333333333333331</v>
      </c>
      <c r="AJ15" s="3"/>
      <c r="AK15" s="37">
        <f t="shared" si="5"/>
        <v>0.40470078109910074</v>
      </c>
      <c r="AL15" s="3"/>
      <c r="AM15" s="6">
        <f t="shared" si="6"/>
        <v>-0.40470078109910074</v>
      </c>
      <c r="AN15" s="37">
        <f t="shared" si="7"/>
        <v>0.40470078109910074</v>
      </c>
      <c r="AO15" s="37"/>
      <c r="AP15" s="37"/>
      <c r="AQ15" s="37"/>
      <c r="AR15" s="37"/>
    </row>
    <row r="16" spans="2:44" ht="11.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0.28867513459481287</v>
      </c>
      <c r="AG16" s="6">
        <f t="shared" si="3"/>
        <v>0.6513389472789296</v>
      </c>
      <c r="AI16" s="6">
        <f t="shared" si="4"/>
        <v>0.25378787878787884</v>
      </c>
      <c r="AJ16" s="3"/>
      <c r="AK16" s="37">
        <f t="shared" si="5"/>
        <v>0.35312633569962815</v>
      </c>
      <c r="AL16" s="3"/>
      <c r="AM16" s="6">
        <f t="shared" si="6"/>
        <v>-0.60312633569962815</v>
      </c>
      <c r="AN16" s="37">
        <f t="shared" si="7"/>
        <v>0.10312633569962815</v>
      </c>
      <c r="AO16" s="37"/>
      <c r="AP16" s="37"/>
      <c r="AQ16" s="37"/>
      <c r="AR16" s="37"/>
    </row>
    <row r="17" spans="2:44" ht="11.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0.57735026918962573</v>
      </c>
      <c r="AG17" s="6">
        <f t="shared" si="3"/>
        <v>0.99620491989562199</v>
      </c>
      <c r="AI17" s="6">
        <f t="shared" si="4"/>
        <v>0.66287878787878796</v>
      </c>
      <c r="AJ17" s="3"/>
      <c r="AK17" s="37">
        <f t="shared" si="5"/>
        <v>0.57070507019516192</v>
      </c>
      <c r="AL17" s="3"/>
      <c r="AM17" s="6">
        <f t="shared" si="6"/>
        <v>-0.98737173686182866</v>
      </c>
      <c r="AN17" s="37">
        <f t="shared" si="7"/>
        <v>0.15403840352849518</v>
      </c>
      <c r="AO17" s="37"/>
      <c r="AP17" s="37"/>
      <c r="AQ17" s="37"/>
      <c r="AR17" s="37"/>
    </row>
    <row r="18" spans="2:44" ht="11.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1.2673044646258473</v>
      </c>
      <c r="AG18" s="6">
        <f t="shared" si="3"/>
        <v>0.96530729916342273</v>
      </c>
      <c r="AI18" s="6">
        <f t="shared" si="4"/>
        <v>1.2689393939393936</v>
      </c>
      <c r="AJ18" s="3"/>
      <c r="AK18" s="37">
        <f t="shared" si="5"/>
        <v>0.78961449126977912</v>
      </c>
      <c r="AL18" s="3"/>
      <c r="AM18" s="6">
        <f t="shared" si="6"/>
        <v>-0.20628115793644586</v>
      </c>
      <c r="AN18" s="37">
        <f t="shared" si="7"/>
        <v>1.3729478246031124</v>
      </c>
      <c r="AO18" s="37"/>
      <c r="AP18" s="37"/>
      <c r="AQ18" s="37"/>
      <c r="AR18" s="37"/>
    </row>
    <row r="19" spans="2:44" ht="11.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1.4222261679238197</v>
      </c>
      <c r="AG19" s="6">
        <f t="shared" si="3"/>
        <v>1.5050420310248864</v>
      </c>
      <c r="AI19" s="6">
        <f t="shared" si="4"/>
        <v>2.143939393939394</v>
      </c>
      <c r="AJ19" s="3"/>
      <c r="AK19" s="37">
        <f t="shared" si="5"/>
        <v>1.0263628455164215</v>
      </c>
      <c r="AL19" s="3"/>
      <c r="AM19" s="6">
        <f t="shared" si="6"/>
        <v>-1.3596961788497548</v>
      </c>
      <c r="AN19" s="37">
        <f t="shared" si="7"/>
        <v>0.69302951218308828</v>
      </c>
      <c r="AO19" s="37"/>
      <c r="AP19" s="37"/>
      <c r="AQ19" s="37"/>
      <c r="AR19" s="37"/>
    </row>
    <row r="20" spans="2:44" ht="11.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2.2207697273283831</v>
      </c>
      <c r="AG20" s="6">
        <f t="shared" si="3"/>
        <v>4.0075685971179658</v>
      </c>
      <c r="AI20" s="6">
        <f t="shared" si="4"/>
        <v>10.496212121212119</v>
      </c>
      <c r="AJ20" s="3"/>
      <c r="AK20" s="37">
        <f t="shared" si="5"/>
        <v>2.2709677634660559</v>
      </c>
      <c r="AL20" s="3"/>
      <c r="AM20" s="6">
        <f t="shared" si="6"/>
        <v>-4.3543010967993894</v>
      </c>
      <c r="AN20" s="37">
        <f t="shared" si="7"/>
        <v>0.18763443013272285</v>
      </c>
      <c r="AO20" s="37"/>
      <c r="AP20" s="37"/>
      <c r="AQ20" s="37"/>
      <c r="AR20" s="37"/>
    </row>
    <row r="21" spans="2:44" ht="11.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3.5021638332824345</v>
      </c>
      <c r="AG21" s="6">
        <f t="shared" si="3"/>
        <v>3.4989175815420746</v>
      </c>
      <c r="AI21" s="6">
        <f t="shared" si="4"/>
        <v>12.253787878787881</v>
      </c>
      <c r="AJ21" s="3"/>
      <c r="AK21" s="37">
        <f t="shared" si="5"/>
        <v>2.4537473808370427</v>
      </c>
      <c r="AL21" s="3"/>
      <c r="AM21" s="6">
        <f t="shared" si="6"/>
        <v>-3.7037473808370427</v>
      </c>
      <c r="AN21" s="37">
        <f t="shared" si="7"/>
        <v>1.2037473808370427</v>
      </c>
      <c r="AO21" s="37"/>
      <c r="AP21" s="37"/>
      <c r="AQ21" s="37"/>
      <c r="AR21" s="37"/>
    </row>
    <row r="22" spans="2:44" ht="11.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2.7784342658585546</v>
      </c>
      <c r="AG22" s="6">
        <f t="shared" si="3"/>
        <v>2.22928171609085</v>
      </c>
      <c r="AI22" s="6">
        <f t="shared" si="4"/>
        <v>6.3446969696969653</v>
      </c>
      <c r="AJ22" s="3"/>
      <c r="AK22" s="37">
        <f t="shared" si="5"/>
        <v>1.7656316784981401</v>
      </c>
      <c r="AL22" s="3"/>
      <c r="AM22" s="6">
        <f t="shared" si="6"/>
        <v>-0.3489650118314731</v>
      </c>
      <c r="AN22" s="37">
        <f t="shared" si="7"/>
        <v>3.1822983451648073</v>
      </c>
      <c r="AO22" s="37"/>
      <c r="AP22" s="37"/>
      <c r="AQ22" s="37"/>
      <c r="AR22" s="37"/>
    </row>
    <row r="23" spans="2:44" ht="11.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2.2495790852081776</v>
      </c>
      <c r="AG23" s="6">
        <f t="shared" si="3"/>
        <v>2.5628464289109907</v>
      </c>
      <c r="AI23" s="6">
        <f t="shared" si="4"/>
        <v>5.8143939393939386</v>
      </c>
      <c r="AJ23" s="3"/>
      <c r="AK23" s="37">
        <f t="shared" si="5"/>
        <v>1.6902342448308725</v>
      </c>
      <c r="AL23" s="3"/>
      <c r="AM23" s="6">
        <f t="shared" si="6"/>
        <v>-1.773567578164206</v>
      </c>
      <c r="AN23" s="37">
        <f t="shared" si="7"/>
        <v>1.606900911497539</v>
      </c>
      <c r="AO23" s="37"/>
      <c r="AP23" s="37"/>
      <c r="AQ23" s="37"/>
      <c r="AR23" s="37"/>
    </row>
    <row r="24" spans="2:44" ht="11.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1.243163121016122</v>
      </c>
      <c r="AG24" s="6">
        <f t="shared" si="3"/>
        <v>1.9286515936521478</v>
      </c>
      <c r="AI24" s="6">
        <f t="shared" si="4"/>
        <v>2.6325757575757573</v>
      </c>
      <c r="AJ24" s="3"/>
      <c r="AK24" s="37">
        <f t="shared" si="5"/>
        <v>1.1373263700873024</v>
      </c>
      <c r="AL24" s="3"/>
      <c r="AM24" s="6">
        <f t="shared" si="6"/>
        <v>-0.55399303675396916</v>
      </c>
      <c r="AN24" s="37">
        <f t="shared" si="7"/>
        <v>1.7206597034206357</v>
      </c>
      <c r="AO24" s="37"/>
      <c r="AP24" s="37"/>
      <c r="AQ24" s="37"/>
      <c r="AR24" s="37"/>
    </row>
    <row r="25" spans="2:44" ht="11.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0.83484710993672184</v>
      </c>
      <c r="AG25" s="6">
        <f t="shared" si="3"/>
        <v>1.0552897060221726</v>
      </c>
      <c r="AI25" s="6">
        <f t="shared" si="4"/>
        <v>0.90530303030303017</v>
      </c>
      <c r="AJ25" s="3"/>
      <c r="AK25" s="37">
        <f t="shared" si="5"/>
        <v>0.66694751234049277</v>
      </c>
      <c r="AL25" s="3"/>
      <c r="AM25" s="6">
        <f t="shared" si="6"/>
        <v>-0.58361417900715939</v>
      </c>
      <c r="AN25" s="37">
        <f t="shared" si="7"/>
        <v>0.75028084567382614</v>
      </c>
      <c r="AO25" s="37"/>
      <c r="AP25" s="37"/>
      <c r="AQ25" s="37"/>
      <c r="AR25" s="37"/>
    </row>
    <row r="26" spans="2:44" ht="11.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1.2880570286640687</v>
      </c>
      <c r="AG26" s="6">
        <f t="shared" si="3"/>
        <v>0.7977240352174656</v>
      </c>
      <c r="AI26" s="6">
        <f t="shared" si="4"/>
        <v>1.1477272727272727</v>
      </c>
      <c r="AJ26" s="3"/>
      <c r="AK26" s="37">
        <f t="shared" si="5"/>
        <v>0.75095518593846788</v>
      </c>
      <c r="AL26" s="3"/>
      <c r="AM26" s="6">
        <f t="shared" si="6"/>
        <v>-9.5518593846788402E-4</v>
      </c>
      <c r="AN26" s="37">
        <f t="shared" si="7"/>
        <v>1.500955185938468</v>
      </c>
      <c r="AO26" s="37"/>
      <c r="AP26" s="37"/>
      <c r="AQ26" s="37"/>
      <c r="AR26" s="37"/>
    </row>
    <row r="27" spans="2:44" ht="11.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0.57735026918962573</v>
      </c>
      <c r="AG27" s="6">
        <f t="shared" si="3"/>
        <v>1.4459976109624424</v>
      </c>
      <c r="AI27" s="6">
        <f t="shared" si="4"/>
        <v>1.2121212121212122</v>
      </c>
      <c r="AJ27" s="3"/>
      <c r="AK27" s="37">
        <f t="shared" si="5"/>
        <v>0.7717341092329244</v>
      </c>
      <c r="AL27" s="3"/>
      <c r="AM27" s="6">
        <f t="shared" si="6"/>
        <v>-1.1050674425662579</v>
      </c>
      <c r="AN27" s="37">
        <f t="shared" si="7"/>
        <v>0.43840077589959103</v>
      </c>
      <c r="AO27" s="37"/>
      <c r="AP27" s="37"/>
      <c r="AQ27" s="37"/>
      <c r="AR27" s="37"/>
    </row>
    <row r="28" spans="2:44" ht="12.65" thickBot="1" x14ac:dyDescent="0.3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7"/>
      <c r="AD28" s="37"/>
      <c r="AF28" s="37"/>
      <c r="AG28" s="37"/>
      <c r="AI28" s="37"/>
      <c r="AK28" s="37"/>
      <c r="AM28" s="42"/>
      <c r="AN28" s="42"/>
    </row>
    <row r="29" spans="2:44" ht="11.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5" thickBot="1" x14ac:dyDescent="0.3">
      <c r="AM30" s="38" t="s">
        <v>34</v>
      </c>
      <c r="AN30" s="38" t="s">
        <v>35</v>
      </c>
    </row>
    <row r="31" spans="2:44" ht="12" x14ac:dyDescent="0.25">
      <c r="AL31" s="36" t="s">
        <v>73</v>
      </c>
    </row>
    <row r="32" spans="2:44" ht="13.25" x14ac:dyDescent="0.3">
      <c r="AL32" s="36"/>
      <c r="AM32" s="26" t="s">
        <v>95</v>
      </c>
      <c r="AN32" s="37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olive</cp:lastModifiedBy>
  <cp:lastPrinted>2020-04-26T17:21:30Z</cp:lastPrinted>
  <dcterms:created xsi:type="dcterms:W3CDTF">2017-07-31T12:57:06Z</dcterms:created>
  <dcterms:modified xsi:type="dcterms:W3CDTF">2020-04-26T17:37:31Z</dcterms:modified>
</cp:coreProperties>
</file>