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  <sheet xmlns:r="http://schemas.openxmlformats.org/officeDocument/2006/relationships" name="_names_lookup" sheetId="14" state="hidden" r:id="rId14"/>
    <sheet xmlns:r="http://schemas.openxmlformats.org/officeDocument/2006/relationships" name="_courses_lookup" sheetId="15" state="hidden" r:id="rId15"/>
  </sheets>
  <definedNames>
    <definedName name="_xlnm._FilterDatabase" localSheetId="0" hidden="1">'CHIS'!$A$1:$DR$300</definedName>
    <definedName name="_xlnm._FilterDatabase" localSheetId="1" hidden="1">'DSLE'!$A$1:$DQ$300</definedName>
    <definedName name="_xlnm._FilterDatabase" localSheetId="2" hidden="1">'GSEM'!$A$1:$DQ$300</definedName>
    <definedName name="_xlnm._FilterDatabase" localSheetId="3" hidden="1">'MSSN'!$A$1:$DQ$300</definedName>
    <definedName name="_xlnm._FilterDatabase" localSheetId="4" hidden="1">'NTST'!$A$1:$DQ$300</definedName>
    <definedName name="_xlnm._FilterDatabase" localSheetId="5" hidden="1">'OTST'!$A$1:$DQ$300</definedName>
    <definedName name="_xlnm._FilterDatabase" localSheetId="6" hidden="1">'PATH'!$A$1:$DQ$300</definedName>
    <definedName name="_xlnm._FilterDatabase" localSheetId="7" hidden="1">'THST'!$A$1:$DQ$300</definedName>
    <definedName name="_xlnm._FilterDatabase" localSheetId="8" hidden="1">'MDivHISP_MAPmENGL_MAPmHISP'!$A$1:$DQ$300</definedName>
    <definedName name="_xlnm._FilterDatabase" localSheetId="9" hidden="1">'MA_Religion'!$A$1:$DQ$300</definedName>
    <definedName name="_xlnm._FilterDatabase" localSheetId="10" hidden="1">'DMIN'!$A$1:$DQ$300</definedName>
    <definedName name="_xlnm._FilterDatabase" localSheetId="11" hidden="1">'InstructorMap'!$A$1:$C$258</definedName>
    <definedName name="_xlnm._FilterDatabase" localSheetId="12" hidden="1">'DropDownMenu'!$A$1:$CQ$300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"/>
    <numFmt numFmtId="165" formatCode="DD-MMM-YY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color theme="1"/>
      <sz val="12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</fonts>
  <fills count="10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7A81FF"/>
        <bgColor rgb="FF7A81FF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  <fill>
      <patternFill patternType="solid">
        <fgColor rgb="007A81FF"/>
        <bgColor rgb="007A81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1" fillId="0" borderId="0"/>
    <xf numFmtId="0" fontId="2" fillId="0" borderId="0"/>
    <xf numFmtId="0" fontId="1" fillId="0" borderId="0"/>
  </cellStyleXfs>
  <cellXfs count="89">
    <xf numFmtId="0" fontId="0" fillId="0" borderId="0" pivotButton="0" quotePrefix="0" xfId="0"/>
    <xf numFmtId="0" fontId="3" fillId="3" borderId="0" applyAlignment="1" pivotButton="0" quotePrefix="0" xfId="0">
      <alignment horizontal="center" textRotation="90" wrapText="1"/>
    </xf>
    <xf numFmtId="0" fontId="4" fillId="3" borderId="0" applyAlignment="1" pivotButton="0" quotePrefix="0" xfId="0">
      <alignment horizontal="center" textRotation="90" wrapText="1"/>
    </xf>
    <xf numFmtId="0" fontId="3" fillId="4" borderId="0" applyAlignment="1" pivotButton="0" quotePrefix="0" xfId="0">
      <alignment horizontal="center" textRotation="90" wrapText="1"/>
    </xf>
    <xf numFmtId="0" fontId="3" fillId="2" borderId="0" applyAlignment="1" pivotButton="0" quotePrefix="0" xfId="0">
      <alignment horizontal="center" textRotation="90" wrapText="1"/>
    </xf>
    <xf numFmtId="49" fontId="6" fillId="0" borderId="2" pivotButton="0" quotePrefix="0" xfId="0"/>
    <xf numFmtId="49" fontId="5" fillId="0" borderId="2" pivotButton="0" quotePrefix="0" xfId="0"/>
    <xf numFmtId="0" fontId="5" fillId="0" borderId="2" pivotButton="0" quotePrefix="0" xfId="0"/>
    <xf numFmtId="0" fontId="6" fillId="0" borderId="2" pivotButton="0" quotePrefix="0" xfId="0"/>
    <xf numFmtId="0" fontId="3" fillId="3" borderId="1" applyAlignment="1" pivotButton="0" quotePrefix="0" xfId="0">
      <alignment horizontal="center" textRotation="90" wrapText="1"/>
    </xf>
    <xf numFmtId="0" fontId="4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center" textRotation="90" wrapText="1"/>
    </xf>
    <xf numFmtId="0" fontId="3" fillId="2" borderId="1" applyAlignment="1" pivotButton="0" quotePrefix="0" xfId="0">
      <alignment horizontal="center" textRotation="90" wrapText="1"/>
    </xf>
    <xf numFmtId="0" fontId="5" fillId="0" borderId="0" applyAlignment="1" pivotButton="0" quotePrefix="0" xfId="0">
      <alignment horizontal="center" textRotation="90"/>
    </xf>
    <xf numFmtId="49" fontId="9" fillId="0" borderId="2" applyAlignment="1" pivotButton="0" quotePrefix="0" xfId="0">
      <alignment horizontal="center" vertical="center"/>
    </xf>
    <xf numFmtId="49" fontId="7" fillId="0" borderId="2" pivotButton="0" quotePrefix="0" xfId="0"/>
    <xf numFmtId="49" fontId="5" fillId="0" borderId="2" applyAlignment="1" pivotButton="0" quotePrefix="0" xfId="2">
      <alignment horizontal="left"/>
    </xf>
    <xf numFmtId="49" fontId="5" fillId="0" borderId="2" applyAlignment="1" pivotButton="0" quotePrefix="0" xfId="0">
      <alignment horizontal="left"/>
    </xf>
    <xf numFmtId="49" fontId="8" fillId="0" borderId="2" pivotButton="0" quotePrefix="0" xfId="1"/>
    <xf numFmtId="0" fontId="5" fillId="0" borderId="2" applyAlignment="1" pivotButton="0" quotePrefix="0" xfId="0">
      <alignment horizontal="left"/>
    </xf>
    <xf numFmtId="0" fontId="3" fillId="2" borderId="0" applyAlignment="1" pivotButton="0" quotePrefix="0" xfId="0">
      <alignment horizontal="center" textRotation="90"/>
    </xf>
    <xf numFmtId="0" fontId="3" fillId="5" borderId="0" applyAlignment="1" pivotButton="0" quotePrefix="0" xfId="0">
      <alignment horizontal="center" textRotation="90" wrapText="1"/>
    </xf>
    <xf numFmtId="0" fontId="3" fillId="5" borderId="1" applyAlignment="1" pivotButton="0" quotePrefix="0" xfId="0">
      <alignment horizontal="center" textRotation="90" wrapText="1"/>
    </xf>
    <xf numFmtId="164" fontId="5" fillId="0" borderId="2" pivotButton="0" quotePrefix="0" xfId="0"/>
    <xf numFmtId="49" fontId="6" fillId="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2" borderId="1" applyAlignment="1" pivotButton="0" quotePrefix="0" xfId="0">
      <alignment horizontal="center" vertical="bottom" textRotation="90"/>
    </xf>
    <xf numFmtId="0" fontId="5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0" fillId="7" borderId="0" applyAlignment="1" pivotButton="0" quotePrefix="0" xfId="0">
      <alignment horizontal="center" vertical="bottom" textRotation="90" wrapText="1"/>
    </xf>
    <xf numFmtId="0" fontId="11" fillId="7" borderId="0" applyAlignment="1" pivotButton="0" quotePrefix="0" xfId="0">
      <alignment horizontal="center" vertical="bottom" textRotation="90" wrapText="1"/>
    </xf>
    <xf numFmtId="0" fontId="10" fillId="9" borderId="0" applyAlignment="1" pivotButton="0" quotePrefix="0" xfId="0">
      <alignment horizontal="center" vertical="bottom" textRotation="90" wrapText="1"/>
    </xf>
    <xf numFmtId="0" fontId="10" fillId="8" borderId="0" applyAlignment="1" pivotButton="0" quotePrefix="0" xfId="0">
      <alignment horizontal="center" vertical="bottom" textRotation="90" wrapText="1"/>
    </xf>
    <xf numFmtId="0" fontId="10" fillId="6" borderId="0" applyAlignment="1" pivotButton="0" quotePrefix="0" xfId="0">
      <alignment horizontal="center" vertical="bottom" textRotation="90" wrapText="1"/>
    </xf>
    <xf numFmtId="49" fontId="13" fillId="0" borderId="3" pivotButton="0" quotePrefix="0" xfId="0"/>
    <xf numFmtId="49" fontId="12" fillId="0" borderId="3" pivotButton="0" quotePrefix="0" xfId="0"/>
    <xf numFmtId="165" fontId="12" fillId="0" borderId="3" pivotButton="0" quotePrefix="0" xfId="0"/>
    <xf numFmtId="0" fontId="12" fillId="0" borderId="3" pivotButton="0" quotePrefix="0" xfId="0"/>
    <xf numFmtId="0" fontId="13" fillId="0" borderId="3" pivotButton="0" quotePrefix="0" xfId="0"/>
    <xf numFmtId="0" fontId="10" fillId="7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0" fillId="9" borderId="1" applyAlignment="1" pivotButton="0" quotePrefix="0" xfId="0">
      <alignment horizontal="center" vertical="bottom" textRotation="90" wrapText="1"/>
    </xf>
    <xf numFmtId="0" fontId="10" fillId="8" borderId="1" applyAlignment="1" pivotButton="0" quotePrefix="0" xfId="0">
      <alignment horizontal="center" vertical="bottom" textRotation="90" wrapText="1"/>
    </xf>
    <xf numFmtId="0" fontId="10" fillId="6" borderId="1" applyAlignment="1" pivotButton="0" quotePrefix="0" xfId="0">
      <alignment horizontal="center" vertical="bottom" textRotation="90" wrapText="1"/>
    </xf>
    <xf numFmtId="0" fontId="12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5" fillId="0" borderId="3" pivotButton="0" quotePrefix="0" xfId="0"/>
    <xf numFmtId="49" fontId="12" fillId="0" borderId="3" applyAlignment="1" pivotButton="0" quotePrefix="0" xfId="2">
      <alignment horizontal="left"/>
    </xf>
    <xf numFmtId="49" fontId="12" fillId="0" borderId="3" applyAlignment="1" pivotButton="0" quotePrefix="0" xfId="0">
      <alignment horizontal="left"/>
    </xf>
    <xf numFmtId="49" fontId="16" fillId="0" borderId="3" pivotButton="0" quotePrefix="0" xfId="1"/>
    <xf numFmtId="49" fontId="13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1" fillId="6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49" fontId="17" fillId="0" borderId="3" applyAlignment="1" applyProtection="1" pivotButton="0" quotePrefix="0" xfId="0">
      <alignment horizontal="center" vertical="center"/>
      <protection locked="0" hidden="0"/>
    </xf>
    <xf numFmtId="49" fontId="13" fillId="0" borderId="3" applyProtection="1" pivotButton="0" quotePrefix="0" xfId="0">
      <protection locked="0" hidden="0"/>
    </xf>
    <xf numFmtId="49" fontId="12" fillId="0" borderId="3" applyProtection="1" pivotButton="0" quotePrefix="0" xfId="0">
      <protection locked="0" hidden="0"/>
    </xf>
    <xf numFmtId="49" fontId="15" fillId="0" borderId="3" applyProtection="1" pivotButton="0" quotePrefix="0" xfId="0">
      <protection locked="0" hidden="0"/>
    </xf>
    <xf numFmtId="165" fontId="12" fillId="0" borderId="3" applyProtection="1" pivotButton="0" quotePrefix="0" xfId="0">
      <protection locked="0" hidden="0"/>
    </xf>
    <xf numFmtId="49" fontId="12" fillId="0" borderId="3" applyAlignment="1" applyProtection="1" pivotButton="0" quotePrefix="0" xfId="2">
      <alignment horizontal="left"/>
      <protection locked="0" hidden="0"/>
    </xf>
    <xf numFmtId="49" fontId="12" fillId="0" borderId="3" applyAlignment="1" applyProtection="1" pivotButton="0" quotePrefix="0" xfId="0">
      <alignment horizontal="left"/>
      <protection locked="0" hidden="0"/>
    </xf>
    <xf numFmtId="0" fontId="12" fillId="0" borderId="3" applyProtection="1" pivotButton="0" quotePrefix="0" xfId="0">
      <protection locked="0" hidden="0"/>
    </xf>
    <xf numFmtId="49" fontId="16" fillId="0" borderId="3" applyProtection="1" pivotButton="0" quotePrefix="0" xfId="1">
      <protection locked="0" hidden="0"/>
    </xf>
    <xf numFmtId="49" fontId="13" fillId="0" borderId="3" applyAlignment="1" applyProtection="1" pivotButton="0" quotePrefix="0" xfId="0">
      <alignment horizontal="center" vertical="center"/>
      <protection locked="0" hidden="0"/>
    </xf>
    <xf numFmtId="0" fontId="12" fillId="0" borderId="3" applyAlignment="1" applyProtection="1" pivotButton="0" quotePrefix="0" xfId="0">
      <alignment horizontal="left"/>
      <protection locked="0" hidden="0"/>
    </xf>
    <xf numFmtId="0" fontId="13" fillId="0" borderId="3" applyProtection="1" pivotButton="0" quotePrefix="0" xfId="0">
      <protection locked="0" hidden="0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300"/>
  <sheetViews>
    <sheetView tabSelected="1"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N436" sqref="N436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  <c r="DR1" s="75" t="n"/>
    </row>
    <row r="2" ht="16" customHeight="1">
      <c r="A2" s="77" t="n"/>
      <c r="B2" s="77" t="n"/>
      <c r="C2" s="77" t="n"/>
      <c r="D2" s="77" t="n"/>
      <c r="E2" s="77" t="n"/>
      <c r="F2" s="77" t="n"/>
      <c r="G2" s="78" t="n"/>
      <c r="H2" s="79" t="n"/>
      <c r="I2" s="79" t="n"/>
      <c r="J2" s="79" t="n"/>
      <c r="K2" s="79" t="n"/>
      <c r="L2" s="79" t="n"/>
      <c r="M2" s="79" t="n"/>
      <c r="N2" s="79" t="n"/>
      <c r="O2" s="80">
        <f>IFERROR(INDEX('_courses_lookup'!$C:$C,MATCH(K2&amp;L2,'_courses_lookup'!$E:$E,0)),"")</f>
        <v/>
      </c>
      <c r="P2" s="79">
        <f>IFERROR(INDEX('_courses_lookup'!$D:$D,MATCH(K2&amp;L2,'_courses_lookup'!$E:$E,0)),"")</f>
        <v/>
      </c>
      <c r="Q2" s="79" t="n"/>
      <c r="R2" s="79" t="n"/>
      <c r="S2" s="79" t="n"/>
      <c r="T2" s="79" t="n"/>
      <c r="U2" s="79" t="n"/>
      <c r="V2" s="79" t="n"/>
      <c r="W2" s="79" t="n"/>
      <c r="X2" s="79" t="n"/>
      <c r="Y2" s="79" t="n"/>
      <c r="Z2" s="79" t="n"/>
      <c r="AA2" s="79" t="n"/>
      <c r="AB2" s="79" t="n"/>
      <c r="AC2" s="79" t="n"/>
      <c r="AD2" s="81" t="n"/>
      <c r="AE2" s="81" t="n"/>
      <c r="AF2" s="81" t="n"/>
      <c r="AG2" s="38">
        <f>IF(AND(AE2&lt;&gt;"",AF2&lt;&gt;""),ROUNDUP((AF2-AE2)/7,0),"")</f>
        <v/>
      </c>
      <c r="AH2" s="79" t="n"/>
      <c r="AI2" s="38">
        <f>IFERROR(IF(AG2*AH2=0,"",AG2*AH2),"")</f>
        <v/>
      </c>
      <c r="AJ2" s="81" t="n"/>
      <c r="AK2" s="81" t="n"/>
      <c r="AL2" s="38">
        <f>IF(AND(AJ2&lt;&gt;"",AK2&lt;&gt;""),ROUNDUP((AK2-AJ2)/7,0),"")</f>
        <v/>
      </c>
      <c r="AM2" s="79" t="n"/>
      <c r="AN2" s="38">
        <f>IFERROR(IF(AL2*AM2=0,"",AL2*AM2),"")</f>
        <v/>
      </c>
      <c r="AO2" s="81" t="n"/>
      <c r="AP2" s="81" t="n"/>
      <c r="AQ2" s="38">
        <f>IF(AND(AO2&lt;&gt;"",AP2&lt;&gt;""),ROUNDUP((AP2-AO2)/7,0),"")</f>
        <v/>
      </c>
      <c r="AR2" s="38">
        <f>IFERROR(IF((AU2-(AI2+AN2))/AQ2=0,"",ROUNDUP((AU2-(AI2+AN2))/AQ2,0)),"")</f>
        <v/>
      </c>
      <c r="AS2" s="38">
        <f>IFERROR(IF((AU2-(AI2+AN2))=0,"",(AU2-(AI2+AN2))),"")</f>
        <v/>
      </c>
      <c r="AT2" s="38">
        <f>IF(AND(AG2="",AQ2=""),AL2,IF(SUM(AG2,AL2,AQ2)=0,"",SUM(AG2,AL2,AQ2)))</f>
        <v/>
      </c>
      <c r="AU2" s="79" t="n"/>
      <c r="AV2" s="81" t="n"/>
      <c r="AW2" s="79" t="n"/>
      <c r="AX2" s="79" t="n"/>
      <c r="AY2" s="79" t="n"/>
      <c r="AZ2" s="79" t="n"/>
      <c r="BA2" s="79" t="n"/>
      <c r="BB2" s="79" t="n"/>
      <c r="BC2" s="79" t="n"/>
      <c r="BD2" s="79" t="n"/>
      <c r="BE2" s="79" t="n"/>
      <c r="BF2" s="79" t="n"/>
      <c r="BG2" s="38">
        <f>IF(AD2="","",YEAR(AD2)+IF(MONTH(AD2)&gt;=5,1,0))</f>
        <v/>
      </c>
      <c r="BH2" s="38">
        <f>IF(AD2="","",IF(AND(MONTH(AD2)=8,DAY(AD2)&gt;=15),"Fall",IF(MONTH(AD2)&gt;8,"Fall",IF(MONTH(AD2)=5,"Summer",IF(MONTH(AD2)=1,"Spring","")))))</f>
        <v/>
      </c>
      <c r="BI2" s="79" t="n"/>
      <c r="BJ2" s="79" t="n"/>
      <c r="BK2" s="79" t="n"/>
      <c r="BL2" s="82">
        <f>IFERROR(INDEX('_names_lookup'!$C:$C,MATCH(BK2,'_names_lookup'!$A:$A,0)),"")</f>
        <v/>
      </c>
      <c r="BM2" s="82">
        <f>IFERROR(INDEX('_names_lookup'!$B:$B,MATCH(BK2,'_names_lookup'!$A:$A,0)),"")</f>
        <v/>
      </c>
      <c r="BN2" s="83" t="n"/>
      <c r="BO2" s="83" t="n"/>
      <c r="BP2" s="79" t="n"/>
      <c r="BQ2" s="79" t="n"/>
      <c r="BR2" s="79" t="n"/>
      <c r="BS2" s="38">
        <f>IFERROR(IF(BR2*AA2=0,"",BR2*AA2),"")</f>
        <v/>
      </c>
      <c r="BT2" s="84" t="n"/>
      <c r="BU2" s="79" t="n"/>
      <c r="BV2" s="79" t="n"/>
      <c r="BW2" s="79" t="n"/>
      <c r="BX2" s="85" t="n"/>
      <c r="BY2" s="85" t="n"/>
      <c r="BZ2" s="85" t="n"/>
      <c r="CA2" s="79" t="n"/>
      <c r="CB2" s="79" t="n"/>
      <c r="CC2" s="79" t="n"/>
      <c r="CD2" s="79" t="n"/>
      <c r="CE2" s="79" t="n"/>
      <c r="CF2" s="79" t="n"/>
      <c r="CG2" s="79" t="n"/>
      <c r="CH2" s="79" t="n"/>
      <c r="CI2" s="79" t="n"/>
      <c r="CJ2" s="79" t="n"/>
      <c r="CK2" s="79" t="n"/>
      <c r="CL2" s="79" t="n"/>
      <c r="CM2" s="79" t="n"/>
      <c r="CN2" s="79" t="n"/>
      <c r="CO2" s="79" t="n"/>
      <c r="CP2" s="79" t="n"/>
      <c r="CQ2" s="79" t="n"/>
      <c r="CR2" s="79" t="n"/>
      <c r="CS2" s="79" t="n"/>
      <c r="CT2" s="79" t="n"/>
      <c r="CU2" s="79" t="n"/>
      <c r="CV2" s="79" t="n"/>
      <c r="CW2" s="79" t="n"/>
      <c r="CX2" s="79" t="n"/>
      <c r="CY2" s="79" t="n"/>
      <c r="CZ2" s="79" t="n"/>
      <c r="DA2" s="79" t="n"/>
      <c r="DB2" s="79" t="n"/>
      <c r="DC2" s="79" t="n"/>
      <c r="DD2" s="79" t="n"/>
      <c r="DE2" s="79" t="n"/>
      <c r="DF2" s="79" t="n"/>
      <c r="DG2" s="84" t="n"/>
      <c r="DH2" s="84" t="n"/>
      <c r="DI2" s="79" t="n"/>
      <c r="DJ2" s="79" t="n"/>
      <c r="DK2" s="79" t="n"/>
      <c r="DL2" s="79" t="n"/>
      <c r="DM2" s="79" t="n"/>
      <c r="DN2" s="79" t="n"/>
      <c r="DO2" s="79" t="n"/>
      <c r="DP2" s="79" t="n"/>
      <c r="DQ2" s="79" t="n"/>
      <c r="DR2" s="79" t="n"/>
    </row>
    <row r="3" ht="16" customHeight="1">
      <c r="A3" s="77" t="n"/>
      <c r="B3" s="77" t="n"/>
      <c r="C3" s="77" t="n"/>
      <c r="D3" s="77" t="n"/>
      <c r="E3" s="77" t="n"/>
      <c r="F3" s="77" t="n"/>
      <c r="G3" s="78" t="n"/>
      <c r="H3" s="79" t="n"/>
      <c r="I3" s="79" t="n"/>
      <c r="J3" s="79" t="n"/>
      <c r="K3" s="79" t="n"/>
      <c r="L3" s="79" t="n"/>
      <c r="M3" s="79" t="n"/>
      <c r="N3" s="79" t="n"/>
      <c r="O3" s="80">
        <f>IFERROR(INDEX('_courses_lookup'!$C:$C,MATCH(K3&amp;L3,'_courses_lookup'!$E:$E,0)),"")</f>
        <v/>
      </c>
      <c r="P3" s="79">
        <f>IFERROR(INDEX('_courses_lookup'!$D:$D,MATCH(K3&amp;L3,'_courses_lookup'!$E:$E,0)),"")</f>
        <v/>
      </c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81" t="n"/>
      <c r="AE3" s="81" t="n"/>
      <c r="AF3" s="81" t="n"/>
      <c r="AG3" s="38">
        <f>IF(AND(AE3&lt;&gt;"",AF3&lt;&gt;""),ROUNDUP((AF3-AE3)/7,0),"")</f>
        <v/>
      </c>
      <c r="AH3" s="79" t="n"/>
      <c r="AI3" s="38">
        <f>IFERROR(IF(AG3*AH3=0,"",AG3*AH3),"")</f>
        <v/>
      </c>
      <c r="AJ3" s="81" t="n"/>
      <c r="AK3" s="81" t="n"/>
      <c r="AL3" s="38">
        <f>IF(AND(AJ3&lt;&gt;"",AK3&lt;&gt;""),ROUNDUP((AK3-AJ3)/7,0),"")</f>
        <v/>
      </c>
      <c r="AM3" s="79" t="n"/>
      <c r="AN3" s="38">
        <f>IFERROR(IF(AL3*AM3=0,"",AL3*AM3),"")</f>
        <v/>
      </c>
      <c r="AO3" s="81" t="n"/>
      <c r="AP3" s="81" t="n"/>
      <c r="AQ3" s="38">
        <f>IF(AND(AO3&lt;&gt;"",AP3&lt;&gt;""),ROUNDUP((AP3-AO3)/7,0),"")</f>
        <v/>
      </c>
      <c r="AR3" s="38">
        <f>IFERROR(IF((AU3-(AI3+AN3))/AQ3=0,"",ROUNDUP((AU3-(AI3+AN3))/AQ3,0)),"")</f>
        <v/>
      </c>
      <c r="AS3" s="38">
        <f>IFERROR(IF((AU3-(AI3+AN3))=0,"",(AU3-(AI3+AN3))),"")</f>
        <v/>
      </c>
      <c r="AT3" s="38">
        <f>IF(AND(AG3="",AQ3=""),AL3,IF(SUM(AG3,AL3,AQ3)=0,"",SUM(AG3,AL3,AQ3)))</f>
        <v/>
      </c>
      <c r="AU3" s="79" t="n"/>
      <c r="AV3" s="81" t="n"/>
      <c r="AW3" s="79" t="n"/>
      <c r="AX3" s="79" t="n"/>
      <c r="AY3" s="79" t="n"/>
      <c r="AZ3" s="79" t="n"/>
      <c r="BA3" s="79" t="n"/>
      <c r="BB3" s="79" t="n"/>
      <c r="BC3" s="79" t="n"/>
      <c r="BD3" s="79" t="n"/>
      <c r="BE3" s="79" t="n"/>
      <c r="BF3" s="79" t="n"/>
      <c r="BG3" s="38">
        <f>IF(AD3="","",YEAR(AD3)+IF(MONTH(AD3)&gt;=5,1,0))</f>
        <v/>
      </c>
      <c r="BH3" s="38">
        <f>IF(AD3="","",IF(AND(MONTH(AD3)=8,DAY(AD3)&gt;=15),"Fall",IF(MONTH(AD3)&gt;8,"Fall",IF(MONTH(AD3)=5,"Summer",IF(MONTH(AD3)=1,"Spring","")))))</f>
        <v/>
      </c>
      <c r="BI3" s="79" t="n"/>
      <c r="BJ3" s="79" t="n"/>
      <c r="BK3" s="79" t="n"/>
      <c r="BL3" s="82">
        <f>IFERROR(INDEX('_names_lookup'!$C:$C,MATCH(BK3,'_names_lookup'!$A:$A,0)),"")</f>
        <v/>
      </c>
      <c r="BM3" s="82">
        <f>IFERROR(INDEX('_names_lookup'!$B:$B,MATCH(BK3,'_names_lookup'!$A:$A,0)),"")</f>
        <v/>
      </c>
      <c r="BN3" s="83" t="n"/>
      <c r="BO3" s="83" t="n"/>
      <c r="BP3" s="79" t="n"/>
      <c r="BQ3" s="79" t="n"/>
      <c r="BR3" s="79" t="n"/>
      <c r="BS3" s="38">
        <f>IFERROR(IF(BR3*AA3=0,"",BR3*AA3),"")</f>
        <v/>
      </c>
      <c r="BT3" s="84" t="n"/>
      <c r="BU3" s="79" t="n"/>
      <c r="BV3" s="79" t="n"/>
      <c r="BW3" s="79" t="n"/>
      <c r="BX3" s="84" t="n"/>
      <c r="BY3" s="84" t="n"/>
      <c r="BZ3" s="84" t="n"/>
      <c r="CA3" s="79" t="n"/>
      <c r="CB3" s="79" t="n"/>
      <c r="CC3" s="79" t="n"/>
      <c r="CD3" s="79" t="n"/>
      <c r="CE3" s="79" t="n"/>
      <c r="CF3" s="79" t="n"/>
      <c r="CG3" s="79" t="n"/>
      <c r="CH3" s="79" t="n"/>
      <c r="CI3" s="79" t="n"/>
      <c r="CJ3" s="79" t="n"/>
      <c r="CK3" s="79" t="n"/>
      <c r="CL3" s="79" t="n"/>
      <c r="CM3" s="79" t="n"/>
      <c r="CN3" s="79" t="n"/>
      <c r="CO3" s="79" t="n"/>
      <c r="CP3" s="79" t="n"/>
      <c r="CQ3" s="79" t="n"/>
      <c r="CR3" s="79" t="n"/>
      <c r="CS3" s="79" t="n"/>
      <c r="CT3" s="79" t="n"/>
      <c r="CU3" s="79" t="n"/>
      <c r="CV3" s="79" t="n"/>
      <c r="CW3" s="79" t="n"/>
      <c r="CX3" s="79" t="n"/>
      <c r="CY3" s="79" t="n"/>
      <c r="CZ3" s="79" t="n"/>
      <c r="DA3" s="79" t="n"/>
      <c r="DB3" s="79" t="n"/>
      <c r="DC3" s="79" t="n"/>
      <c r="DD3" s="79" t="n"/>
      <c r="DE3" s="79" t="n"/>
      <c r="DF3" s="79" t="n"/>
      <c r="DG3" s="79" t="n"/>
      <c r="DH3" s="79" t="n"/>
      <c r="DI3" s="79" t="n"/>
      <c r="DJ3" s="79" t="n"/>
      <c r="DK3" s="79" t="n"/>
      <c r="DL3" s="79" t="n"/>
      <c r="DM3" s="79" t="n"/>
      <c r="DN3" s="79" t="n"/>
      <c r="DO3" s="79" t="n"/>
      <c r="DP3" s="79" t="n"/>
      <c r="DQ3" s="79" t="n"/>
      <c r="DR3" s="79" t="n"/>
    </row>
    <row r="4" ht="16" customHeight="1">
      <c r="A4" s="86" t="n"/>
      <c r="B4" s="86" t="n"/>
      <c r="C4" s="86" t="n"/>
      <c r="D4" s="86" t="n"/>
      <c r="E4" s="86" t="n"/>
      <c r="F4" s="86" t="n"/>
      <c r="G4" s="78" t="n"/>
      <c r="H4" s="79" t="n"/>
      <c r="I4" s="79" t="n"/>
      <c r="J4" s="79" t="n"/>
      <c r="K4" s="79" t="n"/>
      <c r="L4" s="79" t="n"/>
      <c r="M4" s="79" t="n"/>
      <c r="N4" s="79" t="n"/>
      <c r="O4" s="80">
        <f>IFERROR(INDEX('_courses_lookup'!$C:$C,MATCH(K4&amp;L4,'_courses_lookup'!$E:$E,0)),"")</f>
        <v/>
      </c>
      <c r="P4" s="79">
        <f>IFERROR(INDEX('_courses_lookup'!$D:$D,MATCH(K4&amp;L4,'_courses_lookup'!$E:$E,0)),"")</f>
        <v/>
      </c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81" t="n"/>
      <c r="AE4" s="81" t="n"/>
      <c r="AF4" s="81" t="n"/>
      <c r="AG4" s="38">
        <f>IF(AND(AE4&lt;&gt;"",AF4&lt;&gt;""),ROUNDUP((AF4-AE4)/7,0),"")</f>
        <v/>
      </c>
      <c r="AH4" s="79" t="n"/>
      <c r="AI4" s="38">
        <f>IFERROR(IF(AG4*AH4=0,"",AG4*AH4),"")</f>
        <v/>
      </c>
      <c r="AJ4" s="81" t="n"/>
      <c r="AK4" s="81" t="n"/>
      <c r="AL4" s="38">
        <f>IF(AND(AJ4&lt;&gt;"",AK4&lt;&gt;""),ROUNDUP((AK4-AJ4)/7,0),"")</f>
        <v/>
      </c>
      <c r="AM4" s="79" t="n"/>
      <c r="AN4" s="38">
        <f>IFERROR(IF(AL4*AM4=0,"",AL4*AM4),"")</f>
        <v/>
      </c>
      <c r="AO4" s="81" t="n"/>
      <c r="AP4" s="81" t="n"/>
      <c r="AQ4" s="38">
        <f>IF(AND(AO4&lt;&gt;"",AP4&lt;&gt;""),ROUNDUP((AP4-AO4)/7,0),"")</f>
        <v/>
      </c>
      <c r="AR4" s="38">
        <f>IFERROR(IF((AU4-(AI4+AN4))/AQ4=0,"",ROUNDUP((AU4-(AI4+AN4))/AQ4,0)),"")</f>
        <v/>
      </c>
      <c r="AS4" s="38">
        <f>IFERROR(IF((AU4-(AI4+AN4))=0,"",(AU4-(AI4+AN4))),"")</f>
        <v/>
      </c>
      <c r="AT4" s="38">
        <f>IF(AND(AG4="",AQ4=""),AL4,IF(SUM(AG4,AL4,AQ4)=0,"",SUM(AG4,AL4,AQ4)))</f>
        <v/>
      </c>
      <c r="AU4" s="79" t="n"/>
      <c r="AV4" s="81" t="n"/>
      <c r="AW4" s="79" t="n"/>
      <c r="AX4" s="79" t="n"/>
      <c r="AY4" s="79" t="n"/>
      <c r="AZ4" s="79" t="n"/>
      <c r="BA4" s="79" t="n"/>
      <c r="BB4" s="79" t="n"/>
      <c r="BC4" s="79" t="n"/>
      <c r="BD4" s="79" t="n"/>
      <c r="BE4" s="79" t="n"/>
      <c r="BF4" s="79" t="n"/>
      <c r="BG4" s="38">
        <f>IF(AD4="","",YEAR(AD4)+IF(MONTH(AD4)&gt;=5,1,0))</f>
        <v/>
      </c>
      <c r="BH4" s="38">
        <f>IF(AD4="","",IF(AND(MONTH(AD4)=8,DAY(AD4)&gt;=15),"Fall",IF(MONTH(AD4)&gt;8,"Fall",IF(MONTH(AD4)=5,"Summer",IF(MONTH(AD4)=1,"Spring","")))))</f>
        <v/>
      </c>
      <c r="BI4" s="79" t="n"/>
      <c r="BJ4" s="79" t="n"/>
      <c r="BK4" s="79" t="n"/>
      <c r="BL4" s="82">
        <f>IFERROR(INDEX('_names_lookup'!$C:$C,MATCH(BK4,'_names_lookup'!$A:$A,0)),"")</f>
        <v/>
      </c>
      <c r="BM4" s="82">
        <f>IFERROR(INDEX('_names_lookup'!$B:$B,MATCH(BK4,'_names_lookup'!$A:$A,0)),"")</f>
        <v/>
      </c>
      <c r="BN4" s="83" t="n"/>
      <c r="BO4" s="87" t="n"/>
      <c r="BP4" s="79" t="n"/>
      <c r="BQ4" s="79" t="n"/>
      <c r="BR4" s="79" t="n"/>
      <c r="BS4" s="40">
        <f>IFERROR(IF(BR4*AA4=0,"",BR4*AA4),"")</f>
        <v/>
      </c>
      <c r="BT4" s="84" t="n"/>
      <c r="BU4" s="84" t="n"/>
      <c r="BV4" s="79" t="n"/>
      <c r="BW4" s="79" t="n"/>
      <c r="BX4" s="84" t="n"/>
      <c r="BY4" s="84" t="n"/>
      <c r="BZ4" s="84" t="n"/>
      <c r="CA4" s="79" t="n"/>
      <c r="CB4" s="79" t="n"/>
      <c r="CC4" s="79" t="n"/>
      <c r="CD4" s="79" t="n"/>
      <c r="CE4" s="79" t="n"/>
      <c r="CF4" s="79" t="n"/>
      <c r="CG4" s="79" t="n"/>
      <c r="CH4" s="79" t="n"/>
      <c r="CI4" s="79" t="n"/>
      <c r="CJ4" s="79" t="n"/>
      <c r="CK4" s="79" t="n"/>
      <c r="CL4" s="79" t="n"/>
      <c r="CM4" s="79" t="n"/>
      <c r="CN4" s="79" t="n"/>
      <c r="CO4" s="79" t="n"/>
      <c r="CP4" s="79" t="n"/>
      <c r="CQ4" s="79" t="n"/>
      <c r="CR4" s="79" t="n"/>
      <c r="CS4" s="79" t="n"/>
      <c r="CT4" s="79" t="n"/>
      <c r="CU4" s="79" t="n"/>
      <c r="CV4" s="79" t="n"/>
      <c r="CW4" s="79" t="n"/>
      <c r="CX4" s="79" t="n"/>
      <c r="CY4" s="79" t="n"/>
      <c r="CZ4" s="79" t="n"/>
      <c r="DA4" s="79" t="n"/>
      <c r="DB4" s="79" t="n"/>
      <c r="DC4" s="79" t="n"/>
      <c r="DD4" s="79" t="n"/>
      <c r="DE4" s="79" t="n"/>
      <c r="DF4" s="79" t="n"/>
      <c r="DG4" s="79" t="n"/>
      <c r="DH4" s="79" t="n"/>
      <c r="DI4" s="79" t="n"/>
      <c r="DJ4" s="79" t="n"/>
      <c r="DK4" s="79" t="n"/>
      <c r="DL4" s="79" t="n"/>
      <c r="DM4" s="79" t="n"/>
      <c r="DN4" s="79" t="n"/>
      <c r="DO4" s="79" t="n"/>
      <c r="DP4" s="79" t="n"/>
      <c r="DQ4" s="84" t="n"/>
      <c r="DR4" s="84" t="n"/>
    </row>
    <row r="5" ht="16" customHeight="1">
      <c r="A5" s="86" t="n"/>
      <c r="B5" s="86" t="n"/>
      <c r="C5" s="86" t="n"/>
      <c r="D5" s="86" t="n"/>
      <c r="E5" s="86" t="n"/>
      <c r="F5" s="86" t="n"/>
      <c r="G5" s="78" t="n"/>
      <c r="H5" s="79" t="n"/>
      <c r="I5" s="79" t="n"/>
      <c r="J5" s="79" t="n"/>
      <c r="K5" s="79" t="n"/>
      <c r="L5" s="79" t="n"/>
      <c r="M5" s="79" t="n"/>
      <c r="N5" s="79" t="n"/>
      <c r="O5" s="80">
        <f>IFERROR(INDEX('_courses_lookup'!$C:$C,MATCH(K5&amp;L5,'_courses_lookup'!$E:$E,0)),"")</f>
        <v/>
      </c>
      <c r="P5" s="79">
        <f>IFERROR(INDEX('_courses_lookup'!$D:$D,MATCH(K5&amp;L5,'_courses_lookup'!$E:$E,0)),"")</f>
        <v/>
      </c>
      <c r="Q5" s="79" t="n"/>
      <c r="R5" s="79" t="n"/>
      <c r="S5" s="79" t="n"/>
      <c r="T5" s="79" t="n"/>
      <c r="U5" s="79" t="n"/>
      <c r="V5" s="79" t="n"/>
      <c r="W5" s="79" t="n"/>
      <c r="X5" s="84" t="n"/>
      <c r="Y5" s="79" t="n"/>
      <c r="Z5" s="79" t="n"/>
      <c r="AA5" s="79" t="n"/>
      <c r="AB5" s="79" t="n"/>
      <c r="AC5" s="79" t="n"/>
      <c r="AD5" s="81" t="n"/>
      <c r="AE5" s="81" t="n"/>
      <c r="AF5" s="81" t="n"/>
      <c r="AG5" s="38">
        <f>IF(AND(AE5&lt;&gt;"",AF5&lt;&gt;""),ROUNDUP((AF5-AE5)/7,0),"")</f>
        <v/>
      </c>
      <c r="AH5" s="79" t="n"/>
      <c r="AI5" s="38">
        <f>IFERROR(IF(AG5*AH5=0,"",AG5*AH5),"")</f>
        <v/>
      </c>
      <c r="AJ5" s="81" t="n"/>
      <c r="AK5" s="81" t="n"/>
      <c r="AL5" s="38">
        <f>IF(AND(AJ5&lt;&gt;"",AK5&lt;&gt;""),ROUNDUP((AK5-AJ5)/7,0),"")</f>
        <v/>
      </c>
      <c r="AM5" s="79" t="n"/>
      <c r="AN5" s="38">
        <f>IFERROR(IF(AL5*AM5=0,"",AL5*AM5),"")</f>
        <v/>
      </c>
      <c r="AO5" s="81" t="n"/>
      <c r="AP5" s="81" t="n"/>
      <c r="AQ5" s="38">
        <f>IF(AND(AO5&lt;&gt;"",AP5&lt;&gt;""),ROUNDUP((AP5-AO5)/7,0),"")</f>
        <v/>
      </c>
      <c r="AR5" s="38">
        <f>IFERROR(IF((AU5-(AI5+AN5))/AQ5=0,"",ROUNDUP((AU5-(AI5+AN5))/AQ5,0)),"")</f>
        <v/>
      </c>
      <c r="AS5" s="38">
        <f>IFERROR(IF((AU5-(AI5+AN5))=0,"",(AU5-(AI5+AN5))),"")</f>
        <v/>
      </c>
      <c r="AT5" s="38">
        <f>IF(AND(AG5="",AQ5=""),AL5,IF(SUM(AG5,AL5,AQ5)=0,"",SUM(AG5,AL5,AQ5)))</f>
        <v/>
      </c>
      <c r="AU5" s="79" t="n"/>
      <c r="AV5" s="81" t="n"/>
      <c r="AW5" s="79" t="n"/>
      <c r="AX5" s="79" t="n"/>
      <c r="AY5" s="79" t="n"/>
      <c r="AZ5" s="79" t="n"/>
      <c r="BA5" s="79" t="n"/>
      <c r="BB5" s="79" t="n"/>
      <c r="BC5" s="79" t="n"/>
      <c r="BD5" s="79" t="n"/>
      <c r="BE5" s="79" t="n"/>
      <c r="BF5" s="79" t="n"/>
      <c r="BG5" s="38">
        <f>IF(AD5="","",YEAR(AD5)+IF(MONTH(AD5)&gt;=5,1,0))</f>
        <v/>
      </c>
      <c r="BH5" s="38">
        <f>IF(AD5="","",IF(AND(MONTH(AD5)=8,DAY(AD5)&gt;=15),"Fall",IF(MONTH(AD5)&gt;8,"Fall",IF(MONTH(AD5)=5,"Summer",IF(MONTH(AD5)=1,"Spring","")))))</f>
        <v/>
      </c>
      <c r="BI5" s="84" t="n"/>
      <c r="BJ5" s="79" t="n"/>
      <c r="BK5" s="79" t="n"/>
      <c r="BL5" s="82">
        <f>IFERROR(INDEX('_names_lookup'!$C:$C,MATCH(BK5,'_names_lookup'!$A:$A,0)),"")</f>
        <v/>
      </c>
      <c r="BM5" s="82">
        <f>IFERROR(INDEX('_names_lookup'!$B:$B,MATCH(BK5,'_names_lookup'!$A:$A,0)),"")</f>
        <v/>
      </c>
      <c r="BN5" s="83" t="n"/>
      <c r="BO5" s="87" t="n"/>
      <c r="BP5" s="84" t="n"/>
      <c r="BQ5" s="79" t="n"/>
      <c r="BR5" s="84" t="n"/>
      <c r="BS5" s="40">
        <f>IFERROR(IF(BR5*AA5=0,"",BR5*AA5),"")</f>
        <v/>
      </c>
      <c r="BT5" s="84" t="n"/>
      <c r="BU5" s="84" t="n"/>
      <c r="BV5" s="79" t="n"/>
      <c r="BW5" s="79" t="n"/>
      <c r="BX5" s="84" t="n"/>
      <c r="BY5" s="84" t="n"/>
      <c r="BZ5" s="84" t="n"/>
      <c r="CA5" s="79" t="n"/>
      <c r="CB5" s="79" t="n"/>
      <c r="CC5" s="79" t="n"/>
      <c r="CD5" s="79" t="n"/>
      <c r="CE5" s="79" t="n"/>
      <c r="CF5" s="79" t="n"/>
      <c r="CG5" s="79" t="n"/>
      <c r="CH5" s="79" t="n"/>
      <c r="CI5" s="79" t="n"/>
      <c r="CJ5" s="79" t="n"/>
      <c r="CK5" s="79" t="n"/>
      <c r="CL5" s="79" t="n"/>
      <c r="CM5" s="79" t="n"/>
      <c r="CN5" s="79" t="n"/>
      <c r="CO5" s="79" t="n"/>
      <c r="CP5" s="79" t="n"/>
      <c r="CQ5" s="79" t="n"/>
      <c r="CR5" s="79" t="n"/>
      <c r="CS5" s="79" t="n"/>
      <c r="CT5" s="79" t="n"/>
      <c r="CU5" s="79" t="n"/>
      <c r="CV5" s="79" t="n"/>
      <c r="CW5" s="79" t="n"/>
      <c r="CX5" s="79" t="n"/>
      <c r="CY5" s="79" t="n"/>
      <c r="CZ5" s="79" t="n"/>
      <c r="DA5" s="79" t="n"/>
      <c r="DB5" s="79" t="n"/>
      <c r="DC5" s="79" t="n"/>
      <c r="DD5" s="79" t="n"/>
      <c r="DE5" s="79" t="n"/>
      <c r="DF5" s="79" t="n"/>
      <c r="DG5" s="79" t="n"/>
      <c r="DH5" s="79" t="n"/>
      <c r="DI5" s="79" t="n"/>
      <c r="DJ5" s="79" t="n"/>
      <c r="DK5" s="79" t="n"/>
      <c r="DL5" s="79" t="n"/>
      <c r="DM5" s="79" t="n"/>
      <c r="DN5" s="79" t="n"/>
      <c r="DO5" s="79" t="n"/>
      <c r="DP5" s="79" t="n"/>
      <c r="DQ5" s="84" t="n"/>
      <c r="DR5" s="84" t="n"/>
    </row>
    <row r="6" ht="16" customHeight="1">
      <c r="A6" s="86" t="n"/>
      <c r="B6" s="86" t="n"/>
      <c r="C6" s="86" t="n"/>
      <c r="D6" s="86" t="n"/>
      <c r="E6" s="86" t="n"/>
      <c r="F6" s="86" t="n"/>
      <c r="G6" s="78" t="n"/>
      <c r="H6" s="79" t="n"/>
      <c r="I6" s="79" t="n"/>
      <c r="J6" s="79" t="n"/>
      <c r="K6" s="79" t="n"/>
      <c r="L6" s="79" t="n"/>
      <c r="M6" s="79" t="n"/>
      <c r="N6" s="79" t="n"/>
      <c r="O6" s="80">
        <f>IFERROR(INDEX('_courses_lookup'!$C:$C,MATCH(K6&amp;L6,'_courses_lookup'!$E:$E,0)),"")</f>
        <v/>
      </c>
      <c r="P6" s="79">
        <f>IFERROR(INDEX('_courses_lookup'!$D:$D,MATCH(K6&amp;L6,'_courses_lookup'!$E:$E,0)),"")</f>
        <v/>
      </c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81" t="n"/>
      <c r="AE6" s="81" t="n"/>
      <c r="AF6" s="81" t="n"/>
      <c r="AG6" s="38">
        <f>IF(AND(AE6&lt;&gt;"",AF6&lt;&gt;""),ROUNDUP((AF6-AE6)/7,0),"")</f>
        <v/>
      </c>
      <c r="AH6" s="79" t="n"/>
      <c r="AI6" s="38">
        <f>IFERROR(IF(AG6*AH6=0,"",AG6*AH6),"")</f>
        <v/>
      </c>
      <c r="AJ6" s="81" t="n"/>
      <c r="AK6" s="81" t="n"/>
      <c r="AL6" s="38">
        <f>IF(AND(AJ6&lt;&gt;"",AK6&lt;&gt;""),ROUNDUP((AK6-AJ6)/7,0),"")</f>
        <v/>
      </c>
      <c r="AM6" s="79" t="n"/>
      <c r="AN6" s="38">
        <f>IFERROR(IF(AL6*AM6=0,"",AL6*AM6),"")</f>
        <v/>
      </c>
      <c r="AO6" s="81" t="n"/>
      <c r="AP6" s="81" t="n"/>
      <c r="AQ6" s="38">
        <f>IF(AND(AO6&lt;&gt;"",AP6&lt;&gt;""),ROUNDUP((AP6-AO6)/7,0),"")</f>
        <v/>
      </c>
      <c r="AR6" s="38">
        <f>IFERROR(IF((AU6-(AI6+AN6))/AQ6=0,"",ROUNDUP((AU6-(AI6+AN6))/AQ6,0)),"")</f>
        <v/>
      </c>
      <c r="AS6" s="38">
        <f>IFERROR(IF((AU6-(AI6+AN6))=0,"",(AU6-(AI6+AN6))),"")</f>
        <v/>
      </c>
      <c r="AT6" s="38">
        <f>IF(AND(AG6="",AQ6=""),AL6,IF(SUM(AG6,AL6,AQ6)=0,"",SUM(AG6,AL6,AQ6)))</f>
        <v/>
      </c>
      <c r="AU6" s="79" t="n"/>
      <c r="AV6" s="81" t="n"/>
      <c r="AW6" s="79" t="n"/>
      <c r="AX6" s="79" t="n"/>
      <c r="AY6" s="79" t="n"/>
      <c r="AZ6" s="79" t="n"/>
      <c r="BA6" s="79" t="n"/>
      <c r="BB6" s="79" t="n"/>
      <c r="BC6" s="79" t="n"/>
      <c r="BD6" s="79" t="n"/>
      <c r="BE6" s="79" t="n"/>
      <c r="BF6" s="79" t="n"/>
      <c r="BG6" s="38">
        <f>IF(AD6="","",YEAR(AD6)+IF(MONTH(AD6)&gt;=5,1,0))</f>
        <v/>
      </c>
      <c r="BH6" s="38">
        <f>IF(AD6="","",IF(AND(MONTH(AD6)=8,DAY(AD6)&gt;=15),"Fall",IF(MONTH(AD6)&gt;8,"Fall",IF(MONTH(AD6)=5,"Summer",IF(MONTH(AD6)=1,"Spring","")))))</f>
        <v/>
      </c>
      <c r="BI6" s="84" t="n"/>
      <c r="BJ6" s="79" t="n"/>
      <c r="BK6" s="79" t="n"/>
      <c r="BL6" s="82">
        <f>IFERROR(INDEX('_names_lookup'!$C:$C,MATCH(BK6,'_names_lookup'!$A:$A,0)),"")</f>
        <v/>
      </c>
      <c r="BM6" s="82">
        <f>IFERROR(INDEX('_names_lookup'!$B:$B,MATCH(BK6,'_names_lookup'!$A:$A,0)),"")</f>
        <v/>
      </c>
      <c r="BN6" s="83" t="n"/>
      <c r="BO6" s="87" t="n"/>
      <c r="BP6" s="84" t="n"/>
      <c r="BQ6" s="83" t="n"/>
      <c r="BR6" s="84" t="n"/>
      <c r="BS6" s="40">
        <f>IFERROR(IF(BR6*AA6=0,"",BR6*AA6),"")</f>
        <v/>
      </c>
      <c r="BT6" s="84" t="n"/>
      <c r="BU6" s="84" t="n"/>
      <c r="BV6" s="79" t="n"/>
      <c r="BW6" s="79" t="n"/>
      <c r="BX6" s="84" t="n"/>
      <c r="BY6" s="84" t="n"/>
      <c r="BZ6" s="84" t="n"/>
      <c r="CA6" s="79" t="n"/>
      <c r="CB6" s="79" t="n"/>
      <c r="CC6" s="79" t="n"/>
      <c r="CD6" s="79" t="n"/>
      <c r="CE6" s="79" t="n"/>
      <c r="CF6" s="79" t="n"/>
      <c r="CG6" s="79" t="n"/>
      <c r="CH6" s="79" t="n"/>
      <c r="CI6" s="79" t="n"/>
      <c r="CJ6" s="79" t="n"/>
      <c r="CK6" s="79" t="n"/>
      <c r="CL6" s="79" t="n"/>
      <c r="CM6" s="79" t="n"/>
      <c r="CN6" s="79" t="n"/>
      <c r="CO6" s="79" t="n"/>
      <c r="CP6" s="79" t="n"/>
      <c r="CQ6" s="79" t="n"/>
      <c r="CR6" s="79" t="n"/>
      <c r="CS6" s="79" t="n"/>
      <c r="CT6" s="79" t="n"/>
      <c r="CU6" s="79" t="n"/>
      <c r="CV6" s="79" t="n"/>
      <c r="CW6" s="79" t="n"/>
      <c r="CX6" s="79" t="n"/>
      <c r="CY6" s="79" t="n"/>
      <c r="CZ6" s="79" t="n"/>
      <c r="DA6" s="79" t="n"/>
      <c r="DB6" s="79" t="n"/>
      <c r="DC6" s="79" t="n"/>
      <c r="DD6" s="79" t="n"/>
      <c r="DE6" s="79" t="n"/>
      <c r="DF6" s="79" t="n"/>
      <c r="DG6" s="79" t="n"/>
      <c r="DH6" s="79" t="n"/>
      <c r="DI6" s="79" t="n"/>
      <c r="DJ6" s="79" t="n"/>
      <c r="DK6" s="79" t="n"/>
      <c r="DL6" s="79" t="n"/>
      <c r="DM6" s="79" t="n"/>
      <c r="DN6" s="79" t="n"/>
      <c r="DO6" s="79" t="n"/>
      <c r="DP6" s="79" t="n"/>
      <c r="DQ6" s="84" t="n"/>
      <c r="DR6" s="84" t="n"/>
    </row>
    <row r="7" ht="16" customHeight="1">
      <c r="A7" s="86" t="n"/>
      <c r="B7" s="86" t="n"/>
      <c r="C7" s="86" t="n"/>
      <c r="D7" s="86" t="n"/>
      <c r="E7" s="86" t="n"/>
      <c r="F7" s="86" t="n"/>
      <c r="G7" s="78" t="n"/>
      <c r="H7" s="79" t="n"/>
      <c r="I7" s="79" t="n"/>
      <c r="J7" s="79" t="n"/>
      <c r="K7" s="79" t="n"/>
      <c r="L7" s="79" t="n"/>
      <c r="M7" s="79" t="n"/>
      <c r="N7" s="79" t="n"/>
      <c r="O7" s="80">
        <f>IFERROR(INDEX('_courses_lookup'!$C:$C,MATCH(K7&amp;L7,'_courses_lookup'!$E:$E,0)),"")</f>
        <v/>
      </c>
      <c r="P7" s="79">
        <f>IFERROR(INDEX('_courses_lookup'!$D:$D,MATCH(K7&amp;L7,'_courses_lookup'!$E:$E,0)),"")</f>
        <v/>
      </c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81" t="n"/>
      <c r="AE7" s="81" t="n"/>
      <c r="AF7" s="81" t="n"/>
      <c r="AG7" s="38">
        <f>IF(AND(AE7&lt;&gt;"",AF7&lt;&gt;""),ROUNDUP((AF7-AE7)/7,0),"")</f>
        <v/>
      </c>
      <c r="AH7" s="79" t="n"/>
      <c r="AI7" s="38">
        <f>IFERROR(IF(AG7*AH7=0,"",AG7*AH7),"")</f>
        <v/>
      </c>
      <c r="AJ7" s="81" t="n"/>
      <c r="AK7" s="81" t="n"/>
      <c r="AL7" s="38">
        <f>IF(AND(AJ7&lt;&gt;"",AK7&lt;&gt;""),ROUNDUP((AK7-AJ7)/7,0),"")</f>
        <v/>
      </c>
      <c r="AM7" s="79" t="n"/>
      <c r="AN7" s="38">
        <f>IFERROR(IF(AL7*AM7=0,"",AL7*AM7),"")</f>
        <v/>
      </c>
      <c r="AO7" s="81" t="n"/>
      <c r="AP7" s="81" t="n"/>
      <c r="AQ7" s="38">
        <f>IF(AND(AO7&lt;&gt;"",AP7&lt;&gt;""),ROUNDUP((AP7-AO7)/7,0),"")</f>
        <v/>
      </c>
      <c r="AR7" s="38">
        <f>IFERROR(IF((AU7-(AI7+AN7))/AQ7=0,"",ROUNDUP((AU7-(AI7+AN7))/AQ7,0)),"")</f>
        <v/>
      </c>
      <c r="AS7" s="38">
        <f>IFERROR(IF((AU7-(AI7+AN7))=0,"",(AU7-(AI7+AN7))),"")</f>
        <v/>
      </c>
      <c r="AT7" s="38">
        <f>IF(AND(AG7="",AQ7=""),AL7,IF(SUM(AG7,AL7,AQ7)=0,"",SUM(AG7,AL7,AQ7)))</f>
        <v/>
      </c>
      <c r="AU7" s="79" t="n"/>
      <c r="AV7" s="81" t="n"/>
      <c r="AW7" s="79" t="n"/>
      <c r="AX7" s="79" t="n"/>
      <c r="AY7" s="79" t="n"/>
      <c r="AZ7" s="79" t="n"/>
      <c r="BA7" s="79" t="n"/>
      <c r="BB7" s="79" t="n"/>
      <c r="BC7" s="79" t="n"/>
      <c r="BD7" s="79" t="n"/>
      <c r="BE7" s="79" t="n"/>
      <c r="BF7" s="79" t="n"/>
      <c r="BG7" s="38">
        <f>IF(AD7="","",YEAR(AD7)+IF(MONTH(AD7)&gt;=5,1,0))</f>
        <v/>
      </c>
      <c r="BH7" s="38">
        <f>IF(AD7="","",IF(AND(MONTH(AD7)=8,DAY(AD7)&gt;=15),"Fall",IF(MONTH(AD7)&gt;8,"Fall",IF(MONTH(AD7)=5,"Summer",IF(MONTH(AD7)=1,"Spring","")))))</f>
        <v/>
      </c>
      <c r="BI7" s="84" t="n"/>
      <c r="BJ7" s="79" t="n"/>
      <c r="BK7" s="79" t="n"/>
      <c r="BL7" s="82">
        <f>IFERROR(INDEX('_names_lookup'!$C:$C,MATCH(BK7,'_names_lookup'!$A:$A,0)),"")</f>
        <v/>
      </c>
      <c r="BM7" s="82">
        <f>IFERROR(INDEX('_names_lookup'!$B:$B,MATCH(BK7,'_names_lookup'!$A:$A,0)),"")</f>
        <v/>
      </c>
      <c r="BN7" s="83" t="n"/>
      <c r="BO7" s="87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79" t="n"/>
      <c r="BW7" s="79" t="n"/>
      <c r="BX7" s="84" t="n"/>
      <c r="BY7" s="84" t="n"/>
      <c r="BZ7" s="84" t="n"/>
      <c r="CA7" s="79" t="n"/>
      <c r="CB7" s="79" t="n"/>
      <c r="CC7" s="79" t="n"/>
      <c r="CD7" s="79" t="n"/>
      <c r="CE7" s="79" t="n"/>
      <c r="CF7" s="79" t="n"/>
      <c r="CG7" s="79" t="n"/>
      <c r="CH7" s="79" t="n"/>
      <c r="CI7" s="79" t="n"/>
      <c r="CJ7" s="79" t="n"/>
      <c r="CK7" s="79" t="n"/>
      <c r="CL7" s="79" t="n"/>
      <c r="CM7" s="79" t="n"/>
      <c r="CN7" s="79" t="n"/>
      <c r="CO7" s="79" t="n"/>
      <c r="CP7" s="79" t="n"/>
      <c r="CQ7" s="79" t="n"/>
      <c r="CR7" s="79" t="n"/>
      <c r="CS7" s="79" t="n"/>
      <c r="CT7" s="79" t="n"/>
      <c r="CU7" s="79" t="n"/>
      <c r="CV7" s="79" t="n"/>
      <c r="CW7" s="79" t="n"/>
      <c r="CX7" s="79" t="n"/>
      <c r="CY7" s="79" t="n"/>
      <c r="CZ7" s="79" t="n"/>
      <c r="DA7" s="79" t="n"/>
      <c r="DB7" s="79" t="n"/>
      <c r="DC7" s="79" t="n"/>
      <c r="DD7" s="79" t="n"/>
      <c r="DE7" s="79" t="n"/>
      <c r="DF7" s="79" t="n"/>
      <c r="DG7" s="79" t="n"/>
      <c r="DH7" s="79" t="n"/>
      <c r="DI7" s="79" t="n"/>
      <c r="DJ7" s="79" t="n"/>
      <c r="DK7" s="79" t="n"/>
      <c r="DL7" s="79" t="n"/>
      <c r="DM7" s="79" t="n"/>
      <c r="DN7" s="79" t="n"/>
      <c r="DO7" s="79" t="n"/>
      <c r="DP7" s="79" t="n"/>
      <c r="DQ7" s="84" t="n"/>
      <c r="DR7" s="84" t="n"/>
    </row>
    <row r="8" ht="16" customHeight="1">
      <c r="A8" s="86" t="n"/>
      <c r="B8" s="86" t="n"/>
      <c r="C8" s="86" t="n"/>
      <c r="D8" s="86" t="n"/>
      <c r="E8" s="86" t="n"/>
      <c r="F8" s="86" t="n"/>
      <c r="G8" s="78" t="n"/>
      <c r="H8" s="79" t="n"/>
      <c r="I8" s="79" t="n"/>
      <c r="J8" s="79" t="n"/>
      <c r="K8" s="79" t="n"/>
      <c r="L8" s="79" t="n"/>
      <c r="M8" s="79" t="n"/>
      <c r="N8" s="79" t="n"/>
      <c r="O8" s="80">
        <f>IFERROR(INDEX('_courses_lookup'!$C:$C,MATCH(K8&amp;L8,'_courses_lookup'!$E:$E,0)),"")</f>
        <v/>
      </c>
      <c r="P8" s="79">
        <f>IFERROR(INDEX('_courses_lookup'!$D:$D,MATCH(K8&amp;L8,'_courses_lookup'!$E:$E,0)),"")</f>
        <v/>
      </c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81" t="n"/>
      <c r="AE8" s="81" t="n"/>
      <c r="AF8" s="81" t="n"/>
      <c r="AG8" s="38">
        <f>IF(AND(AE8&lt;&gt;"",AF8&lt;&gt;""),ROUNDUP((AF8-AE8)/7,0),"")</f>
        <v/>
      </c>
      <c r="AH8" s="79" t="n"/>
      <c r="AI8" s="38">
        <f>IFERROR(IF(AG8*AH8=0,"",AG8*AH8),"")</f>
        <v/>
      </c>
      <c r="AJ8" s="81" t="n"/>
      <c r="AK8" s="81" t="n"/>
      <c r="AL8" s="38">
        <f>IF(AND(AJ8&lt;&gt;"",AK8&lt;&gt;""),ROUNDUP((AK8-AJ8)/7,0),"")</f>
        <v/>
      </c>
      <c r="AM8" s="79" t="n"/>
      <c r="AN8" s="38">
        <f>IFERROR(IF(AL8*AM8=0,"",AL8*AM8),"")</f>
        <v/>
      </c>
      <c r="AO8" s="81" t="n"/>
      <c r="AP8" s="81" t="n"/>
      <c r="AQ8" s="38">
        <f>IF(AND(AO8&lt;&gt;"",AP8&lt;&gt;""),ROUNDUP((AP8-AO8)/7,0),"")</f>
        <v/>
      </c>
      <c r="AR8" s="38">
        <f>IFERROR(IF((AU8-(AI8+AN8))/AQ8=0,"",ROUNDUP((AU8-(AI8+AN8))/AQ8,0)),"")</f>
        <v/>
      </c>
      <c r="AS8" s="38">
        <f>IFERROR(IF((AU8-(AI8+AN8))=0,"",(AU8-(AI8+AN8))),"")</f>
        <v/>
      </c>
      <c r="AT8" s="38">
        <f>IF(AND(AG8="",AQ8=""),AL8,IF(SUM(AG8,AL8,AQ8)=0,"",SUM(AG8,AL8,AQ8)))</f>
        <v/>
      </c>
      <c r="AU8" s="79" t="n"/>
      <c r="AV8" s="81" t="n"/>
      <c r="AW8" s="79" t="n"/>
      <c r="AX8" s="79" t="n"/>
      <c r="AY8" s="79" t="n"/>
      <c r="AZ8" s="79" t="n"/>
      <c r="BA8" s="79" t="n"/>
      <c r="BB8" s="79" t="n"/>
      <c r="BC8" s="79" t="n"/>
      <c r="BD8" s="79" t="n"/>
      <c r="BE8" s="79" t="n"/>
      <c r="BF8" s="79" t="n"/>
      <c r="BG8" s="38">
        <f>IF(AD8="","",YEAR(AD8)+IF(MONTH(AD8)&gt;=5,1,0))</f>
        <v/>
      </c>
      <c r="BH8" s="38">
        <f>IF(AD8="","",IF(AND(MONTH(AD8)=8,DAY(AD8)&gt;=15),"Fall",IF(MONTH(AD8)&gt;8,"Fall",IF(MONTH(AD8)=5,"Summer",IF(MONTH(AD8)=1,"Spring","")))))</f>
        <v/>
      </c>
      <c r="BI8" s="84" t="n"/>
      <c r="BJ8" s="79" t="n"/>
      <c r="BK8" s="79" t="n"/>
      <c r="BL8" s="82">
        <f>IFERROR(INDEX('_names_lookup'!$C:$C,MATCH(BK8,'_names_lookup'!$A:$A,0)),"")</f>
        <v/>
      </c>
      <c r="BM8" s="82">
        <f>IFERROR(INDEX('_names_lookup'!$B:$B,MATCH(BK8,'_names_lookup'!$A:$A,0)),"")</f>
        <v/>
      </c>
      <c r="BN8" s="83" t="n"/>
      <c r="BO8" s="87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79" t="n"/>
      <c r="BW8" s="79" t="n"/>
      <c r="BX8" s="84" t="n"/>
      <c r="BY8" s="84" t="n"/>
      <c r="BZ8" s="84" t="n"/>
      <c r="CA8" s="79" t="n"/>
      <c r="CB8" s="79" t="n"/>
      <c r="CC8" s="79" t="n"/>
      <c r="CD8" s="79" t="n"/>
      <c r="CE8" s="79" t="n"/>
      <c r="CF8" s="79" t="n"/>
      <c r="CG8" s="79" t="n"/>
      <c r="CH8" s="79" t="n"/>
      <c r="CI8" s="79" t="n"/>
      <c r="CJ8" s="79" t="n"/>
      <c r="CK8" s="79" t="n"/>
      <c r="CL8" s="79" t="n"/>
      <c r="CM8" s="79" t="n"/>
      <c r="CN8" s="79" t="n"/>
      <c r="CO8" s="79" t="n"/>
      <c r="CP8" s="79" t="n"/>
      <c r="CQ8" s="79" t="n"/>
      <c r="CR8" s="79" t="n"/>
      <c r="CS8" s="79" t="n"/>
      <c r="CT8" s="79" t="n"/>
      <c r="CU8" s="79" t="n"/>
      <c r="CV8" s="79" t="n"/>
      <c r="CW8" s="79" t="n"/>
      <c r="CX8" s="79" t="n"/>
      <c r="CY8" s="79" t="n"/>
      <c r="CZ8" s="79" t="n"/>
      <c r="DA8" s="79" t="n"/>
      <c r="DB8" s="79" t="n"/>
      <c r="DC8" s="79" t="n"/>
      <c r="DD8" s="79" t="n"/>
      <c r="DE8" s="79" t="n"/>
      <c r="DF8" s="79" t="n"/>
      <c r="DG8" s="79" t="n"/>
      <c r="DH8" s="79" t="n"/>
      <c r="DI8" s="79" t="n"/>
      <c r="DJ8" s="79" t="n"/>
      <c r="DK8" s="79" t="n"/>
      <c r="DL8" s="79" t="n"/>
      <c r="DM8" s="79" t="n"/>
      <c r="DN8" s="79" t="n"/>
      <c r="DO8" s="79" t="n"/>
      <c r="DP8" s="79" t="n"/>
      <c r="DQ8" s="84" t="n"/>
      <c r="DR8" s="84" t="n"/>
    </row>
    <row r="9" ht="16" customHeight="1">
      <c r="A9" s="86" t="n"/>
      <c r="B9" s="86" t="n"/>
      <c r="C9" s="86" t="n"/>
      <c r="D9" s="86" t="n"/>
      <c r="E9" s="86" t="n"/>
      <c r="F9" s="86" t="n"/>
      <c r="G9" s="78" t="n"/>
      <c r="H9" s="79" t="n"/>
      <c r="I9" s="79" t="n"/>
      <c r="J9" s="79" t="n"/>
      <c r="K9" s="79" t="n"/>
      <c r="L9" s="79" t="n"/>
      <c r="M9" s="79" t="n"/>
      <c r="N9" s="79" t="n"/>
      <c r="O9" s="80">
        <f>IFERROR(INDEX('_courses_lookup'!$C:$C,MATCH(K9&amp;L9,'_courses_lookup'!$E:$E,0)),"")</f>
        <v/>
      </c>
      <c r="P9" s="79">
        <f>IFERROR(INDEX('_courses_lookup'!$D:$D,MATCH(K9&amp;L9,'_courses_lookup'!$E:$E,0)),"")</f>
        <v/>
      </c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81" t="n"/>
      <c r="AE9" s="81" t="n"/>
      <c r="AF9" s="81" t="n"/>
      <c r="AG9" s="38">
        <f>IF(AND(AE9&lt;&gt;"",AF9&lt;&gt;""),ROUNDUP((AF9-AE9)/7,0),"")</f>
        <v/>
      </c>
      <c r="AH9" s="79" t="n"/>
      <c r="AI9" s="38">
        <f>IFERROR(IF(AG9*AH9=0,"",AG9*AH9),"")</f>
        <v/>
      </c>
      <c r="AJ9" s="81" t="n"/>
      <c r="AK9" s="81" t="n"/>
      <c r="AL9" s="38">
        <f>IF(AND(AJ9&lt;&gt;"",AK9&lt;&gt;""),ROUNDUP((AK9-AJ9)/7,0),"")</f>
        <v/>
      </c>
      <c r="AM9" s="79" t="n"/>
      <c r="AN9" s="38">
        <f>IFERROR(IF(AL9*AM9=0,"",AL9*AM9),"")</f>
        <v/>
      </c>
      <c r="AO9" s="81" t="n"/>
      <c r="AP9" s="81" t="n"/>
      <c r="AQ9" s="38">
        <f>IF(AND(AO9&lt;&gt;"",AP9&lt;&gt;""),ROUNDUP((AP9-AO9)/7,0),"")</f>
        <v/>
      </c>
      <c r="AR9" s="38">
        <f>IFERROR(IF((AU9-(AI9+AN9))/AQ9=0,"",ROUNDUP((AU9-(AI9+AN9))/AQ9,0)),"")</f>
        <v/>
      </c>
      <c r="AS9" s="38">
        <f>IFERROR(IF((AU9-(AI9+AN9))=0,"",(AU9-(AI9+AN9))),"")</f>
        <v/>
      </c>
      <c r="AT9" s="38">
        <f>IF(AND(AG9="",AQ9=""),AL9,IF(SUM(AG9,AL9,AQ9)=0,"",SUM(AG9,AL9,AQ9)))</f>
        <v/>
      </c>
      <c r="AU9" s="79" t="n"/>
      <c r="AV9" s="81" t="n"/>
      <c r="AW9" s="79" t="n"/>
      <c r="AX9" s="79" t="n"/>
      <c r="AY9" s="79" t="n"/>
      <c r="AZ9" s="79" t="n"/>
      <c r="BA9" s="79" t="n"/>
      <c r="BB9" s="79" t="n"/>
      <c r="BC9" s="79" t="n"/>
      <c r="BD9" s="79" t="n"/>
      <c r="BE9" s="79" t="n"/>
      <c r="BF9" s="79" t="n"/>
      <c r="BG9" s="38">
        <f>IF(AD9="","",YEAR(AD9)+IF(MONTH(AD9)&gt;=5,1,0))</f>
        <v/>
      </c>
      <c r="BH9" s="38">
        <f>IF(AD9="","",IF(AND(MONTH(AD9)=8,DAY(AD9)&gt;=15),"Fall",IF(MONTH(AD9)&gt;8,"Fall",IF(MONTH(AD9)=5,"Summer",IF(MONTH(AD9)=1,"Spring","")))))</f>
        <v/>
      </c>
      <c r="BI9" s="84" t="n"/>
      <c r="BJ9" s="79" t="n"/>
      <c r="BK9" s="79" t="n"/>
      <c r="BL9" s="82">
        <f>IFERROR(INDEX('_names_lookup'!$C:$C,MATCH(BK9,'_names_lookup'!$A:$A,0)),"")</f>
        <v/>
      </c>
      <c r="BM9" s="82">
        <f>IFERROR(INDEX('_names_lookup'!$B:$B,MATCH(BK9,'_names_lookup'!$A:$A,0)),"")</f>
        <v/>
      </c>
      <c r="BN9" s="83" t="n"/>
      <c r="BO9" s="87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79" t="n"/>
      <c r="BW9" s="79" t="n"/>
      <c r="BX9" s="84" t="n"/>
      <c r="BY9" s="84" t="n"/>
      <c r="BZ9" s="84" t="n"/>
      <c r="CA9" s="79" t="n"/>
      <c r="CB9" s="79" t="n"/>
      <c r="CC9" s="79" t="n"/>
      <c r="CD9" s="79" t="n"/>
      <c r="CE9" s="79" t="n"/>
      <c r="CF9" s="79" t="n"/>
      <c r="CG9" s="79" t="n"/>
      <c r="CH9" s="79" t="n"/>
      <c r="CI9" s="79" t="n"/>
      <c r="CJ9" s="79" t="n"/>
      <c r="CK9" s="79" t="n"/>
      <c r="CL9" s="79" t="n"/>
      <c r="CM9" s="79" t="n"/>
      <c r="CN9" s="79" t="n"/>
      <c r="CO9" s="79" t="n"/>
      <c r="CP9" s="79" t="n"/>
      <c r="CQ9" s="79" t="n"/>
      <c r="CR9" s="79" t="n"/>
      <c r="CS9" s="79" t="n"/>
      <c r="CT9" s="79" t="n"/>
      <c r="CU9" s="79" t="n"/>
      <c r="CV9" s="79" t="n"/>
      <c r="CW9" s="79" t="n"/>
      <c r="CX9" s="79" t="n"/>
      <c r="CY9" s="79" t="n"/>
      <c r="CZ9" s="79" t="n"/>
      <c r="DA9" s="79" t="n"/>
      <c r="DB9" s="79" t="n"/>
      <c r="DC9" s="79" t="n"/>
      <c r="DD9" s="79" t="n"/>
      <c r="DE9" s="79" t="n"/>
      <c r="DF9" s="79" t="n"/>
      <c r="DG9" s="79" t="n"/>
      <c r="DH9" s="79" t="n"/>
      <c r="DI9" s="79" t="n"/>
      <c r="DJ9" s="79" t="n"/>
      <c r="DK9" s="79" t="n"/>
      <c r="DL9" s="79" t="n"/>
      <c r="DM9" s="79" t="n"/>
      <c r="DN9" s="79" t="n"/>
      <c r="DO9" s="79" t="n"/>
      <c r="DP9" s="79" t="n"/>
      <c r="DQ9" s="84" t="n"/>
      <c r="DR9" s="84" t="n"/>
    </row>
    <row r="10" ht="16" customHeight="1">
      <c r="A10" s="86" t="n"/>
      <c r="B10" s="86" t="n"/>
      <c r="C10" s="86" t="n"/>
      <c r="D10" s="86" t="n"/>
      <c r="E10" s="86" t="n"/>
      <c r="F10" s="86" t="n"/>
      <c r="G10" s="78" t="n"/>
      <c r="H10" s="79" t="n"/>
      <c r="I10" s="79" t="n"/>
      <c r="J10" s="79" t="n"/>
      <c r="K10" s="79" t="n"/>
      <c r="L10" s="79" t="n"/>
      <c r="M10" s="79" t="n"/>
      <c r="N10" s="79" t="n"/>
      <c r="O10" s="80">
        <f>IFERROR(INDEX('_courses_lookup'!$C:$C,MATCH(K10&amp;L10,'_courses_lookup'!$E:$E,0)),"")</f>
        <v/>
      </c>
      <c r="P10" s="79">
        <f>IFERROR(INDEX('_courses_lookup'!$D:$D,MATCH(K10&amp;L10,'_courses_lookup'!$E:$E,0)),"")</f>
        <v/>
      </c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81" t="n"/>
      <c r="AE10" s="81" t="n"/>
      <c r="AF10" s="81" t="n"/>
      <c r="AG10" s="38">
        <f>IF(AND(AE10&lt;&gt;"",AF10&lt;&gt;""),ROUNDUP((AF10-AE10)/7,0),"")</f>
        <v/>
      </c>
      <c r="AH10" s="79" t="n"/>
      <c r="AI10" s="38">
        <f>IFERROR(IF(AG10*AH10=0,"",AG10*AH10),"")</f>
        <v/>
      </c>
      <c r="AJ10" s="81" t="n"/>
      <c r="AK10" s="81" t="n"/>
      <c r="AL10" s="38">
        <f>IF(AND(AJ10&lt;&gt;"",AK10&lt;&gt;""),ROUNDUP((AK10-AJ10)/7,0),"")</f>
        <v/>
      </c>
      <c r="AM10" s="79" t="n"/>
      <c r="AN10" s="38">
        <f>IFERROR(IF(AL10*AM10=0,"",AL10*AM10),"")</f>
        <v/>
      </c>
      <c r="AO10" s="81" t="n"/>
      <c r="AP10" s="81" t="n"/>
      <c r="AQ10" s="38">
        <f>IF(AND(AO10&lt;&gt;"",AP10&lt;&gt;""),ROUNDUP((AP10-AO10)/7,0),"")</f>
        <v/>
      </c>
      <c r="AR10" s="38">
        <f>IFERROR(IF((AU10-(AI10+AN10))/AQ10=0,"",ROUNDUP((AU10-(AI10+AN10))/AQ10,0)),"")</f>
        <v/>
      </c>
      <c r="AS10" s="38">
        <f>IFERROR(IF((AU10-(AI10+AN10))=0,"",(AU10-(AI10+AN10))),"")</f>
        <v/>
      </c>
      <c r="AT10" s="38">
        <f>IF(AND(AG10="",AQ10=""),AL10,IF(SUM(AG10,AL10,AQ10)=0,"",SUM(AG10,AL10,AQ10)))</f>
        <v/>
      </c>
      <c r="AU10" s="79" t="n"/>
      <c r="AV10" s="81" t="n"/>
      <c r="AW10" s="79" t="n"/>
      <c r="AX10" s="79" t="n"/>
      <c r="AY10" s="79" t="n"/>
      <c r="AZ10" s="79" t="n"/>
      <c r="BA10" s="79" t="n"/>
      <c r="BB10" s="79" t="n"/>
      <c r="BC10" s="79" t="n"/>
      <c r="BD10" s="79" t="n"/>
      <c r="BE10" s="79" t="n"/>
      <c r="BF10" s="79" t="n"/>
      <c r="BG10" s="38">
        <f>IF(AD10="","",YEAR(AD10)+IF(MONTH(AD10)&gt;=5,1,0))</f>
        <v/>
      </c>
      <c r="BH10" s="38">
        <f>IF(AD10="","",IF(AND(MONTH(AD10)=8,DAY(AD10)&gt;=15),"Fall",IF(MONTH(AD10)&gt;8,"Fall",IF(MONTH(AD10)=5,"Summer",IF(MONTH(AD10)=1,"Spring","")))))</f>
        <v/>
      </c>
      <c r="BI10" s="84" t="n"/>
      <c r="BJ10" s="79" t="n"/>
      <c r="BK10" s="79" t="n"/>
      <c r="BL10" s="82">
        <f>IFERROR(INDEX('_names_lookup'!$C:$C,MATCH(BK10,'_names_lookup'!$A:$A,0)),"")</f>
        <v/>
      </c>
      <c r="BM10" s="82">
        <f>IFERROR(INDEX('_names_lookup'!$B:$B,MATCH(BK10,'_names_lookup'!$A:$A,0)),"")</f>
        <v/>
      </c>
      <c r="BN10" s="83" t="n"/>
      <c r="BO10" s="87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79" t="n"/>
      <c r="BW10" s="79" t="n"/>
      <c r="BX10" s="84" t="n"/>
      <c r="BY10" s="84" t="n"/>
      <c r="BZ10" s="84" t="n"/>
      <c r="CA10" s="79" t="n"/>
      <c r="CB10" s="79" t="n"/>
      <c r="CC10" s="79" t="n"/>
      <c r="CD10" s="79" t="n"/>
      <c r="CE10" s="79" t="n"/>
      <c r="CF10" s="79" t="n"/>
      <c r="CG10" s="79" t="n"/>
      <c r="CH10" s="79" t="n"/>
      <c r="CI10" s="79" t="n"/>
      <c r="CJ10" s="79" t="n"/>
      <c r="CK10" s="79" t="n"/>
      <c r="CL10" s="79" t="n"/>
      <c r="CM10" s="79" t="n"/>
      <c r="CN10" s="79" t="n"/>
      <c r="CO10" s="79" t="n"/>
      <c r="CP10" s="79" t="n"/>
      <c r="CQ10" s="79" t="n"/>
      <c r="CR10" s="79" t="n"/>
      <c r="CS10" s="79" t="n"/>
      <c r="CT10" s="79" t="n"/>
      <c r="CU10" s="79" t="n"/>
      <c r="CV10" s="79" t="n"/>
      <c r="CW10" s="79" t="n"/>
      <c r="CX10" s="79" t="n"/>
      <c r="CY10" s="79" t="n"/>
      <c r="CZ10" s="79" t="n"/>
      <c r="DA10" s="79" t="n"/>
      <c r="DB10" s="79" t="n"/>
      <c r="DC10" s="79" t="n"/>
      <c r="DD10" s="79" t="n"/>
      <c r="DE10" s="79" t="n"/>
      <c r="DF10" s="79" t="n"/>
      <c r="DG10" s="79" t="n"/>
      <c r="DH10" s="79" t="n"/>
      <c r="DI10" s="79" t="n"/>
      <c r="DJ10" s="79" t="n"/>
      <c r="DK10" s="79" t="n"/>
      <c r="DL10" s="79" t="n"/>
      <c r="DM10" s="79" t="n"/>
      <c r="DN10" s="79" t="n"/>
      <c r="DO10" s="79" t="n"/>
      <c r="DP10" s="79" t="n"/>
      <c r="DQ10" s="84" t="n"/>
      <c r="DR10" s="84" t="n"/>
    </row>
    <row r="11" ht="16" customHeight="1">
      <c r="A11" s="86" t="n"/>
      <c r="B11" s="86" t="n"/>
      <c r="C11" s="86" t="n"/>
      <c r="D11" s="86" t="n"/>
      <c r="E11" s="86" t="n"/>
      <c r="F11" s="86" t="n"/>
      <c r="G11" s="78" t="n"/>
      <c r="H11" s="79" t="n"/>
      <c r="I11" s="79" t="n"/>
      <c r="J11" s="79" t="n"/>
      <c r="K11" s="79" t="n"/>
      <c r="L11" s="79" t="n"/>
      <c r="M11" s="79" t="n"/>
      <c r="N11" s="79" t="n"/>
      <c r="O11" s="80">
        <f>IFERROR(INDEX('_courses_lookup'!$C:$C,MATCH(K11&amp;L11,'_courses_lookup'!$E:$E,0)),"")</f>
        <v/>
      </c>
      <c r="P11" s="79">
        <f>IFERROR(INDEX('_courses_lookup'!$D:$D,MATCH(K11&amp;L11,'_courses_lookup'!$E:$E,0)),"")</f>
        <v/>
      </c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81" t="n"/>
      <c r="AE11" s="81" t="n"/>
      <c r="AF11" s="81" t="n"/>
      <c r="AG11" s="38">
        <f>IF(AND(AE11&lt;&gt;"",AF11&lt;&gt;""),ROUNDUP((AF11-AE11)/7,0),"")</f>
        <v/>
      </c>
      <c r="AH11" s="79" t="n"/>
      <c r="AI11" s="38">
        <f>IFERROR(IF(AG11*AH11=0,"",AG11*AH11),"")</f>
        <v/>
      </c>
      <c r="AJ11" s="81" t="n"/>
      <c r="AK11" s="81" t="n"/>
      <c r="AL11" s="38">
        <f>IF(AND(AJ11&lt;&gt;"",AK11&lt;&gt;""),ROUNDUP((AK11-AJ11)/7,0),"")</f>
        <v/>
      </c>
      <c r="AM11" s="79" t="n"/>
      <c r="AN11" s="38">
        <f>IFERROR(IF(AL11*AM11=0,"",AL11*AM11),"")</f>
        <v/>
      </c>
      <c r="AO11" s="81" t="n"/>
      <c r="AP11" s="81" t="n"/>
      <c r="AQ11" s="38">
        <f>IF(AND(AO11&lt;&gt;"",AP11&lt;&gt;""),ROUNDUP((AP11-AO11)/7,0),"")</f>
        <v/>
      </c>
      <c r="AR11" s="38">
        <f>IFERROR(IF((AU11-(AI11+AN11))/AQ11=0,"",ROUNDUP((AU11-(AI11+AN11))/AQ11,0)),"")</f>
        <v/>
      </c>
      <c r="AS11" s="38">
        <f>IFERROR(IF((AU11-(AI11+AN11))=0,"",(AU11-(AI11+AN11))),"")</f>
        <v/>
      </c>
      <c r="AT11" s="38">
        <f>IF(AND(AG11="",AQ11=""),AL11,IF(SUM(AG11,AL11,AQ11)=0,"",SUM(AG11,AL11,AQ11)))</f>
        <v/>
      </c>
      <c r="AU11" s="79" t="n"/>
      <c r="AV11" s="81" t="n"/>
      <c r="AW11" s="79" t="n"/>
      <c r="AX11" s="79" t="n"/>
      <c r="AY11" s="79" t="n"/>
      <c r="AZ11" s="79" t="n"/>
      <c r="BA11" s="79" t="n"/>
      <c r="BB11" s="79" t="n"/>
      <c r="BC11" s="79" t="n"/>
      <c r="BD11" s="79" t="n"/>
      <c r="BE11" s="79" t="n"/>
      <c r="BF11" s="79" t="n"/>
      <c r="BG11" s="38">
        <f>IF(AD11="","",YEAR(AD11)+IF(MONTH(AD11)&gt;=5,1,0))</f>
        <v/>
      </c>
      <c r="BH11" s="38">
        <f>IF(AD11="","",IF(AND(MONTH(AD11)=8,DAY(AD11)&gt;=15),"Fall",IF(MONTH(AD11)&gt;8,"Fall",IF(MONTH(AD11)=5,"Summer",IF(MONTH(AD11)=1,"Spring","")))))</f>
        <v/>
      </c>
      <c r="BI11" s="84" t="n"/>
      <c r="BJ11" s="79" t="n"/>
      <c r="BK11" s="79" t="n"/>
      <c r="BL11" s="82">
        <f>IFERROR(INDEX('_names_lookup'!$C:$C,MATCH(BK11,'_names_lookup'!$A:$A,0)),"")</f>
        <v/>
      </c>
      <c r="BM11" s="82">
        <f>IFERROR(INDEX('_names_lookup'!$B:$B,MATCH(BK11,'_names_lookup'!$A:$A,0)),"")</f>
        <v/>
      </c>
      <c r="BN11" s="83" t="n"/>
      <c r="BO11" s="87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79" t="n"/>
      <c r="BW11" s="79" t="n"/>
      <c r="BX11" s="84" t="n"/>
      <c r="BY11" s="84" t="n"/>
      <c r="BZ11" s="84" t="n"/>
      <c r="CA11" s="79" t="n"/>
      <c r="CB11" s="79" t="n"/>
      <c r="CC11" s="79" t="n"/>
      <c r="CD11" s="79" t="n"/>
      <c r="CE11" s="79" t="n"/>
      <c r="CF11" s="79" t="n"/>
      <c r="CG11" s="79" t="n"/>
      <c r="CH11" s="79" t="n"/>
      <c r="CI11" s="79" t="n"/>
      <c r="CJ11" s="79" t="n"/>
      <c r="CK11" s="79" t="n"/>
      <c r="CL11" s="79" t="n"/>
      <c r="CM11" s="79" t="n"/>
      <c r="CN11" s="79" t="n"/>
      <c r="CO11" s="79" t="n"/>
      <c r="CP11" s="79" t="n"/>
      <c r="CQ11" s="79" t="n"/>
      <c r="CR11" s="79" t="n"/>
      <c r="CS11" s="79" t="n"/>
      <c r="CT11" s="79" t="n"/>
      <c r="CU11" s="79" t="n"/>
      <c r="CV11" s="79" t="n"/>
      <c r="CW11" s="79" t="n"/>
      <c r="CX11" s="79" t="n"/>
      <c r="CY11" s="79" t="n"/>
      <c r="CZ11" s="79" t="n"/>
      <c r="DA11" s="79" t="n"/>
      <c r="DB11" s="79" t="n"/>
      <c r="DC11" s="79" t="n"/>
      <c r="DD11" s="79" t="n"/>
      <c r="DE11" s="79" t="n"/>
      <c r="DF11" s="79" t="n"/>
      <c r="DG11" s="79" t="n"/>
      <c r="DH11" s="79" t="n"/>
      <c r="DI11" s="79" t="n"/>
      <c r="DJ11" s="79" t="n"/>
      <c r="DK11" s="79" t="n"/>
      <c r="DL11" s="79" t="n"/>
      <c r="DM11" s="79" t="n"/>
      <c r="DN11" s="79" t="n"/>
      <c r="DO11" s="79" t="n"/>
      <c r="DP11" s="79" t="n"/>
      <c r="DQ11" s="84" t="n"/>
      <c r="DR11" s="84" t="n"/>
    </row>
    <row r="12" ht="16" customHeight="1">
      <c r="A12" s="86" t="n"/>
      <c r="B12" s="86" t="n"/>
      <c r="C12" s="86" t="n"/>
      <c r="D12" s="86" t="n"/>
      <c r="E12" s="86" t="n"/>
      <c r="F12" s="86" t="n"/>
      <c r="G12" s="78" t="n"/>
      <c r="H12" s="79" t="n"/>
      <c r="I12" s="79" t="n"/>
      <c r="J12" s="79" t="n"/>
      <c r="K12" s="79" t="n"/>
      <c r="L12" s="79" t="n"/>
      <c r="M12" s="79" t="n"/>
      <c r="N12" s="79" t="n"/>
      <c r="O12" s="80">
        <f>IFERROR(INDEX('_courses_lookup'!$C:$C,MATCH(K12&amp;L12,'_courses_lookup'!$E:$E,0)),"")</f>
        <v/>
      </c>
      <c r="P12" s="79">
        <f>IFERROR(INDEX('_courses_lookup'!$D:$D,MATCH(K12&amp;L12,'_courses_lookup'!$E:$E,0)),"")</f>
        <v/>
      </c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81" t="n"/>
      <c r="AE12" s="81" t="n"/>
      <c r="AF12" s="81" t="n"/>
      <c r="AG12" s="38">
        <f>IF(AND(AE12&lt;&gt;"",AF12&lt;&gt;""),ROUNDUP((AF12-AE12)/7,0),"")</f>
        <v/>
      </c>
      <c r="AH12" s="79" t="n"/>
      <c r="AI12" s="38">
        <f>IFERROR(IF(AG12*AH12=0,"",AG12*AH12),"")</f>
        <v/>
      </c>
      <c r="AJ12" s="81" t="n"/>
      <c r="AK12" s="81" t="n"/>
      <c r="AL12" s="38">
        <f>IF(AND(AJ12&lt;&gt;"",AK12&lt;&gt;""),ROUNDUP((AK12-AJ12)/7,0),"")</f>
        <v/>
      </c>
      <c r="AM12" s="79" t="n"/>
      <c r="AN12" s="38">
        <f>IFERROR(IF(AL12*AM12=0,"",AL12*AM12),"")</f>
        <v/>
      </c>
      <c r="AO12" s="81" t="n"/>
      <c r="AP12" s="81" t="n"/>
      <c r="AQ12" s="38">
        <f>IF(AND(AO12&lt;&gt;"",AP12&lt;&gt;""),ROUNDUP((AP12-AO12)/7,0),"")</f>
        <v/>
      </c>
      <c r="AR12" s="38">
        <f>IFERROR(IF((AU12-(AI12+AN12))/AQ12=0,"",ROUNDUP((AU12-(AI12+AN12))/AQ12,0)),"")</f>
        <v/>
      </c>
      <c r="AS12" s="38">
        <f>IFERROR(IF((AU12-(AI12+AN12))=0,"",(AU12-(AI12+AN12))),"")</f>
        <v/>
      </c>
      <c r="AT12" s="38">
        <f>IF(AND(AG12="",AQ12=""),AL12,IF(SUM(AG12,AL12,AQ12)=0,"",SUM(AG12,AL12,AQ12)))</f>
        <v/>
      </c>
      <c r="AU12" s="79" t="n"/>
      <c r="AV12" s="81" t="n"/>
      <c r="AW12" s="79" t="n"/>
      <c r="AX12" s="79" t="n"/>
      <c r="AY12" s="79" t="n"/>
      <c r="AZ12" s="79" t="n"/>
      <c r="BA12" s="79" t="n"/>
      <c r="BB12" s="79" t="n"/>
      <c r="BC12" s="79" t="n"/>
      <c r="BD12" s="79" t="n"/>
      <c r="BE12" s="79" t="n"/>
      <c r="BF12" s="79" t="n"/>
      <c r="BG12" s="38">
        <f>IF(AD12="","",YEAR(AD12)+IF(MONTH(AD12)&gt;=5,1,0))</f>
        <v/>
      </c>
      <c r="BH12" s="38">
        <f>IF(AD12="","",IF(AND(MONTH(AD12)=8,DAY(AD12)&gt;=15),"Fall",IF(MONTH(AD12)&gt;8,"Fall",IF(MONTH(AD12)=5,"Summer",IF(MONTH(AD12)=1,"Spring","")))))</f>
        <v/>
      </c>
      <c r="BI12" s="84" t="n"/>
      <c r="BJ12" s="79" t="n"/>
      <c r="BK12" s="79" t="n"/>
      <c r="BL12" s="82">
        <f>IFERROR(INDEX('_names_lookup'!$C:$C,MATCH(BK12,'_names_lookup'!$A:$A,0)),"")</f>
        <v/>
      </c>
      <c r="BM12" s="82">
        <f>IFERROR(INDEX('_names_lookup'!$B:$B,MATCH(BK12,'_names_lookup'!$A:$A,0)),"")</f>
        <v/>
      </c>
      <c r="BN12" s="83" t="n"/>
      <c r="BO12" s="87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79" t="n"/>
      <c r="BX12" s="84" t="n"/>
      <c r="BY12" s="84" t="n"/>
      <c r="BZ12" s="84" t="n"/>
      <c r="CA12" s="79" t="n"/>
      <c r="CB12" s="79" t="n"/>
      <c r="CC12" s="79" t="n"/>
      <c r="CD12" s="79" t="n"/>
      <c r="CE12" s="79" t="n"/>
      <c r="CF12" s="79" t="n"/>
      <c r="CG12" s="79" t="n"/>
      <c r="CH12" s="79" t="n"/>
      <c r="CI12" s="79" t="n"/>
      <c r="CJ12" s="79" t="n"/>
      <c r="CK12" s="79" t="n"/>
      <c r="CL12" s="79" t="n"/>
      <c r="CM12" s="79" t="n"/>
      <c r="CN12" s="79" t="n"/>
      <c r="CO12" s="79" t="n"/>
      <c r="CP12" s="79" t="n"/>
      <c r="CQ12" s="79" t="n"/>
      <c r="CR12" s="79" t="n"/>
      <c r="CS12" s="79" t="n"/>
      <c r="CT12" s="79" t="n"/>
      <c r="CU12" s="79" t="n"/>
      <c r="CV12" s="79" t="n"/>
      <c r="CW12" s="79" t="n"/>
      <c r="CX12" s="79" t="n"/>
      <c r="CY12" s="79" t="n"/>
      <c r="CZ12" s="79" t="n"/>
      <c r="DA12" s="79" t="n"/>
      <c r="DB12" s="79" t="n"/>
      <c r="DC12" s="79" t="n"/>
      <c r="DD12" s="79" t="n"/>
      <c r="DE12" s="79" t="n"/>
      <c r="DF12" s="79" t="n"/>
      <c r="DG12" s="79" t="n"/>
      <c r="DH12" s="79" t="n"/>
      <c r="DI12" s="79" t="n"/>
      <c r="DJ12" s="79" t="n"/>
      <c r="DK12" s="79" t="n"/>
      <c r="DL12" s="79" t="n"/>
      <c r="DM12" s="79" t="n"/>
      <c r="DN12" s="79" t="n"/>
      <c r="DO12" s="79" t="n"/>
      <c r="DP12" s="79" t="n"/>
      <c r="DQ12" s="84" t="n"/>
      <c r="DR12" s="84" t="n"/>
    </row>
    <row r="13" ht="16" customHeight="1">
      <c r="A13" s="86" t="n"/>
      <c r="B13" s="86" t="n"/>
      <c r="C13" s="86" t="n"/>
      <c r="D13" s="86" t="n"/>
      <c r="E13" s="86" t="n"/>
      <c r="F13" s="86" t="n"/>
      <c r="G13" s="78" t="n"/>
      <c r="H13" s="79" t="n"/>
      <c r="I13" s="79" t="n"/>
      <c r="J13" s="79" t="n"/>
      <c r="K13" s="79" t="n"/>
      <c r="L13" s="79" t="n"/>
      <c r="M13" s="79" t="n"/>
      <c r="N13" s="79" t="n"/>
      <c r="O13" s="80">
        <f>IFERROR(INDEX('_courses_lookup'!$C:$C,MATCH(K13&amp;L13,'_courses_lookup'!$E:$E,0)),"")</f>
        <v/>
      </c>
      <c r="P13" s="79">
        <f>IFERROR(INDEX('_courses_lookup'!$D:$D,MATCH(K13&amp;L13,'_courses_lookup'!$E:$E,0)),"")</f>
        <v/>
      </c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81" t="n"/>
      <c r="AE13" s="81" t="n"/>
      <c r="AF13" s="81" t="n"/>
      <c r="AG13" s="38">
        <f>IF(AND(AE13&lt;&gt;"",AF13&lt;&gt;""),ROUNDUP((AF13-AE13)/7,0),"")</f>
        <v/>
      </c>
      <c r="AH13" s="79" t="n"/>
      <c r="AI13" s="38">
        <f>IFERROR(IF(AG13*AH13=0,"",AG13*AH13),"")</f>
        <v/>
      </c>
      <c r="AJ13" s="81" t="n"/>
      <c r="AK13" s="81" t="n"/>
      <c r="AL13" s="38">
        <f>IF(AND(AJ13&lt;&gt;"",AK13&lt;&gt;""),ROUNDUP((AK13-AJ13)/7,0),"")</f>
        <v/>
      </c>
      <c r="AM13" s="79" t="n"/>
      <c r="AN13" s="38">
        <f>IFERROR(IF(AL13*AM13=0,"",AL13*AM13),"")</f>
        <v/>
      </c>
      <c r="AO13" s="81" t="n"/>
      <c r="AP13" s="81" t="n"/>
      <c r="AQ13" s="38">
        <f>IF(AND(AO13&lt;&gt;"",AP13&lt;&gt;""),ROUNDUP((AP13-AO13)/7,0),"")</f>
        <v/>
      </c>
      <c r="AR13" s="38">
        <f>IFERROR(IF((AU13-(AI13+AN13))/AQ13=0,"",ROUNDUP((AU13-(AI13+AN13))/AQ13,0)),"")</f>
        <v/>
      </c>
      <c r="AS13" s="38">
        <f>IFERROR(IF((AU13-(AI13+AN13))=0,"",(AU13-(AI13+AN13))),"")</f>
        <v/>
      </c>
      <c r="AT13" s="38">
        <f>IF(AND(AG13="",AQ13=""),AL13,IF(SUM(AG13,AL13,AQ13)=0,"",SUM(AG13,AL13,AQ13)))</f>
        <v/>
      </c>
      <c r="AU13" s="79" t="n"/>
      <c r="AV13" s="81" t="n"/>
      <c r="AW13" s="79" t="n"/>
      <c r="AX13" s="79" t="n"/>
      <c r="AY13" s="79" t="n"/>
      <c r="AZ13" s="79" t="n"/>
      <c r="BA13" s="79" t="n"/>
      <c r="BB13" s="79" t="n"/>
      <c r="BC13" s="79" t="n"/>
      <c r="BD13" s="79" t="n"/>
      <c r="BE13" s="79" t="n"/>
      <c r="BF13" s="79" t="n"/>
      <c r="BG13" s="38">
        <f>IF(AD13="","",YEAR(AD13)+IF(MONTH(AD13)&gt;=5,1,0))</f>
        <v/>
      </c>
      <c r="BH13" s="38">
        <f>IF(AD13="","",IF(AND(MONTH(AD13)=8,DAY(AD13)&gt;=15),"Fall",IF(MONTH(AD13)&gt;8,"Fall",IF(MONTH(AD13)=5,"Summer",IF(MONTH(AD13)=1,"Spring","")))))</f>
        <v/>
      </c>
      <c r="BI13" s="84" t="n"/>
      <c r="BJ13" s="79" t="n"/>
      <c r="BK13" s="79" t="n"/>
      <c r="BL13" s="82">
        <f>IFERROR(INDEX('_names_lookup'!$C:$C,MATCH(BK13,'_names_lookup'!$A:$A,0)),"")</f>
        <v/>
      </c>
      <c r="BM13" s="82">
        <f>IFERROR(INDEX('_names_lookup'!$B:$B,MATCH(BK13,'_names_lookup'!$A:$A,0)),"")</f>
        <v/>
      </c>
      <c r="BN13" s="83" t="n"/>
      <c r="BO13" s="87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79" t="n"/>
      <c r="BX13" s="84" t="n"/>
      <c r="BY13" s="84" t="n"/>
      <c r="BZ13" s="84" t="n"/>
      <c r="CA13" s="79" t="n"/>
      <c r="CB13" s="79" t="n"/>
      <c r="CC13" s="79" t="n"/>
      <c r="CD13" s="79" t="n"/>
      <c r="CE13" s="79" t="n"/>
      <c r="CF13" s="79" t="n"/>
      <c r="CG13" s="79" t="n"/>
      <c r="CH13" s="79" t="n"/>
      <c r="CI13" s="79" t="n"/>
      <c r="CJ13" s="79" t="n"/>
      <c r="CK13" s="79" t="n"/>
      <c r="CL13" s="79" t="n"/>
      <c r="CM13" s="79" t="n"/>
      <c r="CN13" s="79" t="n"/>
      <c r="CO13" s="79" t="n"/>
      <c r="CP13" s="79" t="n"/>
      <c r="CQ13" s="79" t="n"/>
      <c r="CR13" s="79" t="n"/>
      <c r="CS13" s="79" t="n"/>
      <c r="CT13" s="79" t="n"/>
      <c r="CU13" s="79" t="n"/>
      <c r="CV13" s="79" t="n"/>
      <c r="CW13" s="79" t="n"/>
      <c r="CX13" s="79" t="n"/>
      <c r="CY13" s="79" t="n"/>
      <c r="CZ13" s="79" t="n"/>
      <c r="DA13" s="79" t="n"/>
      <c r="DB13" s="79" t="n"/>
      <c r="DC13" s="79" t="n"/>
      <c r="DD13" s="79" t="n"/>
      <c r="DE13" s="79" t="n"/>
      <c r="DF13" s="79" t="n"/>
      <c r="DG13" s="79" t="n"/>
      <c r="DH13" s="79" t="n"/>
      <c r="DI13" s="79" t="n"/>
      <c r="DJ13" s="79" t="n"/>
      <c r="DK13" s="79" t="n"/>
      <c r="DL13" s="79" t="n"/>
      <c r="DM13" s="79" t="n"/>
      <c r="DN13" s="79" t="n"/>
      <c r="DO13" s="79" t="n"/>
      <c r="DP13" s="79" t="n"/>
      <c r="DQ13" s="84" t="n"/>
      <c r="DR13" s="84" t="n"/>
    </row>
    <row r="14" ht="16" customHeight="1">
      <c r="A14" s="86" t="n"/>
      <c r="B14" s="86" t="n"/>
      <c r="C14" s="86" t="n"/>
      <c r="D14" s="86" t="n"/>
      <c r="E14" s="86" t="n"/>
      <c r="F14" s="86" t="n"/>
      <c r="G14" s="78" t="n"/>
      <c r="H14" s="79" t="n"/>
      <c r="I14" s="79" t="n"/>
      <c r="J14" s="79" t="n"/>
      <c r="K14" s="79" t="n"/>
      <c r="L14" s="79" t="n"/>
      <c r="M14" s="79" t="n"/>
      <c r="N14" s="79" t="n"/>
      <c r="O14" s="80">
        <f>IFERROR(INDEX('_courses_lookup'!$C:$C,MATCH(K14&amp;L14,'_courses_lookup'!$E:$E,0)),"")</f>
        <v/>
      </c>
      <c r="P14" s="79">
        <f>IFERROR(INDEX('_courses_lookup'!$D:$D,MATCH(K14&amp;L14,'_courses_lookup'!$E:$E,0)),"")</f>
        <v/>
      </c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81" t="n"/>
      <c r="AE14" s="81" t="n"/>
      <c r="AF14" s="81" t="n"/>
      <c r="AG14" s="38">
        <f>IF(AND(AE14&lt;&gt;"",AF14&lt;&gt;""),ROUNDUP((AF14-AE14)/7,0),"")</f>
        <v/>
      </c>
      <c r="AH14" s="79" t="n"/>
      <c r="AI14" s="38">
        <f>IFERROR(IF(AG14*AH14=0,"",AG14*AH14),"")</f>
        <v/>
      </c>
      <c r="AJ14" s="81" t="n"/>
      <c r="AK14" s="81" t="n"/>
      <c r="AL14" s="38">
        <f>IF(AND(AJ14&lt;&gt;"",AK14&lt;&gt;""),ROUNDUP((AK14-AJ14)/7,0),"")</f>
        <v/>
      </c>
      <c r="AM14" s="79" t="n"/>
      <c r="AN14" s="38">
        <f>IFERROR(IF(AL14*AM14=0,"",AL14*AM14),"")</f>
        <v/>
      </c>
      <c r="AO14" s="81" t="n"/>
      <c r="AP14" s="81" t="n"/>
      <c r="AQ14" s="38">
        <f>IF(AND(AO14&lt;&gt;"",AP14&lt;&gt;""),ROUNDUP((AP14-AO14)/7,0),"")</f>
        <v/>
      </c>
      <c r="AR14" s="38">
        <f>IFERROR(IF((AU14-(AI14+AN14))/AQ14=0,"",ROUNDUP((AU14-(AI14+AN14))/AQ14,0)),"")</f>
        <v/>
      </c>
      <c r="AS14" s="38">
        <f>IFERROR(IF((AU14-(AI14+AN14))=0,"",(AU14-(AI14+AN14))),"")</f>
        <v/>
      </c>
      <c r="AT14" s="38">
        <f>IF(AND(AG14="",AQ14=""),AL14,IF(SUM(AG14,AL14,AQ14)=0,"",SUM(AG14,AL14,AQ14)))</f>
        <v/>
      </c>
      <c r="AU14" s="79" t="n"/>
      <c r="AV14" s="81" t="n"/>
      <c r="AW14" s="79" t="n"/>
      <c r="AX14" s="79" t="n"/>
      <c r="AY14" s="79" t="n"/>
      <c r="AZ14" s="79" t="n"/>
      <c r="BA14" s="79" t="n"/>
      <c r="BB14" s="79" t="n"/>
      <c r="BC14" s="79" t="n"/>
      <c r="BD14" s="79" t="n"/>
      <c r="BE14" s="79" t="n"/>
      <c r="BF14" s="79" t="n"/>
      <c r="BG14" s="38">
        <f>IF(AD14="","",YEAR(AD14)+IF(MONTH(AD14)&gt;=5,1,0))</f>
        <v/>
      </c>
      <c r="BH14" s="38">
        <f>IF(AD14="","",IF(AND(MONTH(AD14)=8,DAY(AD14)&gt;=15),"Fall",IF(MONTH(AD14)&gt;8,"Fall",IF(MONTH(AD14)=5,"Summer",IF(MONTH(AD14)=1,"Spring","")))))</f>
        <v/>
      </c>
      <c r="BI14" s="84" t="n"/>
      <c r="BJ14" s="79" t="n"/>
      <c r="BK14" s="79" t="n"/>
      <c r="BL14" s="82">
        <f>IFERROR(INDEX('_names_lookup'!$C:$C,MATCH(BK14,'_names_lookup'!$A:$A,0)),"")</f>
        <v/>
      </c>
      <c r="BM14" s="82">
        <f>IFERROR(INDEX('_names_lookup'!$B:$B,MATCH(BK14,'_names_lookup'!$A:$A,0)),"")</f>
        <v/>
      </c>
      <c r="BN14" s="83" t="n"/>
      <c r="BO14" s="87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79" t="n"/>
      <c r="BX14" s="84" t="n"/>
      <c r="BY14" s="84" t="n"/>
      <c r="BZ14" s="84" t="n"/>
      <c r="CA14" s="79" t="n"/>
      <c r="CB14" s="79" t="n"/>
      <c r="CC14" s="79" t="n"/>
      <c r="CD14" s="79" t="n"/>
      <c r="CE14" s="79" t="n"/>
      <c r="CF14" s="79" t="n"/>
      <c r="CG14" s="79" t="n"/>
      <c r="CH14" s="79" t="n"/>
      <c r="CI14" s="79" t="n"/>
      <c r="CJ14" s="79" t="n"/>
      <c r="CK14" s="79" t="n"/>
      <c r="CL14" s="79" t="n"/>
      <c r="CM14" s="79" t="n"/>
      <c r="CN14" s="79" t="n"/>
      <c r="CO14" s="79" t="n"/>
      <c r="CP14" s="79" t="n"/>
      <c r="CQ14" s="79" t="n"/>
      <c r="CR14" s="79" t="n"/>
      <c r="CS14" s="79" t="n"/>
      <c r="CT14" s="79" t="n"/>
      <c r="CU14" s="79" t="n"/>
      <c r="CV14" s="79" t="n"/>
      <c r="CW14" s="79" t="n"/>
      <c r="CX14" s="79" t="n"/>
      <c r="CY14" s="79" t="n"/>
      <c r="CZ14" s="79" t="n"/>
      <c r="DA14" s="79" t="n"/>
      <c r="DB14" s="79" t="n"/>
      <c r="DC14" s="79" t="n"/>
      <c r="DD14" s="79" t="n"/>
      <c r="DE14" s="79" t="n"/>
      <c r="DF14" s="79" t="n"/>
      <c r="DG14" s="79" t="n"/>
      <c r="DH14" s="79" t="n"/>
      <c r="DI14" s="79" t="n"/>
      <c r="DJ14" s="79" t="n"/>
      <c r="DK14" s="79" t="n"/>
      <c r="DL14" s="79" t="n"/>
      <c r="DM14" s="79" t="n"/>
      <c r="DN14" s="79" t="n"/>
      <c r="DO14" s="79" t="n"/>
      <c r="DP14" s="79" t="n"/>
      <c r="DQ14" s="84" t="n"/>
      <c r="DR14" s="84" t="n"/>
    </row>
    <row r="15" ht="16" customHeight="1">
      <c r="A15" s="86" t="n"/>
      <c r="B15" s="86" t="n"/>
      <c r="C15" s="86" t="n"/>
      <c r="D15" s="86" t="n"/>
      <c r="E15" s="86" t="n"/>
      <c r="F15" s="86" t="n"/>
      <c r="G15" s="78" t="n"/>
      <c r="H15" s="79" t="n"/>
      <c r="I15" s="79" t="n"/>
      <c r="J15" s="79" t="n"/>
      <c r="K15" s="79" t="n"/>
      <c r="L15" s="79" t="n"/>
      <c r="M15" s="79" t="n"/>
      <c r="N15" s="79" t="n"/>
      <c r="O15" s="80">
        <f>IFERROR(INDEX('_courses_lookup'!$C:$C,MATCH(K15&amp;L15,'_courses_lookup'!$E:$E,0)),"")</f>
        <v/>
      </c>
      <c r="P15" s="79">
        <f>IFERROR(INDEX('_courses_lookup'!$D:$D,MATCH(K15&amp;L15,'_courses_lookup'!$E:$E,0)),"")</f>
        <v/>
      </c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81" t="n"/>
      <c r="AE15" s="81" t="n"/>
      <c r="AF15" s="81" t="n"/>
      <c r="AG15" s="38">
        <f>IF(AND(AE15&lt;&gt;"",AF15&lt;&gt;""),ROUNDUP((AF15-AE15)/7,0),"")</f>
        <v/>
      </c>
      <c r="AH15" s="79" t="n"/>
      <c r="AI15" s="38">
        <f>IFERROR(IF(AG15*AH15=0,"",AG15*AH15),"")</f>
        <v/>
      </c>
      <c r="AJ15" s="81" t="n"/>
      <c r="AK15" s="81" t="n"/>
      <c r="AL15" s="38">
        <f>IF(AND(AJ15&lt;&gt;"",AK15&lt;&gt;""),ROUNDUP((AK15-AJ15)/7,0),"")</f>
        <v/>
      </c>
      <c r="AM15" s="79" t="n"/>
      <c r="AN15" s="38">
        <f>IFERROR(IF(AL15*AM15=0,"",AL15*AM15),"")</f>
        <v/>
      </c>
      <c r="AO15" s="81" t="n"/>
      <c r="AP15" s="81" t="n"/>
      <c r="AQ15" s="38">
        <f>IF(AND(AO15&lt;&gt;"",AP15&lt;&gt;""),ROUNDUP((AP15-AO15)/7,0),"")</f>
        <v/>
      </c>
      <c r="AR15" s="38">
        <f>IFERROR(IF((AU15-(AI15+AN15))/AQ15=0,"",ROUNDUP((AU15-(AI15+AN15))/AQ15,0)),"")</f>
        <v/>
      </c>
      <c r="AS15" s="38">
        <f>IFERROR(IF((AU15-(AI15+AN15))=0,"",(AU15-(AI15+AN15))),"")</f>
        <v/>
      </c>
      <c r="AT15" s="38">
        <f>IF(AND(AG15="",AQ15=""),AL15,IF(SUM(AG15,AL15,AQ15)=0,"",SUM(AG15,AL15,AQ15)))</f>
        <v/>
      </c>
      <c r="AU15" s="79" t="n"/>
      <c r="AV15" s="81" t="n"/>
      <c r="AW15" s="79" t="n"/>
      <c r="AX15" s="79" t="n"/>
      <c r="AY15" s="79" t="n"/>
      <c r="AZ15" s="79" t="n"/>
      <c r="BA15" s="79" t="n"/>
      <c r="BB15" s="79" t="n"/>
      <c r="BC15" s="79" t="n"/>
      <c r="BD15" s="79" t="n"/>
      <c r="BE15" s="79" t="n"/>
      <c r="BF15" s="79" t="n"/>
      <c r="BG15" s="38">
        <f>IF(AD15="","",YEAR(AD15)+IF(MONTH(AD15)&gt;=5,1,0))</f>
        <v/>
      </c>
      <c r="BH15" s="38">
        <f>IF(AD15="","",IF(AND(MONTH(AD15)=8,DAY(AD15)&gt;=15),"Fall",IF(MONTH(AD15)&gt;8,"Fall",IF(MONTH(AD15)=5,"Summer",IF(MONTH(AD15)=1,"Spring","")))))</f>
        <v/>
      </c>
      <c r="BI15" s="84" t="n"/>
      <c r="BJ15" s="79" t="n"/>
      <c r="BK15" s="79" t="n"/>
      <c r="BL15" s="82">
        <f>IFERROR(INDEX('_names_lookup'!$C:$C,MATCH(BK15,'_names_lookup'!$A:$A,0)),"")</f>
        <v/>
      </c>
      <c r="BM15" s="82">
        <f>IFERROR(INDEX('_names_lookup'!$B:$B,MATCH(BK15,'_names_lookup'!$A:$A,0)),"")</f>
        <v/>
      </c>
      <c r="BN15" s="83" t="n"/>
      <c r="BO15" s="87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79" t="n"/>
      <c r="BX15" s="84" t="n"/>
      <c r="BY15" s="84" t="n"/>
      <c r="BZ15" s="84" t="n"/>
      <c r="CA15" s="79" t="n"/>
      <c r="CB15" s="79" t="n"/>
      <c r="CC15" s="79" t="n"/>
      <c r="CD15" s="79" t="n"/>
      <c r="CE15" s="79" t="n"/>
      <c r="CF15" s="79" t="n"/>
      <c r="CG15" s="79" t="n"/>
      <c r="CH15" s="79" t="n"/>
      <c r="CI15" s="79" t="n"/>
      <c r="CJ15" s="79" t="n"/>
      <c r="CK15" s="79" t="n"/>
      <c r="CL15" s="79" t="n"/>
      <c r="CM15" s="79" t="n"/>
      <c r="CN15" s="79" t="n"/>
      <c r="CO15" s="79" t="n"/>
      <c r="CP15" s="79" t="n"/>
      <c r="CQ15" s="79" t="n"/>
      <c r="CR15" s="79" t="n"/>
      <c r="CS15" s="79" t="n"/>
      <c r="CT15" s="79" t="n"/>
      <c r="CU15" s="79" t="n"/>
      <c r="CV15" s="79" t="n"/>
      <c r="CW15" s="79" t="n"/>
      <c r="CX15" s="79" t="n"/>
      <c r="CY15" s="79" t="n"/>
      <c r="CZ15" s="79" t="n"/>
      <c r="DA15" s="79" t="n"/>
      <c r="DB15" s="79" t="n"/>
      <c r="DC15" s="79" t="n"/>
      <c r="DD15" s="79" t="n"/>
      <c r="DE15" s="79" t="n"/>
      <c r="DF15" s="79" t="n"/>
      <c r="DG15" s="79" t="n"/>
      <c r="DH15" s="79" t="n"/>
      <c r="DI15" s="79" t="n"/>
      <c r="DJ15" s="79" t="n"/>
      <c r="DK15" s="79" t="n"/>
      <c r="DL15" s="79" t="n"/>
      <c r="DM15" s="79" t="n"/>
      <c r="DN15" s="79" t="n"/>
      <c r="DO15" s="79" t="n"/>
      <c r="DP15" s="79" t="n"/>
      <c r="DQ15" s="84" t="n"/>
      <c r="DR15" s="84" t="n"/>
    </row>
    <row r="16" ht="16" customHeight="1">
      <c r="A16" s="86" t="n"/>
      <c r="B16" s="86" t="n"/>
      <c r="C16" s="86" t="n"/>
      <c r="D16" s="86" t="n"/>
      <c r="E16" s="86" t="n"/>
      <c r="F16" s="86" t="n"/>
      <c r="G16" s="78" t="n"/>
      <c r="H16" s="79" t="n"/>
      <c r="I16" s="79" t="n"/>
      <c r="J16" s="79" t="n"/>
      <c r="K16" s="79" t="n"/>
      <c r="L16" s="79" t="n"/>
      <c r="M16" s="79" t="n"/>
      <c r="N16" s="79" t="n"/>
      <c r="O16" s="84">
        <f>IFERROR(INDEX('_courses_lookup'!$C:$C,MATCH(K16&amp;L16,'_courses_lookup'!$E:$E,0)),"")</f>
        <v/>
      </c>
      <c r="P16" s="79">
        <f>IFERROR(INDEX('_courses_lookup'!$D:$D,MATCH(K16&amp;L16,'_courses_lookup'!$E:$E,0)),"")</f>
        <v/>
      </c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81" t="n"/>
      <c r="AE16" s="81" t="n"/>
      <c r="AF16" s="81" t="n"/>
      <c r="AG16" s="38">
        <f>IF(AND(AE16&lt;&gt;"",AF16&lt;&gt;""),ROUNDUP((AF16-AE16)/7,0),"")</f>
        <v/>
      </c>
      <c r="AH16" s="79" t="n"/>
      <c r="AI16" s="38">
        <f>IFERROR(IF(AG16*AH16=0,"",AG16*AH16),"")</f>
        <v/>
      </c>
      <c r="AJ16" s="81" t="n"/>
      <c r="AK16" s="81" t="n"/>
      <c r="AL16" s="38">
        <f>IF(AND(AJ16&lt;&gt;"",AK16&lt;&gt;""),ROUNDUP((AK16-AJ16)/7,0),"")</f>
        <v/>
      </c>
      <c r="AM16" s="79" t="n"/>
      <c r="AN16" s="38">
        <f>IFERROR(IF(AL16*AM16=0,"",AL16*AM16),"")</f>
        <v/>
      </c>
      <c r="AO16" s="81" t="n"/>
      <c r="AP16" s="81" t="n"/>
      <c r="AQ16" s="38">
        <f>IF(AND(AO16&lt;&gt;"",AP16&lt;&gt;""),ROUNDUP((AP16-AO16)/7,0),"")</f>
        <v/>
      </c>
      <c r="AR16" s="38">
        <f>IFERROR(IF((AU16-(AI16+AN16))/AQ16=0,"",ROUNDUP((AU16-(AI16+AN16))/AQ16,0)),"")</f>
        <v/>
      </c>
      <c r="AS16" s="38">
        <f>IFERROR(IF((AU16-(AI16+AN16))=0,"",(AU16-(AI16+AN16))),"")</f>
        <v/>
      </c>
      <c r="AT16" s="38">
        <f>IF(AND(AG16="",AQ16=""),AL16,IF(SUM(AG16,AL16,AQ16)=0,"",SUM(AG16,AL16,AQ16)))</f>
        <v/>
      </c>
      <c r="AU16" s="79" t="n"/>
      <c r="AV16" s="81" t="n"/>
      <c r="AW16" s="79" t="n"/>
      <c r="AX16" s="79" t="n"/>
      <c r="AY16" s="79" t="n"/>
      <c r="AZ16" s="79" t="n"/>
      <c r="BA16" s="79" t="n"/>
      <c r="BB16" s="79" t="n"/>
      <c r="BC16" s="79" t="n"/>
      <c r="BD16" s="79" t="n"/>
      <c r="BE16" s="79" t="n"/>
      <c r="BF16" s="79" t="n"/>
      <c r="BG16" s="38">
        <f>IF(AD16="","",YEAR(AD16)+IF(MONTH(AD16)&gt;=5,1,0))</f>
        <v/>
      </c>
      <c r="BH16" s="38">
        <f>IF(AD16="","",IF(AND(MONTH(AD16)=8,DAY(AD16)&gt;=15),"Fall",IF(MONTH(AD16)&gt;8,"Fall",IF(MONTH(AD16)=5,"Summer",IF(MONTH(AD16)=1,"Spring","")))))</f>
        <v/>
      </c>
      <c r="BI16" s="84" t="n"/>
      <c r="BJ16" s="79" t="n"/>
      <c r="BK16" s="79" t="n"/>
      <c r="BL16" s="82">
        <f>IFERROR(INDEX('_names_lookup'!$C:$C,MATCH(BK16,'_names_lookup'!$A:$A,0)),"")</f>
        <v/>
      </c>
      <c r="BM16" s="82">
        <f>IFERROR(INDEX('_names_lookup'!$B:$B,MATCH(BK16,'_names_lookup'!$A:$A,0)),"")</f>
        <v/>
      </c>
      <c r="BN16" s="83" t="n"/>
      <c r="BO16" s="87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79" t="n"/>
      <c r="BX16" s="84" t="n"/>
      <c r="BY16" s="84" t="n"/>
      <c r="BZ16" s="84" t="n"/>
      <c r="CA16" s="79" t="n"/>
      <c r="CB16" s="79" t="n"/>
      <c r="CC16" s="79" t="n"/>
      <c r="CD16" s="79" t="n"/>
      <c r="CE16" s="79" t="n"/>
      <c r="CF16" s="79" t="n"/>
      <c r="CG16" s="79" t="n"/>
      <c r="CH16" s="79" t="n"/>
      <c r="CI16" s="79" t="n"/>
      <c r="CJ16" s="79" t="n"/>
      <c r="CK16" s="79" t="n"/>
      <c r="CL16" s="79" t="n"/>
      <c r="CM16" s="79" t="n"/>
      <c r="CN16" s="79" t="n"/>
      <c r="CO16" s="79" t="n"/>
      <c r="CP16" s="79" t="n"/>
      <c r="CQ16" s="79" t="n"/>
      <c r="CR16" s="79" t="n"/>
      <c r="CS16" s="79" t="n"/>
      <c r="CT16" s="79" t="n"/>
      <c r="CU16" s="79" t="n"/>
      <c r="CV16" s="79" t="n"/>
      <c r="CW16" s="79" t="n"/>
      <c r="CX16" s="79" t="n"/>
      <c r="CY16" s="79" t="n"/>
      <c r="CZ16" s="79" t="n"/>
      <c r="DA16" s="79" t="n"/>
      <c r="DB16" s="79" t="n"/>
      <c r="DC16" s="79" t="n"/>
      <c r="DD16" s="79" t="n"/>
      <c r="DE16" s="79" t="n"/>
      <c r="DF16" s="79" t="n"/>
      <c r="DG16" s="79" t="n"/>
      <c r="DH16" s="79" t="n"/>
      <c r="DI16" s="79" t="n"/>
      <c r="DJ16" s="79" t="n"/>
      <c r="DK16" s="79" t="n"/>
      <c r="DL16" s="79" t="n"/>
      <c r="DM16" s="79" t="n"/>
      <c r="DN16" s="79" t="n"/>
      <c r="DO16" s="79" t="n"/>
      <c r="DP16" s="79" t="n"/>
      <c r="DQ16" s="84" t="n"/>
      <c r="DR16" s="84" t="n"/>
    </row>
    <row r="17" ht="16" customHeight="1">
      <c r="A17" s="86" t="n"/>
      <c r="B17" s="86" t="n"/>
      <c r="C17" s="86" t="n"/>
      <c r="D17" s="86" t="n"/>
      <c r="E17" s="86" t="n"/>
      <c r="F17" s="86" t="n"/>
      <c r="G17" s="78" t="n"/>
      <c r="H17" s="79" t="n"/>
      <c r="I17" s="79" t="n"/>
      <c r="J17" s="79" t="n"/>
      <c r="K17" s="79" t="n"/>
      <c r="L17" s="79" t="n"/>
      <c r="M17" s="79" t="n"/>
      <c r="N17" s="79" t="n"/>
      <c r="O17" s="79">
        <f>IFERROR(INDEX('_courses_lookup'!$C:$C,MATCH(K17&amp;L17,'_courses_lookup'!$E:$E,0)),"")</f>
        <v/>
      </c>
      <c r="P17" s="79">
        <f>IFERROR(INDEX('_courses_lookup'!$D:$D,MATCH(K17&amp;L17,'_courses_lookup'!$E:$E,0)),"")</f>
        <v/>
      </c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81" t="n"/>
      <c r="AE17" s="81" t="n"/>
      <c r="AF17" s="81" t="n"/>
      <c r="AG17" s="38">
        <f>IF(AND(AE17&lt;&gt;"",AF17&lt;&gt;""),ROUNDUP((AF17-AE17)/7,0),"")</f>
        <v/>
      </c>
      <c r="AH17" s="79" t="n"/>
      <c r="AI17" s="38">
        <f>IFERROR(IF(AG17*AH17=0,"",AG17*AH17),"")</f>
        <v/>
      </c>
      <c r="AJ17" s="81" t="n"/>
      <c r="AK17" s="81" t="n"/>
      <c r="AL17" s="38">
        <f>IF(AND(AJ17&lt;&gt;"",AK17&lt;&gt;""),ROUNDUP((AK17-AJ17)/7,0),"")</f>
        <v/>
      </c>
      <c r="AM17" s="79" t="n"/>
      <c r="AN17" s="38">
        <f>IFERROR(IF(AL17*AM17=0,"",AL17*AM17),"")</f>
        <v/>
      </c>
      <c r="AO17" s="81" t="n"/>
      <c r="AP17" s="81" t="n"/>
      <c r="AQ17" s="38">
        <f>IF(AND(AO17&lt;&gt;"",AP17&lt;&gt;""),ROUNDUP((AP17-AO17)/7,0),"")</f>
        <v/>
      </c>
      <c r="AR17" s="38">
        <f>IFERROR(IF((AU17-(AI17+AN17))/AQ17=0,"",ROUNDUP((AU17-(AI17+AN17))/AQ17,0)),"")</f>
        <v/>
      </c>
      <c r="AS17" s="38">
        <f>IFERROR(IF((AU17-(AI17+AN17))=0,"",(AU17-(AI17+AN17))),"")</f>
        <v/>
      </c>
      <c r="AT17" s="38">
        <f>IF(AND(AG17="",AQ17=""),AL17,IF(SUM(AG17,AL17,AQ17)=0,"",SUM(AG17,AL17,AQ17)))</f>
        <v/>
      </c>
      <c r="AU17" s="79" t="n"/>
      <c r="AV17" s="81" t="n"/>
      <c r="AW17" s="79" t="n"/>
      <c r="AX17" s="79" t="n"/>
      <c r="AY17" s="79" t="n"/>
      <c r="AZ17" s="79" t="n"/>
      <c r="BA17" s="79" t="n"/>
      <c r="BB17" s="79" t="n"/>
      <c r="BC17" s="79" t="n"/>
      <c r="BD17" s="79" t="n"/>
      <c r="BE17" s="79" t="n"/>
      <c r="BF17" s="79" t="n"/>
      <c r="BG17" s="38">
        <f>IF(AD17="","",YEAR(AD17)+IF(MONTH(AD17)&gt;=5,1,0))</f>
        <v/>
      </c>
      <c r="BH17" s="38">
        <f>IF(AD17="","",IF(AND(MONTH(AD17)=8,DAY(AD17)&gt;=15),"Fall",IF(MONTH(AD17)&gt;8,"Fall",IF(MONTH(AD17)=5,"Summer",IF(MONTH(AD17)=1,"Spring","")))))</f>
        <v/>
      </c>
      <c r="BI17" s="84" t="n"/>
      <c r="BJ17" s="79" t="n"/>
      <c r="BK17" s="79" t="n"/>
      <c r="BL17" s="82">
        <f>IFERROR(INDEX('_names_lookup'!$C:$C,MATCH(BK17,'_names_lookup'!$A:$A,0)),"")</f>
        <v/>
      </c>
      <c r="BM17" s="82">
        <f>IFERROR(INDEX('_names_lookup'!$B:$B,MATCH(BK17,'_names_lookup'!$A:$A,0)),"")</f>
        <v/>
      </c>
      <c r="BN17" s="83" t="n"/>
      <c r="BO17" s="87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79" t="n"/>
      <c r="BX17" s="84" t="n"/>
      <c r="BY17" s="84" t="n"/>
      <c r="BZ17" s="84" t="n"/>
      <c r="CA17" s="79" t="n"/>
      <c r="CB17" s="79" t="n"/>
      <c r="CC17" s="79" t="n"/>
      <c r="CD17" s="79" t="n"/>
      <c r="CE17" s="79" t="n"/>
      <c r="CF17" s="79" t="n"/>
      <c r="CG17" s="79" t="n"/>
      <c r="CH17" s="79" t="n"/>
      <c r="CI17" s="79" t="n"/>
      <c r="CJ17" s="79" t="n"/>
      <c r="CK17" s="79" t="n"/>
      <c r="CL17" s="79" t="n"/>
      <c r="CM17" s="79" t="n"/>
      <c r="CN17" s="79" t="n"/>
      <c r="CO17" s="79" t="n"/>
      <c r="CP17" s="79" t="n"/>
      <c r="CQ17" s="79" t="n"/>
      <c r="CR17" s="79" t="n"/>
      <c r="CS17" s="79" t="n"/>
      <c r="CT17" s="79" t="n"/>
      <c r="CU17" s="79" t="n"/>
      <c r="CV17" s="79" t="n"/>
      <c r="CW17" s="79" t="n"/>
      <c r="CX17" s="79" t="n"/>
      <c r="CY17" s="79" t="n"/>
      <c r="CZ17" s="79" t="n"/>
      <c r="DA17" s="79" t="n"/>
      <c r="DB17" s="79" t="n"/>
      <c r="DC17" s="79" t="n"/>
      <c r="DD17" s="79" t="n"/>
      <c r="DE17" s="79" t="n"/>
      <c r="DF17" s="79" t="n"/>
      <c r="DG17" s="79" t="n"/>
      <c r="DH17" s="79" t="n"/>
      <c r="DI17" s="79" t="n"/>
      <c r="DJ17" s="79" t="n"/>
      <c r="DK17" s="79" t="n"/>
      <c r="DL17" s="79" t="n"/>
      <c r="DM17" s="79" t="n"/>
      <c r="DN17" s="79" t="n"/>
      <c r="DO17" s="79" t="n"/>
      <c r="DP17" s="79" t="n"/>
      <c r="DQ17" s="84" t="n"/>
      <c r="DR17" s="84" t="n"/>
    </row>
    <row r="18" ht="16" customHeight="1">
      <c r="A18" s="86" t="n"/>
      <c r="B18" s="86" t="n"/>
      <c r="C18" s="86" t="n"/>
      <c r="D18" s="86" t="n"/>
      <c r="E18" s="86" t="n"/>
      <c r="F18" s="86" t="n"/>
      <c r="G18" s="78" t="n"/>
      <c r="H18" s="79" t="n"/>
      <c r="I18" s="79" t="n"/>
      <c r="J18" s="79" t="n"/>
      <c r="K18" s="79" t="n"/>
      <c r="L18" s="79" t="n"/>
      <c r="M18" s="79" t="n"/>
      <c r="N18" s="79" t="n"/>
      <c r="O18" s="79">
        <f>IFERROR(INDEX('_courses_lookup'!$C:$C,MATCH(K18&amp;L18,'_courses_lookup'!$E:$E,0)),"")</f>
        <v/>
      </c>
      <c r="P18" s="79">
        <f>IFERROR(INDEX('_courses_lookup'!$D:$D,MATCH(K18&amp;L18,'_courses_lookup'!$E:$E,0)),"")</f>
        <v/>
      </c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81" t="n"/>
      <c r="AE18" s="81" t="n"/>
      <c r="AF18" s="81" t="n"/>
      <c r="AG18" s="38">
        <f>IF(AND(AE18&lt;&gt;"",AF18&lt;&gt;""),ROUNDUP((AF18-AE18)/7,0),"")</f>
        <v/>
      </c>
      <c r="AH18" s="79" t="n"/>
      <c r="AI18" s="38">
        <f>IFERROR(IF(AG18*AH18=0,"",AG18*AH18),"")</f>
        <v/>
      </c>
      <c r="AJ18" s="81" t="n"/>
      <c r="AK18" s="81" t="n"/>
      <c r="AL18" s="38">
        <f>IF(AND(AJ18&lt;&gt;"",AK18&lt;&gt;""),ROUNDUP((AK18-AJ18)/7,0),"")</f>
        <v/>
      </c>
      <c r="AM18" s="79" t="n"/>
      <c r="AN18" s="38">
        <f>IFERROR(IF(AL18*AM18=0,"",AL18*AM18),"")</f>
        <v/>
      </c>
      <c r="AO18" s="81" t="n"/>
      <c r="AP18" s="81" t="n"/>
      <c r="AQ18" s="38">
        <f>IF(AND(AO18&lt;&gt;"",AP18&lt;&gt;""),ROUNDUP((AP18-AO18)/7,0),"")</f>
        <v/>
      </c>
      <c r="AR18" s="38">
        <f>IFERROR(IF((AU18-(AI18+AN18))/AQ18=0,"",ROUNDUP((AU18-(AI18+AN18))/AQ18,0)),"")</f>
        <v/>
      </c>
      <c r="AS18" s="38">
        <f>IFERROR(IF((AU18-(AI18+AN18))=0,"",(AU18-(AI18+AN18))),"")</f>
        <v/>
      </c>
      <c r="AT18" s="38">
        <f>IF(AND(AG18="",AQ18=""),AL18,IF(SUM(AG18,AL18,AQ18)=0,"",SUM(AG18,AL18,AQ18)))</f>
        <v/>
      </c>
      <c r="AU18" s="79" t="n"/>
      <c r="AV18" s="81" t="n"/>
      <c r="AW18" s="79" t="n"/>
      <c r="AX18" s="79" t="n"/>
      <c r="AY18" s="79" t="n"/>
      <c r="AZ18" s="79" t="n"/>
      <c r="BA18" s="79" t="n"/>
      <c r="BB18" s="79" t="n"/>
      <c r="BC18" s="79" t="n"/>
      <c r="BD18" s="79" t="n"/>
      <c r="BE18" s="79" t="n"/>
      <c r="BF18" s="79" t="n"/>
      <c r="BG18" s="38">
        <f>IF(AD18="","",YEAR(AD18)+IF(MONTH(AD18)&gt;=5,1,0))</f>
        <v/>
      </c>
      <c r="BH18" s="38">
        <f>IF(AD18="","",IF(AND(MONTH(AD18)=8,DAY(AD18)&gt;=15),"Fall",IF(MONTH(AD18)&gt;8,"Fall",IF(MONTH(AD18)=5,"Summer",IF(MONTH(AD18)=1,"Spring","")))))</f>
        <v/>
      </c>
      <c r="BI18" s="84" t="n"/>
      <c r="BJ18" s="79" t="n"/>
      <c r="BK18" s="79" t="n"/>
      <c r="BL18" s="82">
        <f>IFERROR(INDEX('_names_lookup'!$C:$C,MATCH(BK18,'_names_lookup'!$A:$A,0)),"")</f>
        <v/>
      </c>
      <c r="BM18" s="82">
        <f>IFERROR(INDEX('_names_lookup'!$B:$B,MATCH(BK18,'_names_lookup'!$A:$A,0)),"")</f>
        <v/>
      </c>
      <c r="BN18" s="83" t="n"/>
      <c r="BO18" s="87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79" t="n"/>
      <c r="BX18" s="84" t="n"/>
      <c r="BY18" s="84" t="n"/>
      <c r="BZ18" s="84" t="n"/>
      <c r="CA18" s="79" t="n"/>
      <c r="CB18" s="79" t="n"/>
      <c r="CC18" s="79" t="n"/>
      <c r="CD18" s="79" t="n"/>
      <c r="CE18" s="79" t="n"/>
      <c r="CF18" s="79" t="n"/>
      <c r="CG18" s="79" t="n"/>
      <c r="CH18" s="79" t="n"/>
      <c r="CI18" s="79" t="n"/>
      <c r="CJ18" s="79" t="n"/>
      <c r="CK18" s="79" t="n"/>
      <c r="CL18" s="79" t="n"/>
      <c r="CM18" s="79" t="n"/>
      <c r="CN18" s="79" t="n"/>
      <c r="CO18" s="79" t="n"/>
      <c r="CP18" s="79" t="n"/>
      <c r="CQ18" s="79" t="n"/>
      <c r="CR18" s="79" t="n"/>
      <c r="CS18" s="79" t="n"/>
      <c r="CT18" s="79" t="n"/>
      <c r="CU18" s="79" t="n"/>
      <c r="CV18" s="79" t="n"/>
      <c r="CW18" s="79" t="n"/>
      <c r="CX18" s="79" t="n"/>
      <c r="CY18" s="79" t="n"/>
      <c r="CZ18" s="79" t="n"/>
      <c r="DA18" s="79" t="n"/>
      <c r="DB18" s="79" t="n"/>
      <c r="DC18" s="79" t="n"/>
      <c r="DD18" s="79" t="n"/>
      <c r="DE18" s="79" t="n"/>
      <c r="DF18" s="79" t="n"/>
      <c r="DG18" s="79" t="n"/>
      <c r="DH18" s="79" t="n"/>
      <c r="DI18" s="79" t="n"/>
      <c r="DJ18" s="79" t="n"/>
      <c r="DK18" s="79" t="n"/>
      <c r="DL18" s="79" t="n"/>
      <c r="DM18" s="79" t="n"/>
      <c r="DN18" s="79" t="n"/>
      <c r="DO18" s="79" t="n"/>
      <c r="DP18" s="79" t="n"/>
      <c r="DQ18" s="84" t="n"/>
      <c r="DR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  <c r="DR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  <c r="DR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  <c r="DR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  <c r="DR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  <c r="DR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  <c r="DR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  <c r="DR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  <c r="DR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  <c r="DR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  <c r="DR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  <c r="DR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  <c r="DR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  <c r="DR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  <c r="DR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  <c r="DR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  <c r="DR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  <c r="DR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  <c r="DR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  <c r="DR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  <c r="DR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  <c r="DR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  <c r="DR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  <c r="DR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  <c r="DR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  <c r="DR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  <c r="DR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  <c r="DR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  <c r="DR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  <c r="DR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  <c r="DR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  <c r="DR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  <c r="DR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  <c r="DR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  <c r="DR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  <c r="DR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  <c r="DR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  <c r="DR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  <c r="DR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  <c r="DR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  <c r="DR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  <c r="DR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  <c r="DR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  <c r="DR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  <c r="DR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  <c r="DR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  <c r="DR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  <c r="DR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  <c r="DR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  <c r="DR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  <c r="DR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  <c r="DR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  <c r="DR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  <c r="DR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  <c r="DR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  <c r="DR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  <c r="DR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  <c r="DR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  <c r="DR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  <c r="DR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  <c r="DR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  <c r="DR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  <c r="DR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  <c r="DR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  <c r="DR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  <c r="DR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  <c r="DR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  <c r="DR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  <c r="DR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  <c r="DR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  <c r="DR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  <c r="DR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  <c r="DR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  <c r="DR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  <c r="DR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  <c r="DR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  <c r="DR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  <c r="DR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  <c r="DR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  <c r="DR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  <c r="DR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  <c r="DR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  <c r="DR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  <c r="DR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  <c r="DR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  <c r="DR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  <c r="DR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  <c r="DR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  <c r="DR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  <c r="DR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  <c r="DR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  <c r="DR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  <c r="DR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  <c r="DR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  <c r="DR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  <c r="DR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  <c r="DR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  <c r="DR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  <c r="DR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  <c r="DR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  <c r="DR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  <c r="DR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  <c r="DR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  <c r="DR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  <c r="DR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  <c r="DR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  <c r="DR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  <c r="DR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  <c r="DR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  <c r="DR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  <c r="DR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  <c r="DR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  <c r="DR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  <c r="DR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  <c r="DR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  <c r="DR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  <c r="DR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  <c r="DR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  <c r="DR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  <c r="DR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  <c r="DR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  <c r="DR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  <c r="DR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  <c r="DR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  <c r="DR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  <c r="DR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  <c r="DR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  <c r="DR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  <c r="DR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  <c r="DR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  <c r="DR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  <c r="DR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  <c r="DR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  <c r="DR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  <c r="DR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  <c r="DR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  <c r="DR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  <c r="DR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  <c r="DR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  <c r="DR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  <c r="DR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  <c r="DR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  <c r="DR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  <c r="DR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  <c r="DR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  <c r="DR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  <c r="DR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  <c r="DR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  <c r="DR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  <c r="DR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  <c r="DR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  <c r="DR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  <c r="DR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  <c r="DR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  <c r="DR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  <c r="DR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  <c r="DR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  <c r="DR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  <c r="DR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  <c r="DR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  <c r="DR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  <c r="DR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  <c r="DR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  <c r="DR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  <c r="DR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  <c r="DR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  <c r="DR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  <c r="DR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  <c r="DR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  <c r="DR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  <c r="DR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  <c r="DR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  <c r="DR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  <c r="DR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  <c r="DR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  <c r="DR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  <c r="DR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  <c r="DR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  <c r="DR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  <c r="DR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  <c r="DR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  <c r="DR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  <c r="DR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  <c r="DR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  <c r="DR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  <c r="DR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  <c r="DR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  <c r="DR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  <c r="DR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  <c r="DR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  <c r="DR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  <c r="DR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  <c r="DR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  <c r="DR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  <c r="DR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  <c r="DR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  <c r="DR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  <c r="DR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  <c r="DR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  <c r="DR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  <c r="DR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  <c r="DR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  <c r="DR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  <c r="DR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  <c r="DR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  <c r="DR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  <c r="DR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  <c r="DR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  <c r="DR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  <c r="DR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  <c r="DR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  <c r="DR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  <c r="DR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  <c r="DR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  <c r="DR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  <c r="DR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  <c r="DR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  <c r="DR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  <c r="DR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  <c r="DR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  <c r="DR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  <c r="DR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  <c r="DR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  <c r="DR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  <c r="DR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  <c r="DR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  <c r="DR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  <c r="DR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  <c r="DR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  <c r="DR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  <c r="DR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  <c r="DR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  <c r="DR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  <c r="DR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  <c r="DR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  <c r="DR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  <c r="DR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  <c r="DR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  <c r="DR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  <c r="DR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  <c r="DR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  <c r="DR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  <c r="DR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  <c r="DR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  <c r="DR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  <c r="DR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  <c r="DR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  <c r="DR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  <c r="DR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  <c r="DR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  <c r="DR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  <c r="DR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  <c r="DR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  <c r="DR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  <c r="DR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  <c r="DR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  <c r="DR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  <c r="DR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  <c r="DR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  <c r="DR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  <c r="DR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  <c r="DR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  <c r="DR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  <c r="DR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  <c r="DR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  <c r="DR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  <c r="DR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  <c r="DR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  <c r="DR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  <c r="DR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  <c r="DR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  <c r="DR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  <c r="DR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  <c r="DR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  <c r="DR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  <c r="DR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  <c r="DR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  <c r="DR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  <c r="DR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  <c r="DR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  <c r="DR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  <c r="DR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  <c r="DR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R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0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84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84" t="n"/>
      <c r="BL2" s="84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84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84" t="n"/>
      <c r="BL3" s="84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84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84" t="n"/>
      <c r="BL4" s="84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84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84" t="n"/>
      <c r="BL5" s="84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84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84" t="n"/>
      <c r="BL6" s="84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84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84" t="n"/>
      <c r="BL7" s="84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84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84" t="n"/>
      <c r="BL8" s="84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84" t="n"/>
      <c r="BL9" s="84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84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84" t="n"/>
      <c r="BL10" s="84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84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84" t="n"/>
      <c r="BL11" s="84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84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84" t="n"/>
      <c r="BL12" s="84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84" t="n"/>
      <c r="BL13" s="84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84" t="n"/>
      <c r="BL14" s="84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84" t="n"/>
      <c r="BL15" s="84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84" t="n"/>
      <c r="BL16" s="84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84" t="n"/>
      <c r="BL17" s="84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84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84" t="n"/>
      <c r="BL18" s="84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54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84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84" t="n"/>
      <c r="BL2" s="84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84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84" t="n"/>
      <c r="BL3" s="84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84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84" t="n"/>
      <c r="BL4" s="84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84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84" t="n"/>
      <c r="BL5" s="84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84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84" t="n"/>
      <c r="BL6" s="84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84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84" t="n"/>
      <c r="BL7" s="84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84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84" t="n"/>
      <c r="BL8" s="84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84" t="n"/>
      <c r="BL9" s="84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84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84" t="n"/>
      <c r="BL10" s="84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84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84" t="n"/>
      <c r="BL11" s="84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84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84" t="n"/>
      <c r="BL12" s="84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84" t="n"/>
      <c r="BL13" s="84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84" t="n"/>
      <c r="BL14" s="84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84" t="n"/>
      <c r="BL15" s="84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84" t="n"/>
      <c r="BL16" s="84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84" t="n"/>
      <c r="BL17" s="84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84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84" t="n"/>
      <c r="BL18" s="84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1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79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79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79">
        <f>IF($BJ2="","",IFERROR(INDEX(InstructorMap!$B:$B, MATCH($BJ2, InstructorMap!$A:$A, 0)),""))</f>
        <v/>
      </c>
      <c r="BL2" s="79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79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79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79">
        <f>IF($BJ3="","",IFERROR(INDEX(InstructorMap!$B:$B, MATCH($BJ3, InstructorMap!$A:$A, 0)),""))</f>
        <v/>
      </c>
      <c r="BL3" s="79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79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79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79">
        <f>IF($BJ4="","",IFERROR(INDEX(InstructorMap!$B:$B, MATCH($BJ4, InstructorMap!$A:$A, 0)),""))</f>
        <v/>
      </c>
      <c r="BL4" s="79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79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79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79">
        <f>IF($BJ5="","",IFERROR(INDEX(InstructorMap!$B:$B, MATCH($BJ5, InstructorMap!$A:$A, 0)),""))</f>
        <v/>
      </c>
      <c r="BL5" s="79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84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84" t="n"/>
      <c r="BL6" s="84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84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84" t="n"/>
      <c r="BL7" s="84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84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84" t="n"/>
      <c r="BL8" s="84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84" t="n"/>
      <c r="BL9" s="84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84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84" t="n"/>
      <c r="BL10" s="84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84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84" t="n"/>
      <c r="BL11" s="84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84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84" t="n"/>
      <c r="BL12" s="84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84" t="n"/>
      <c r="BL13" s="84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84" t="n"/>
      <c r="BL14" s="84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84" t="n"/>
      <c r="BL15" s="84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84" t="n"/>
      <c r="BL16" s="84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84" t="n"/>
      <c r="BL17" s="84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84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84" t="n"/>
      <c r="BL18" s="84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7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84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84" t="n"/>
      <c r="BL2" s="84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84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84" t="n"/>
      <c r="BL3" s="84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84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84" t="n"/>
      <c r="BL4" s="84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84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84" t="n"/>
      <c r="BL5" s="84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84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84" t="n"/>
      <c r="BL6" s="84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84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84" t="n"/>
      <c r="BL7" s="84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84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84" t="n"/>
      <c r="BL8" s="84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84" t="n"/>
      <c r="BL9" s="84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84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84" t="n"/>
      <c r="BL10" s="84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84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84" t="n"/>
      <c r="BL11" s="84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84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84" t="n"/>
      <c r="BL12" s="84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84" t="n"/>
      <c r="BL13" s="84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84" t="n"/>
      <c r="BL14" s="84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84" t="n"/>
      <c r="BL15" s="84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84" t="n"/>
      <c r="BL16" s="84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84" t="n"/>
      <c r="BL17" s="84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84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84" t="n"/>
      <c r="BL18" s="84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5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53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7" t="n"/>
      <c r="B2" s="77" t="n"/>
      <c r="C2" s="77" t="n"/>
      <c r="D2" s="77" t="n"/>
      <c r="E2" s="77" t="n"/>
      <c r="F2" s="77" t="n"/>
      <c r="G2" s="78" t="n"/>
      <c r="H2" s="79" t="n"/>
      <c r="I2" s="79" t="n"/>
      <c r="J2" s="79" t="n"/>
      <c r="K2" s="79" t="n"/>
      <c r="L2" s="79" t="n"/>
      <c r="M2" s="79" t="n"/>
      <c r="N2" s="80" t="n"/>
      <c r="O2" s="79">
        <f>IFERROR(INDEX('_courses_lookup'!$C:$C,MATCH(K2&amp;L2,'_courses_lookup'!$E:$E,0)),"")</f>
        <v/>
      </c>
      <c r="P2" s="79">
        <f>IFERROR(INDEX('_courses_lookup'!$D:$D,MATCH(K2&amp;L2,'_courses_lookup'!$E:$E,0)),"")</f>
        <v/>
      </c>
      <c r="Q2" s="79" t="n"/>
      <c r="R2" s="79" t="n"/>
      <c r="S2" s="79" t="n"/>
      <c r="T2" s="79" t="n"/>
      <c r="U2" s="79" t="n"/>
      <c r="V2" s="79" t="n"/>
      <c r="W2" s="79" t="n"/>
      <c r="X2" s="79" t="n"/>
      <c r="Y2" s="79" t="n"/>
      <c r="Z2" s="79" t="n"/>
      <c r="AA2" s="79" t="n"/>
      <c r="AB2" s="79" t="n"/>
      <c r="AC2" s="79" t="n"/>
      <c r="AD2" s="81" t="n"/>
      <c r="AE2" s="81" t="n"/>
      <c r="AF2" s="81" t="n"/>
      <c r="AG2" s="38">
        <f>IF(AND(AE2&lt;&gt;"",AF2&lt;&gt;""),ROUNDUP((AF2-AE2)/7,0),"")</f>
        <v/>
      </c>
      <c r="AH2" s="79" t="n"/>
      <c r="AI2" s="38">
        <f>IFERROR(IF(AG2*AH2=0,"",AG2*AH2),"")</f>
        <v/>
      </c>
      <c r="AJ2" s="81" t="n"/>
      <c r="AK2" s="81" t="n"/>
      <c r="AL2" s="38">
        <f>IF(AND(AJ2&lt;&gt;"",AK2&lt;&gt;""),ROUNDUP((AK2-AJ2)/7,0),"")</f>
        <v/>
      </c>
      <c r="AM2" s="79" t="n"/>
      <c r="AN2" s="38">
        <f>IFERROR(IF(AL2*AM2=0,"",AL2*AM2),"")</f>
        <v/>
      </c>
      <c r="AO2" s="81" t="n"/>
      <c r="AP2" s="81" t="n"/>
      <c r="AQ2" s="38">
        <f>IF(AND(AO2&lt;&gt;"",AP2&lt;&gt;""),ROUNDUP((AP2-AO2)/7,0),"")</f>
        <v/>
      </c>
      <c r="AR2" s="38">
        <f>IFERROR(IF((AU2-(AI2+AN2))/AQ2=0,"",ROUNDUP((AU2-(AI2+AN2))/AQ2,0)),"")</f>
        <v/>
      </c>
      <c r="AS2" s="38">
        <f>IFERROR(IF((AU2-(AI2+AN2))=0,"",(AU2-(AI2+AN2))),"")</f>
        <v/>
      </c>
      <c r="AT2" s="38">
        <f>IF(AND(AG2="",AQ2=""),AL2,IF(SUM(AG2,AL2,AQ2)=0,"",SUM(AG2,AL2,AQ2)))</f>
        <v/>
      </c>
      <c r="AU2" s="79" t="n"/>
      <c r="AV2" s="81" t="n"/>
      <c r="AW2" s="79" t="n"/>
      <c r="AX2" s="79" t="n"/>
      <c r="AY2" s="79" t="n"/>
      <c r="AZ2" s="79" t="n"/>
      <c r="BA2" s="79" t="n"/>
      <c r="BB2" s="79" t="n"/>
      <c r="BC2" s="79" t="n"/>
      <c r="BD2" s="79" t="n"/>
      <c r="BE2" s="79" t="n"/>
      <c r="BF2" s="79" t="n"/>
      <c r="BG2" s="38">
        <f>IF(AD2="","",YEAR(AD2)+IF(MONTH(AD2)&gt;=5,1,0))</f>
        <v/>
      </c>
      <c r="BH2" s="38">
        <f>IF(AD2="","",IF(AND(MONTH(AD2)=8,DAY(AD2)&gt;=15),"Fall",IF(MONTH(AD2)&gt;8,"Fall",IF(MONTH(AD2)=5,"Summer",IF(MONTH(AD2)=1,"Spring","")))))</f>
        <v/>
      </c>
      <c r="BI2" s="79" t="n"/>
      <c r="BJ2" s="79" t="n"/>
      <c r="BK2" s="82" t="n"/>
      <c r="BL2" s="82">
        <f>IFERROR(INDEX('_names_lookup'!$C:$C,MATCH(BK2,'_names_lookup'!$A:$A,0)),"")</f>
        <v/>
      </c>
      <c r="BM2" s="83">
        <f>IFERROR(INDEX('_names_lookup'!$B:$B,MATCH(BK2,'_names_lookup'!$A:$A,0)),"")</f>
        <v/>
      </c>
      <c r="BN2" s="83" t="n"/>
      <c r="BO2" s="79" t="n"/>
      <c r="BP2" s="79" t="n"/>
      <c r="BQ2" s="79" t="n"/>
      <c r="BR2" s="79" t="n"/>
      <c r="BS2" s="40">
        <f>IFERROR(IF(BR2*AA2=0,"",BR2*AA2),"")</f>
        <v/>
      </c>
      <c r="BT2" s="79" t="n"/>
      <c r="BU2" s="79" t="n"/>
      <c r="BV2" s="79" t="n"/>
      <c r="BW2" s="85" t="n"/>
      <c r="BX2" s="85" t="n"/>
      <c r="BY2" s="85" t="n"/>
      <c r="BZ2" s="79" t="n"/>
      <c r="CA2" s="79" t="n"/>
      <c r="CB2" s="79" t="n"/>
      <c r="CC2" s="79" t="n"/>
      <c r="CD2" s="79" t="n"/>
      <c r="CE2" s="79" t="n"/>
      <c r="CF2" s="79" t="n"/>
      <c r="CG2" s="79" t="n"/>
      <c r="CH2" s="79" t="n"/>
      <c r="CI2" s="79" t="n"/>
      <c r="CJ2" s="79" t="n"/>
      <c r="CK2" s="79" t="n"/>
      <c r="CL2" s="79" t="n"/>
      <c r="CM2" s="79" t="n"/>
      <c r="CN2" s="79" t="n"/>
      <c r="CO2" s="79" t="n"/>
      <c r="CP2" s="79" t="n"/>
      <c r="CQ2" s="79" t="n"/>
      <c r="CR2" s="79" t="n"/>
      <c r="CS2" s="79" t="n"/>
      <c r="CT2" s="79" t="n"/>
      <c r="CU2" s="79" t="n"/>
      <c r="CV2" s="79" t="n"/>
      <c r="CW2" s="79" t="n"/>
      <c r="CX2" s="79" t="n"/>
      <c r="CY2" s="79" t="n"/>
      <c r="CZ2" s="79" t="n"/>
      <c r="DA2" s="79" t="n"/>
      <c r="DB2" s="79" t="n"/>
      <c r="DC2" s="79" t="n"/>
      <c r="DD2" s="79" t="n"/>
      <c r="DE2" s="79" t="n"/>
      <c r="DF2" s="84" t="n"/>
      <c r="DG2" s="84" t="n"/>
      <c r="DH2" s="79" t="n"/>
      <c r="DI2" s="79" t="n"/>
      <c r="DJ2" s="79" t="n"/>
      <c r="DK2" s="79" t="n"/>
      <c r="DL2" s="79" t="n"/>
      <c r="DM2" s="79" t="n"/>
      <c r="DN2" s="79" t="n"/>
      <c r="DO2" s="79" t="n"/>
      <c r="DP2" s="79" t="n"/>
      <c r="DQ2" s="79" t="n"/>
    </row>
    <row r="3" ht="16" customHeight="1">
      <c r="A3" s="77" t="n"/>
      <c r="B3" s="77" t="n"/>
      <c r="C3" s="77" t="n"/>
      <c r="D3" s="77" t="n"/>
      <c r="E3" s="77" t="n"/>
      <c r="F3" s="77" t="n"/>
      <c r="G3" s="78" t="n"/>
      <c r="H3" s="79" t="n"/>
      <c r="I3" s="79" t="n"/>
      <c r="J3" s="79" t="n"/>
      <c r="K3" s="79" t="n"/>
      <c r="L3" s="79" t="n"/>
      <c r="M3" s="79" t="n"/>
      <c r="N3" s="80" t="n"/>
      <c r="O3" s="79">
        <f>IFERROR(INDEX('_courses_lookup'!$C:$C,MATCH(K3&amp;L3,'_courses_lookup'!$E:$E,0)),"")</f>
        <v/>
      </c>
      <c r="P3" s="79">
        <f>IFERROR(INDEX('_courses_lookup'!$D:$D,MATCH(K3&amp;L3,'_courses_lookup'!$E:$E,0)),"")</f>
        <v/>
      </c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81" t="n"/>
      <c r="AE3" s="81" t="n"/>
      <c r="AF3" s="81" t="n"/>
      <c r="AG3" s="38">
        <f>IF(AND(AE3&lt;&gt;"",AF3&lt;&gt;""),ROUNDUP((AF3-AE3)/7,0),"")</f>
        <v/>
      </c>
      <c r="AH3" s="79" t="n"/>
      <c r="AI3" s="38">
        <f>IFERROR(IF(AG3*AH3=0,"",AG3*AH3),"")</f>
        <v/>
      </c>
      <c r="AJ3" s="81" t="n"/>
      <c r="AK3" s="81" t="n"/>
      <c r="AL3" s="38">
        <f>IF(AND(AJ3&lt;&gt;"",AK3&lt;&gt;""),ROUNDUP((AK3-AJ3)/7,0),"")</f>
        <v/>
      </c>
      <c r="AM3" s="79" t="n"/>
      <c r="AN3" s="38">
        <f>IFERROR(IF(AL3*AM3=0,"",AL3*AM3),"")</f>
        <v/>
      </c>
      <c r="AO3" s="81" t="n"/>
      <c r="AP3" s="81" t="n"/>
      <c r="AQ3" s="38">
        <f>IF(AND(AO3&lt;&gt;"",AP3&lt;&gt;""),ROUNDUP((AP3-AO3)/7,0),"")</f>
        <v/>
      </c>
      <c r="AR3" s="38">
        <f>IFERROR(IF((AU3-(AI3+AN3))/AQ3=0,"",ROUNDUP((AU3-(AI3+AN3))/AQ3,0)),"")</f>
        <v/>
      </c>
      <c r="AS3" s="38">
        <f>IFERROR(IF((AU3-(AI3+AN3))=0,"",(AU3-(AI3+AN3))),"")</f>
        <v/>
      </c>
      <c r="AT3" s="38">
        <f>IF(AND(AG3="",AQ3=""),AL3,IF(SUM(AG3,AL3,AQ3)=0,"",SUM(AG3,AL3,AQ3)))</f>
        <v/>
      </c>
      <c r="AU3" s="79" t="n"/>
      <c r="AV3" s="81" t="n"/>
      <c r="AW3" s="79" t="n"/>
      <c r="AX3" s="79" t="n"/>
      <c r="AY3" s="79" t="n"/>
      <c r="AZ3" s="79" t="n"/>
      <c r="BA3" s="79" t="n"/>
      <c r="BB3" s="79" t="n"/>
      <c r="BC3" s="79" t="n"/>
      <c r="BD3" s="79" t="n"/>
      <c r="BE3" s="79" t="n"/>
      <c r="BF3" s="79" t="n"/>
      <c r="BG3" s="38">
        <f>IF(AD3="","",YEAR(AD3)+IF(MONTH(AD3)&gt;=5,1,0))</f>
        <v/>
      </c>
      <c r="BH3" s="38">
        <f>IF(AD3="","",IF(AND(MONTH(AD3)=8,DAY(AD3)&gt;=15),"Fall",IF(MONTH(AD3)&gt;8,"Fall",IF(MONTH(AD3)=5,"Summer",IF(MONTH(AD3)=1,"Spring","")))))</f>
        <v/>
      </c>
      <c r="BI3" s="79" t="n"/>
      <c r="BJ3" s="79" t="n"/>
      <c r="BK3" s="82" t="n"/>
      <c r="BL3" s="82">
        <f>IFERROR(INDEX('_names_lookup'!$C:$C,MATCH(BK3,'_names_lookup'!$A:$A,0)),"")</f>
        <v/>
      </c>
      <c r="BM3" s="83">
        <f>IFERROR(INDEX('_names_lookup'!$B:$B,MATCH(BK3,'_names_lookup'!$A:$A,0)),"")</f>
        <v/>
      </c>
      <c r="BN3" s="83" t="n"/>
      <c r="BO3" s="79" t="n"/>
      <c r="BP3" s="79" t="n"/>
      <c r="BQ3" s="79" t="n"/>
      <c r="BR3" s="79" t="n"/>
      <c r="BS3" s="40">
        <f>IFERROR(IF(BR3*AA3=0,"",BR3*AA3),"")</f>
        <v/>
      </c>
      <c r="BT3" s="79" t="n"/>
      <c r="BU3" s="79" t="n"/>
      <c r="BV3" s="79" t="n"/>
      <c r="BW3" s="84" t="n"/>
      <c r="BX3" s="84" t="n"/>
      <c r="BY3" s="84" t="n"/>
      <c r="BZ3" s="79" t="n"/>
      <c r="CA3" s="79" t="n"/>
      <c r="CB3" s="79" t="n"/>
      <c r="CC3" s="79" t="n"/>
      <c r="CD3" s="79" t="n"/>
      <c r="CE3" s="79" t="n"/>
      <c r="CF3" s="79" t="n"/>
      <c r="CG3" s="79" t="n"/>
      <c r="CH3" s="79" t="n"/>
      <c r="CI3" s="79" t="n"/>
      <c r="CJ3" s="79" t="n"/>
      <c r="CK3" s="79" t="n"/>
      <c r="CL3" s="79" t="n"/>
      <c r="CM3" s="79" t="n"/>
      <c r="CN3" s="79" t="n"/>
      <c r="CO3" s="79" t="n"/>
      <c r="CP3" s="79" t="n"/>
      <c r="CQ3" s="79" t="n"/>
      <c r="CR3" s="79" t="n"/>
      <c r="CS3" s="79" t="n"/>
      <c r="CT3" s="79" t="n"/>
      <c r="CU3" s="79" t="n"/>
      <c r="CV3" s="79" t="n"/>
      <c r="CW3" s="79" t="n"/>
      <c r="CX3" s="79" t="n"/>
      <c r="CY3" s="79" t="n"/>
      <c r="CZ3" s="79" t="n"/>
      <c r="DA3" s="79" t="n"/>
      <c r="DB3" s="79" t="n"/>
      <c r="DC3" s="79" t="n"/>
      <c r="DD3" s="79" t="n"/>
      <c r="DE3" s="79" t="n"/>
      <c r="DF3" s="79" t="n"/>
      <c r="DG3" s="79" t="n"/>
      <c r="DH3" s="79" t="n"/>
      <c r="DI3" s="79" t="n"/>
      <c r="DJ3" s="79" t="n"/>
      <c r="DK3" s="79" t="n"/>
      <c r="DL3" s="79" t="n"/>
      <c r="DM3" s="79" t="n"/>
      <c r="DN3" s="79" t="n"/>
      <c r="DO3" s="79" t="n"/>
      <c r="DP3" s="79" t="n"/>
      <c r="DQ3" s="79" t="n"/>
    </row>
    <row r="4" ht="16" customHeight="1">
      <c r="A4" s="86" t="n"/>
      <c r="B4" s="86" t="n"/>
      <c r="C4" s="86" t="n"/>
      <c r="D4" s="86" t="n"/>
      <c r="E4" s="86" t="n"/>
      <c r="F4" s="86" t="n"/>
      <c r="G4" s="78" t="n"/>
      <c r="H4" s="79" t="n"/>
      <c r="I4" s="79" t="n"/>
      <c r="J4" s="79" t="n"/>
      <c r="K4" s="79" t="n"/>
      <c r="L4" s="79" t="n"/>
      <c r="M4" s="79" t="n"/>
      <c r="N4" s="80" t="n"/>
      <c r="O4" s="79">
        <f>IFERROR(INDEX('_courses_lookup'!$C:$C,MATCH(K4&amp;L4,'_courses_lookup'!$E:$E,0)),"")</f>
        <v/>
      </c>
      <c r="P4" s="79">
        <f>IFERROR(INDEX('_courses_lookup'!$D:$D,MATCH(K4&amp;L4,'_courses_lookup'!$E:$E,0)),"")</f>
        <v/>
      </c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81" t="n"/>
      <c r="AE4" s="81" t="n"/>
      <c r="AF4" s="81" t="n"/>
      <c r="AG4" s="38">
        <f>IF(AND(AE4&lt;&gt;"",AF4&lt;&gt;""),ROUNDUP((AF4-AE4)/7,0),"")</f>
        <v/>
      </c>
      <c r="AH4" s="79" t="n"/>
      <c r="AI4" s="38">
        <f>IFERROR(IF(AG4*AH4=0,"",AG4*AH4),"")</f>
        <v/>
      </c>
      <c r="AJ4" s="81" t="n"/>
      <c r="AK4" s="81" t="n"/>
      <c r="AL4" s="38">
        <f>IF(AND(AJ4&lt;&gt;"",AK4&lt;&gt;""),ROUNDUP((AK4-AJ4)/7,0),"")</f>
        <v/>
      </c>
      <c r="AM4" s="79" t="n"/>
      <c r="AN4" s="38">
        <f>IFERROR(IF(AL4*AM4=0,"",AL4*AM4),"")</f>
        <v/>
      </c>
      <c r="AO4" s="81" t="n"/>
      <c r="AP4" s="81" t="n"/>
      <c r="AQ4" s="38">
        <f>IF(AND(AO4&lt;&gt;"",AP4&lt;&gt;""),ROUNDUP((AP4-AO4)/7,0),"")</f>
        <v/>
      </c>
      <c r="AR4" s="38">
        <f>IFERROR(IF((AU4-(AI4+AN4))/AQ4=0,"",ROUNDUP((AU4-(AI4+AN4))/AQ4,0)),"")</f>
        <v/>
      </c>
      <c r="AS4" s="38">
        <f>IFERROR(IF((AU4-(AI4+AN4))=0,"",(AU4-(AI4+AN4))),"")</f>
        <v/>
      </c>
      <c r="AT4" s="38">
        <f>IF(AND(AG4="",AQ4=""),AL4,IF(SUM(AG4,AL4,AQ4)=0,"",SUM(AG4,AL4,AQ4)))</f>
        <v/>
      </c>
      <c r="AU4" s="79" t="n"/>
      <c r="AV4" s="81" t="n"/>
      <c r="AW4" s="79" t="n"/>
      <c r="AX4" s="79" t="n"/>
      <c r="AY4" s="79" t="n"/>
      <c r="AZ4" s="79" t="n"/>
      <c r="BA4" s="79" t="n"/>
      <c r="BB4" s="79" t="n"/>
      <c r="BC4" s="79" t="n"/>
      <c r="BD4" s="79" t="n"/>
      <c r="BE4" s="79" t="n"/>
      <c r="BF4" s="79" t="n"/>
      <c r="BG4" s="38">
        <f>IF(AD4="","",YEAR(AD4)+IF(MONTH(AD4)&gt;=5,1,0))</f>
        <v/>
      </c>
      <c r="BH4" s="38">
        <f>IF(AD4="","",IF(AND(MONTH(AD4)=8,DAY(AD4)&gt;=15),"Fall",IF(MONTH(AD4)&gt;8,"Fall",IF(MONTH(AD4)=5,"Summer",IF(MONTH(AD4)=1,"Spring","")))))</f>
        <v/>
      </c>
      <c r="BI4" s="79" t="n"/>
      <c r="BJ4" s="79" t="n"/>
      <c r="BK4" s="82" t="n"/>
      <c r="BL4" s="82">
        <f>IFERROR(INDEX('_names_lookup'!$C:$C,MATCH(BK4,'_names_lookup'!$A:$A,0)),"")</f>
        <v/>
      </c>
      <c r="BM4" s="83">
        <f>IFERROR(INDEX('_names_lookup'!$B:$B,MATCH(BK4,'_names_lookup'!$A:$A,0)),"")</f>
        <v/>
      </c>
      <c r="BN4" s="87" t="n"/>
      <c r="BO4" s="79" t="n"/>
      <c r="BP4" s="79" t="n"/>
      <c r="BQ4" s="79" t="n"/>
      <c r="BR4" s="84" t="n"/>
      <c r="BS4" s="40">
        <f>IFERROR(IF(BR4*AA4=0,"",BR4*AA4),"")</f>
        <v/>
      </c>
      <c r="BT4" s="84" t="n"/>
      <c r="BU4" s="79" t="n"/>
      <c r="BV4" s="79" t="n"/>
      <c r="BW4" s="84" t="n"/>
      <c r="BX4" s="84" t="n"/>
      <c r="BY4" s="84" t="n"/>
      <c r="BZ4" s="79" t="n"/>
      <c r="CA4" s="79" t="n"/>
      <c r="CB4" s="79" t="n"/>
      <c r="CC4" s="79" t="n"/>
      <c r="CD4" s="79" t="n"/>
      <c r="CE4" s="79" t="n"/>
      <c r="CF4" s="79" t="n"/>
      <c r="CG4" s="79" t="n"/>
      <c r="CH4" s="79" t="n"/>
      <c r="CI4" s="79" t="n"/>
      <c r="CJ4" s="79" t="n"/>
      <c r="CK4" s="79" t="n"/>
      <c r="CL4" s="79" t="n"/>
      <c r="CM4" s="79" t="n"/>
      <c r="CN4" s="79" t="n"/>
      <c r="CO4" s="79" t="n"/>
      <c r="CP4" s="79" t="n"/>
      <c r="CQ4" s="79" t="n"/>
      <c r="CR4" s="79" t="n"/>
      <c r="CS4" s="79" t="n"/>
      <c r="CT4" s="79" t="n"/>
      <c r="CU4" s="79" t="n"/>
      <c r="CV4" s="79" t="n"/>
      <c r="CW4" s="79" t="n"/>
      <c r="CX4" s="79" t="n"/>
      <c r="CY4" s="79" t="n"/>
      <c r="CZ4" s="79" t="n"/>
      <c r="DA4" s="79" t="n"/>
      <c r="DB4" s="79" t="n"/>
      <c r="DC4" s="79" t="n"/>
      <c r="DD4" s="79" t="n"/>
      <c r="DE4" s="79" t="n"/>
      <c r="DF4" s="79" t="n"/>
      <c r="DG4" s="79" t="n"/>
      <c r="DH4" s="79" t="n"/>
      <c r="DI4" s="79" t="n"/>
      <c r="DJ4" s="79" t="n"/>
      <c r="DK4" s="79" t="n"/>
      <c r="DL4" s="79" t="n"/>
      <c r="DM4" s="79" t="n"/>
      <c r="DN4" s="79" t="n"/>
      <c r="DO4" s="79" t="n"/>
      <c r="DP4" s="84" t="n"/>
      <c r="DQ4" s="84" t="n"/>
    </row>
    <row r="5" ht="16" customHeight="1">
      <c r="A5" s="86" t="n"/>
      <c r="B5" s="86" t="n"/>
      <c r="C5" s="86" t="n"/>
      <c r="D5" s="86" t="n"/>
      <c r="E5" s="86" t="n"/>
      <c r="F5" s="86" t="n"/>
      <c r="G5" s="78" t="n"/>
      <c r="H5" s="79" t="n"/>
      <c r="I5" s="79" t="n"/>
      <c r="J5" s="79" t="n"/>
      <c r="K5" s="79" t="n"/>
      <c r="L5" s="79" t="n"/>
      <c r="M5" s="79" t="n"/>
      <c r="N5" s="80" t="n"/>
      <c r="O5" s="79">
        <f>IFERROR(INDEX('_courses_lookup'!$C:$C,MATCH(K5&amp;L5,'_courses_lookup'!$E:$E,0)),"")</f>
        <v/>
      </c>
      <c r="P5" s="79">
        <f>IFERROR(INDEX('_courses_lookup'!$D:$D,MATCH(K5&amp;L5,'_courses_lookup'!$E:$E,0)),"")</f>
        <v/>
      </c>
      <c r="Q5" s="79" t="n"/>
      <c r="R5" s="79" t="n"/>
      <c r="S5" s="79" t="n"/>
      <c r="T5" s="79" t="n"/>
      <c r="U5" s="79" t="n"/>
      <c r="V5" s="79" t="n"/>
      <c r="W5" s="84" t="n"/>
      <c r="X5" s="79" t="n"/>
      <c r="Y5" s="79" t="n"/>
      <c r="Z5" s="79" t="n"/>
      <c r="AA5" s="79" t="n"/>
      <c r="AB5" s="79" t="n"/>
      <c r="AC5" s="79" t="n"/>
      <c r="AD5" s="81" t="n"/>
      <c r="AE5" s="81" t="n"/>
      <c r="AF5" s="81" t="n"/>
      <c r="AG5" s="38">
        <f>IF(AND(AE5&lt;&gt;"",AF5&lt;&gt;""),ROUNDUP((AF5-AE5)/7,0),"")</f>
        <v/>
      </c>
      <c r="AH5" s="79" t="n"/>
      <c r="AI5" s="38">
        <f>IFERROR(IF(AG5*AH5=0,"",AG5*AH5),"")</f>
        <v/>
      </c>
      <c r="AJ5" s="81" t="n"/>
      <c r="AK5" s="81" t="n"/>
      <c r="AL5" s="38">
        <f>IF(AND(AJ5&lt;&gt;"",AK5&lt;&gt;""),ROUNDUP((AK5-AJ5)/7,0),"")</f>
        <v/>
      </c>
      <c r="AM5" s="79" t="n"/>
      <c r="AN5" s="38">
        <f>IFERROR(IF(AL5*AM5=0,"",AL5*AM5),"")</f>
        <v/>
      </c>
      <c r="AO5" s="81" t="n"/>
      <c r="AP5" s="81" t="n"/>
      <c r="AQ5" s="38">
        <f>IF(AND(AO5&lt;&gt;"",AP5&lt;&gt;""),ROUNDUP((AP5-AO5)/7,0),"")</f>
        <v/>
      </c>
      <c r="AR5" s="38">
        <f>IFERROR(IF((AU5-(AI5+AN5))/AQ5=0,"",ROUNDUP((AU5-(AI5+AN5))/AQ5,0)),"")</f>
        <v/>
      </c>
      <c r="AS5" s="38">
        <f>IFERROR(IF((AU5-(AI5+AN5))=0,"",(AU5-(AI5+AN5))),"")</f>
        <v/>
      </c>
      <c r="AT5" s="38">
        <f>IF(AND(AG5="",AQ5=""),AL5,IF(SUM(AG5,AL5,AQ5)=0,"",SUM(AG5,AL5,AQ5)))</f>
        <v/>
      </c>
      <c r="AU5" s="79" t="n"/>
      <c r="AV5" s="81" t="n"/>
      <c r="AW5" s="79" t="n"/>
      <c r="AX5" s="79" t="n"/>
      <c r="AY5" s="79" t="n"/>
      <c r="AZ5" s="79" t="n"/>
      <c r="BA5" s="79" t="n"/>
      <c r="BB5" s="79" t="n"/>
      <c r="BC5" s="79" t="n"/>
      <c r="BD5" s="79" t="n"/>
      <c r="BE5" s="79" t="n"/>
      <c r="BF5" s="79" t="n"/>
      <c r="BG5" s="38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79" t="n"/>
      <c r="BJ5" s="79" t="n"/>
      <c r="BK5" s="82" t="n"/>
      <c r="BL5" s="82">
        <f>IFERROR(INDEX('_names_lookup'!$C:$C,MATCH(BK5,'_names_lookup'!$A:$A,0)),"")</f>
        <v/>
      </c>
      <c r="BM5" s="83">
        <f>IFERROR(INDEX('_names_lookup'!$B:$B,MATCH(BK5,'_names_lookup'!$A:$A,0)),"")</f>
        <v/>
      </c>
      <c r="BN5" s="87" t="n"/>
      <c r="BO5" s="84" t="n"/>
      <c r="BP5" s="79" t="n"/>
      <c r="BQ5" s="84" t="n"/>
      <c r="BR5" s="84" t="n"/>
      <c r="BS5" s="40">
        <f>IFERROR(IF(BR5*AA5=0,"",BR5*AA5),"")</f>
        <v/>
      </c>
      <c r="BT5" s="84" t="n"/>
      <c r="BU5" s="79" t="n"/>
      <c r="BV5" s="79" t="n"/>
      <c r="BW5" s="84" t="n"/>
      <c r="BX5" s="84" t="n"/>
      <c r="BY5" s="84" t="n"/>
      <c r="BZ5" s="79" t="n"/>
      <c r="CA5" s="79" t="n"/>
      <c r="CB5" s="79" t="n"/>
      <c r="CC5" s="79" t="n"/>
      <c r="CD5" s="79" t="n"/>
      <c r="CE5" s="79" t="n"/>
      <c r="CF5" s="79" t="n"/>
      <c r="CG5" s="79" t="n"/>
      <c r="CH5" s="79" t="n"/>
      <c r="CI5" s="79" t="n"/>
      <c r="CJ5" s="79" t="n"/>
      <c r="CK5" s="79" t="n"/>
      <c r="CL5" s="79" t="n"/>
      <c r="CM5" s="79" t="n"/>
      <c r="CN5" s="79" t="n"/>
      <c r="CO5" s="79" t="n"/>
      <c r="CP5" s="79" t="n"/>
      <c r="CQ5" s="79" t="n"/>
      <c r="CR5" s="79" t="n"/>
      <c r="CS5" s="79" t="n"/>
      <c r="CT5" s="79" t="n"/>
      <c r="CU5" s="79" t="n"/>
      <c r="CV5" s="79" t="n"/>
      <c r="CW5" s="79" t="n"/>
      <c r="CX5" s="79" t="n"/>
      <c r="CY5" s="79" t="n"/>
      <c r="CZ5" s="79" t="n"/>
      <c r="DA5" s="79" t="n"/>
      <c r="DB5" s="79" t="n"/>
      <c r="DC5" s="79" t="n"/>
      <c r="DD5" s="79" t="n"/>
      <c r="DE5" s="79" t="n"/>
      <c r="DF5" s="79" t="n"/>
      <c r="DG5" s="79" t="n"/>
      <c r="DH5" s="79" t="n"/>
      <c r="DI5" s="79" t="n"/>
      <c r="DJ5" s="79" t="n"/>
      <c r="DK5" s="79" t="n"/>
      <c r="DL5" s="79" t="n"/>
      <c r="DM5" s="79" t="n"/>
      <c r="DN5" s="79" t="n"/>
      <c r="DO5" s="79" t="n"/>
      <c r="DP5" s="84" t="n"/>
      <c r="DQ5" s="84" t="n"/>
    </row>
    <row r="6" ht="16" customHeight="1">
      <c r="A6" s="86" t="n"/>
      <c r="B6" s="86" t="n"/>
      <c r="C6" s="86" t="n"/>
      <c r="D6" s="86" t="n"/>
      <c r="E6" s="86" t="n"/>
      <c r="F6" s="86" t="n"/>
      <c r="G6" s="78" t="n"/>
      <c r="H6" s="79" t="n"/>
      <c r="I6" s="79" t="n"/>
      <c r="J6" s="79" t="n"/>
      <c r="K6" s="79" t="n"/>
      <c r="L6" s="79" t="n"/>
      <c r="M6" s="79" t="n"/>
      <c r="N6" s="80" t="n"/>
      <c r="O6" s="79">
        <f>IFERROR(INDEX('_courses_lookup'!$C:$C,MATCH(K6&amp;L6,'_courses_lookup'!$E:$E,0)),"")</f>
        <v/>
      </c>
      <c r="P6" s="79">
        <f>IFERROR(INDEX('_courses_lookup'!$D:$D,MATCH(K6&amp;L6,'_courses_lookup'!$E:$E,0)),"")</f>
        <v/>
      </c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81" t="n"/>
      <c r="AE6" s="81" t="n"/>
      <c r="AF6" s="81" t="n"/>
      <c r="AG6" s="38">
        <f>IF(AND(AE6&lt;&gt;"",AF6&lt;&gt;""),ROUNDUP((AF6-AE6)/7,0),"")</f>
        <v/>
      </c>
      <c r="AH6" s="79" t="n"/>
      <c r="AI6" s="38">
        <f>IFERROR(IF(AG6*AH6=0,"",AG6*AH6),"")</f>
        <v/>
      </c>
      <c r="AJ6" s="81" t="n"/>
      <c r="AK6" s="81" t="n"/>
      <c r="AL6" s="38">
        <f>IF(AND(AJ6&lt;&gt;"",AK6&lt;&gt;""),ROUNDUP((AK6-AJ6)/7,0),"")</f>
        <v/>
      </c>
      <c r="AM6" s="79" t="n"/>
      <c r="AN6" s="38">
        <f>IFERROR(IF(AL6*AM6=0,"",AL6*AM6),"")</f>
        <v/>
      </c>
      <c r="AO6" s="81" t="n"/>
      <c r="AP6" s="81" t="n"/>
      <c r="AQ6" s="38">
        <f>IF(AND(AO6&lt;&gt;"",AP6&lt;&gt;""),ROUNDUP((AP6-AO6)/7,0),"")</f>
        <v/>
      </c>
      <c r="AR6" s="38">
        <f>IFERROR(IF((AU6-(AI6+AN6))/AQ6=0,"",ROUNDUP((AU6-(AI6+AN6))/AQ6,0)),"")</f>
        <v/>
      </c>
      <c r="AS6" s="38">
        <f>IFERROR(IF((AU6-(AI6+AN6))=0,"",(AU6-(AI6+AN6))),"")</f>
        <v/>
      </c>
      <c r="AT6" s="38">
        <f>IF(AND(AG6="",AQ6=""),AL6,IF(SUM(AG6,AL6,AQ6)=0,"",SUM(AG6,AL6,AQ6)))</f>
        <v/>
      </c>
      <c r="AU6" s="79" t="n"/>
      <c r="AV6" s="81" t="n"/>
      <c r="AW6" s="79" t="n"/>
      <c r="AX6" s="79" t="n"/>
      <c r="AY6" s="79" t="n"/>
      <c r="AZ6" s="79" t="n"/>
      <c r="BA6" s="79" t="n"/>
      <c r="BB6" s="79" t="n"/>
      <c r="BC6" s="79" t="n"/>
      <c r="BD6" s="79" t="n"/>
      <c r="BE6" s="79" t="n"/>
      <c r="BF6" s="79" t="n"/>
      <c r="BG6" s="38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79" t="n"/>
      <c r="BJ6" s="79" t="n"/>
      <c r="BK6" s="82" t="n"/>
      <c r="BL6" s="82">
        <f>IFERROR(INDEX('_names_lookup'!$C:$C,MATCH(BK6,'_names_lookup'!$A:$A,0)),"")</f>
        <v/>
      </c>
      <c r="BM6" s="83">
        <f>IFERROR(INDEX('_names_lookup'!$B:$B,MATCH(BK6,'_names_lookup'!$A:$A,0)),"")</f>
        <v/>
      </c>
      <c r="BN6" s="87" t="n"/>
      <c r="BO6" s="84" t="n"/>
      <c r="BP6" s="83" t="n"/>
      <c r="BQ6" s="84" t="n"/>
      <c r="BR6" s="84" t="n"/>
      <c r="BS6" s="40">
        <f>IFERROR(IF(BR6*AA6=0,"",BR6*AA6),"")</f>
        <v/>
      </c>
      <c r="BT6" s="84" t="n"/>
      <c r="BU6" s="79" t="n"/>
      <c r="BV6" s="79" t="n"/>
      <c r="BW6" s="84" t="n"/>
      <c r="BX6" s="84" t="n"/>
      <c r="BY6" s="84" t="n"/>
      <c r="BZ6" s="79" t="n"/>
      <c r="CA6" s="79" t="n"/>
      <c r="CB6" s="79" t="n"/>
      <c r="CC6" s="79" t="n"/>
      <c r="CD6" s="79" t="n"/>
      <c r="CE6" s="79" t="n"/>
      <c r="CF6" s="79" t="n"/>
      <c r="CG6" s="79" t="n"/>
      <c r="CH6" s="79" t="n"/>
      <c r="CI6" s="79" t="n"/>
      <c r="CJ6" s="79" t="n"/>
      <c r="CK6" s="79" t="n"/>
      <c r="CL6" s="79" t="n"/>
      <c r="CM6" s="79" t="n"/>
      <c r="CN6" s="79" t="n"/>
      <c r="CO6" s="79" t="n"/>
      <c r="CP6" s="79" t="n"/>
      <c r="CQ6" s="79" t="n"/>
      <c r="CR6" s="79" t="n"/>
      <c r="CS6" s="79" t="n"/>
      <c r="CT6" s="79" t="n"/>
      <c r="CU6" s="79" t="n"/>
      <c r="CV6" s="79" t="n"/>
      <c r="CW6" s="79" t="n"/>
      <c r="CX6" s="79" t="n"/>
      <c r="CY6" s="79" t="n"/>
      <c r="CZ6" s="79" t="n"/>
      <c r="DA6" s="79" t="n"/>
      <c r="DB6" s="79" t="n"/>
      <c r="DC6" s="79" t="n"/>
      <c r="DD6" s="79" t="n"/>
      <c r="DE6" s="79" t="n"/>
      <c r="DF6" s="79" t="n"/>
      <c r="DG6" s="79" t="n"/>
      <c r="DH6" s="79" t="n"/>
      <c r="DI6" s="79" t="n"/>
      <c r="DJ6" s="79" t="n"/>
      <c r="DK6" s="79" t="n"/>
      <c r="DL6" s="79" t="n"/>
      <c r="DM6" s="79" t="n"/>
      <c r="DN6" s="79" t="n"/>
      <c r="DO6" s="79" t="n"/>
      <c r="DP6" s="84" t="n"/>
      <c r="DQ6" s="84" t="n"/>
    </row>
    <row r="7" ht="16" customHeight="1">
      <c r="A7" s="86" t="n"/>
      <c r="B7" s="86" t="n"/>
      <c r="C7" s="86" t="n"/>
      <c r="D7" s="86" t="n"/>
      <c r="E7" s="86" t="n"/>
      <c r="F7" s="86" t="n"/>
      <c r="G7" s="78" t="n"/>
      <c r="H7" s="79" t="n"/>
      <c r="I7" s="79" t="n"/>
      <c r="J7" s="79" t="n"/>
      <c r="K7" s="79" t="n"/>
      <c r="L7" s="79" t="n"/>
      <c r="M7" s="79" t="n"/>
      <c r="N7" s="80" t="n"/>
      <c r="O7" s="79">
        <f>IFERROR(INDEX('_courses_lookup'!$C:$C,MATCH(K7&amp;L7,'_courses_lookup'!$E:$E,0)),"")</f>
        <v/>
      </c>
      <c r="P7" s="79">
        <f>IFERROR(INDEX('_courses_lookup'!$D:$D,MATCH(K7&amp;L7,'_courses_lookup'!$E:$E,0)),"")</f>
        <v/>
      </c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81" t="n"/>
      <c r="AE7" s="81" t="n"/>
      <c r="AF7" s="81" t="n"/>
      <c r="AG7" s="38">
        <f>IF(AND(AE7&lt;&gt;"",AF7&lt;&gt;""),ROUNDUP((AF7-AE7)/7,0),"")</f>
        <v/>
      </c>
      <c r="AH7" s="79" t="n"/>
      <c r="AI7" s="38">
        <f>IFERROR(IF(AG7*AH7=0,"",AG7*AH7),"")</f>
        <v/>
      </c>
      <c r="AJ7" s="81" t="n"/>
      <c r="AK7" s="81" t="n"/>
      <c r="AL7" s="38">
        <f>IF(AND(AJ7&lt;&gt;"",AK7&lt;&gt;""),ROUNDUP((AK7-AJ7)/7,0),"")</f>
        <v/>
      </c>
      <c r="AM7" s="79" t="n"/>
      <c r="AN7" s="38">
        <f>IFERROR(IF(AL7*AM7=0,"",AL7*AM7),"")</f>
        <v/>
      </c>
      <c r="AO7" s="81" t="n"/>
      <c r="AP7" s="81" t="n"/>
      <c r="AQ7" s="38">
        <f>IF(AND(AO7&lt;&gt;"",AP7&lt;&gt;""),ROUNDUP((AP7-AO7)/7,0),"")</f>
        <v/>
      </c>
      <c r="AR7" s="38">
        <f>IFERROR(IF((AU7-(AI7+AN7))/AQ7=0,"",ROUNDUP((AU7-(AI7+AN7))/AQ7,0)),"")</f>
        <v/>
      </c>
      <c r="AS7" s="38">
        <f>IFERROR(IF((AU7-(AI7+AN7))=0,"",(AU7-(AI7+AN7))),"")</f>
        <v/>
      </c>
      <c r="AT7" s="38">
        <f>IF(AND(AG7="",AQ7=""),AL7,IF(SUM(AG7,AL7,AQ7)=0,"",SUM(AG7,AL7,AQ7)))</f>
        <v/>
      </c>
      <c r="AU7" s="79" t="n"/>
      <c r="AV7" s="81" t="n"/>
      <c r="AW7" s="79" t="n"/>
      <c r="AX7" s="79" t="n"/>
      <c r="AY7" s="79" t="n"/>
      <c r="AZ7" s="79" t="n"/>
      <c r="BA7" s="79" t="n"/>
      <c r="BB7" s="79" t="n"/>
      <c r="BC7" s="79" t="n"/>
      <c r="BD7" s="79" t="n"/>
      <c r="BE7" s="79" t="n"/>
      <c r="BF7" s="79" t="n"/>
      <c r="BG7" s="38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79" t="n"/>
      <c r="BJ7" s="79" t="n"/>
      <c r="BK7" s="82" t="n"/>
      <c r="BL7" s="82">
        <f>IFERROR(INDEX('_names_lookup'!$C:$C,MATCH(BK7,'_names_lookup'!$A:$A,0)),"")</f>
        <v/>
      </c>
      <c r="BM7" s="83">
        <f>IFERROR(INDEX('_names_lookup'!$B:$B,MATCH(BK7,'_names_lookup'!$A:$A,0)),"")</f>
        <v/>
      </c>
      <c r="BN7" s="87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79" t="n"/>
      <c r="BV7" s="79" t="n"/>
      <c r="BW7" s="84" t="n"/>
      <c r="BX7" s="84" t="n"/>
      <c r="BY7" s="84" t="n"/>
      <c r="BZ7" s="79" t="n"/>
      <c r="CA7" s="79" t="n"/>
      <c r="CB7" s="79" t="n"/>
      <c r="CC7" s="79" t="n"/>
      <c r="CD7" s="79" t="n"/>
      <c r="CE7" s="79" t="n"/>
      <c r="CF7" s="79" t="n"/>
      <c r="CG7" s="79" t="n"/>
      <c r="CH7" s="79" t="n"/>
      <c r="CI7" s="79" t="n"/>
      <c r="CJ7" s="79" t="n"/>
      <c r="CK7" s="79" t="n"/>
      <c r="CL7" s="79" t="n"/>
      <c r="CM7" s="79" t="n"/>
      <c r="CN7" s="79" t="n"/>
      <c r="CO7" s="79" t="n"/>
      <c r="CP7" s="79" t="n"/>
      <c r="CQ7" s="79" t="n"/>
      <c r="CR7" s="79" t="n"/>
      <c r="CS7" s="79" t="n"/>
      <c r="CT7" s="79" t="n"/>
      <c r="CU7" s="79" t="n"/>
      <c r="CV7" s="79" t="n"/>
      <c r="CW7" s="79" t="n"/>
      <c r="CX7" s="79" t="n"/>
      <c r="CY7" s="79" t="n"/>
      <c r="CZ7" s="79" t="n"/>
      <c r="DA7" s="79" t="n"/>
      <c r="DB7" s="79" t="n"/>
      <c r="DC7" s="79" t="n"/>
      <c r="DD7" s="79" t="n"/>
      <c r="DE7" s="79" t="n"/>
      <c r="DF7" s="79" t="n"/>
      <c r="DG7" s="79" t="n"/>
      <c r="DH7" s="79" t="n"/>
      <c r="DI7" s="79" t="n"/>
      <c r="DJ7" s="79" t="n"/>
      <c r="DK7" s="79" t="n"/>
      <c r="DL7" s="79" t="n"/>
      <c r="DM7" s="79" t="n"/>
      <c r="DN7" s="79" t="n"/>
      <c r="DO7" s="79" t="n"/>
      <c r="DP7" s="84" t="n"/>
      <c r="DQ7" s="84" t="n"/>
    </row>
    <row r="8" ht="16" customHeight="1">
      <c r="A8" s="86" t="n"/>
      <c r="B8" s="86" t="n"/>
      <c r="C8" s="86" t="n"/>
      <c r="D8" s="86" t="n"/>
      <c r="E8" s="86" t="n"/>
      <c r="F8" s="86" t="n"/>
      <c r="G8" s="78" t="n"/>
      <c r="H8" s="79" t="n"/>
      <c r="I8" s="79" t="n"/>
      <c r="J8" s="79" t="n"/>
      <c r="K8" s="79" t="n"/>
      <c r="L8" s="79" t="n"/>
      <c r="M8" s="79" t="n"/>
      <c r="N8" s="80" t="n"/>
      <c r="O8" s="79">
        <f>IFERROR(INDEX('_courses_lookup'!$C:$C,MATCH(K8&amp;L8,'_courses_lookup'!$E:$E,0)),"")</f>
        <v/>
      </c>
      <c r="P8" s="79">
        <f>IFERROR(INDEX('_courses_lookup'!$D:$D,MATCH(K8&amp;L8,'_courses_lookup'!$E:$E,0)),"")</f>
        <v/>
      </c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81" t="n"/>
      <c r="AE8" s="81" t="n"/>
      <c r="AF8" s="81" t="n"/>
      <c r="AG8" s="38">
        <f>IF(AND(AE8&lt;&gt;"",AF8&lt;&gt;""),ROUNDUP((AF8-AE8)/7,0),"")</f>
        <v/>
      </c>
      <c r="AH8" s="79" t="n"/>
      <c r="AI8" s="38">
        <f>IFERROR(IF(AG8*AH8=0,"",AG8*AH8),"")</f>
        <v/>
      </c>
      <c r="AJ8" s="81" t="n"/>
      <c r="AK8" s="81" t="n"/>
      <c r="AL8" s="38">
        <f>IF(AND(AJ8&lt;&gt;"",AK8&lt;&gt;""),ROUNDUP((AK8-AJ8)/7,0),"")</f>
        <v/>
      </c>
      <c r="AM8" s="79" t="n"/>
      <c r="AN8" s="38">
        <f>IFERROR(IF(AL8*AM8=0,"",AL8*AM8),"")</f>
        <v/>
      </c>
      <c r="AO8" s="81" t="n"/>
      <c r="AP8" s="81" t="n"/>
      <c r="AQ8" s="38">
        <f>IF(AND(AO8&lt;&gt;"",AP8&lt;&gt;""),ROUNDUP((AP8-AO8)/7,0),"")</f>
        <v/>
      </c>
      <c r="AR8" s="38">
        <f>IFERROR(IF((AU8-(AI8+AN8))/AQ8=0,"",ROUNDUP((AU8-(AI8+AN8))/AQ8,0)),"")</f>
        <v/>
      </c>
      <c r="AS8" s="38">
        <f>IFERROR(IF((AU8-(AI8+AN8))=0,"",(AU8-(AI8+AN8))),"")</f>
        <v/>
      </c>
      <c r="AT8" s="38">
        <f>IF(AND(AG8="",AQ8=""),AL8,IF(SUM(AG8,AL8,AQ8)=0,"",SUM(AG8,AL8,AQ8)))</f>
        <v/>
      </c>
      <c r="AU8" s="79" t="n"/>
      <c r="AV8" s="81" t="n"/>
      <c r="AW8" s="79" t="n"/>
      <c r="AX8" s="79" t="n"/>
      <c r="AY8" s="79" t="n"/>
      <c r="AZ8" s="79" t="n"/>
      <c r="BA8" s="79" t="n"/>
      <c r="BB8" s="79" t="n"/>
      <c r="BC8" s="79" t="n"/>
      <c r="BD8" s="79" t="n"/>
      <c r="BE8" s="79" t="n"/>
      <c r="BF8" s="79" t="n"/>
      <c r="BG8" s="38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79" t="n"/>
      <c r="BJ8" s="79" t="n"/>
      <c r="BK8" s="82" t="n"/>
      <c r="BL8" s="82">
        <f>IFERROR(INDEX('_names_lookup'!$C:$C,MATCH(BK8,'_names_lookup'!$A:$A,0)),"")</f>
        <v/>
      </c>
      <c r="BM8" s="83">
        <f>IFERROR(INDEX('_names_lookup'!$B:$B,MATCH(BK8,'_names_lookup'!$A:$A,0)),"")</f>
        <v/>
      </c>
      <c r="BN8" s="87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79" t="n"/>
      <c r="BV8" s="79" t="n"/>
      <c r="BW8" s="84" t="n"/>
      <c r="BX8" s="84" t="n"/>
      <c r="BY8" s="84" t="n"/>
      <c r="BZ8" s="79" t="n"/>
      <c r="CA8" s="79" t="n"/>
      <c r="CB8" s="79" t="n"/>
      <c r="CC8" s="79" t="n"/>
      <c r="CD8" s="79" t="n"/>
      <c r="CE8" s="79" t="n"/>
      <c r="CF8" s="79" t="n"/>
      <c r="CG8" s="79" t="n"/>
      <c r="CH8" s="79" t="n"/>
      <c r="CI8" s="79" t="n"/>
      <c r="CJ8" s="79" t="n"/>
      <c r="CK8" s="79" t="n"/>
      <c r="CL8" s="79" t="n"/>
      <c r="CM8" s="79" t="n"/>
      <c r="CN8" s="79" t="n"/>
      <c r="CO8" s="79" t="n"/>
      <c r="CP8" s="79" t="n"/>
      <c r="CQ8" s="79" t="n"/>
      <c r="CR8" s="79" t="n"/>
      <c r="CS8" s="79" t="n"/>
      <c r="CT8" s="79" t="n"/>
      <c r="CU8" s="79" t="n"/>
      <c r="CV8" s="79" t="n"/>
      <c r="CW8" s="79" t="n"/>
      <c r="CX8" s="79" t="n"/>
      <c r="CY8" s="79" t="n"/>
      <c r="CZ8" s="79" t="n"/>
      <c r="DA8" s="79" t="n"/>
      <c r="DB8" s="79" t="n"/>
      <c r="DC8" s="79" t="n"/>
      <c r="DD8" s="79" t="n"/>
      <c r="DE8" s="79" t="n"/>
      <c r="DF8" s="79" t="n"/>
      <c r="DG8" s="79" t="n"/>
      <c r="DH8" s="79" t="n"/>
      <c r="DI8" s="79" t="n"/>
      <c r="DJ8" s="79" t="n"/>
      <c r="DK8" s="79" t="n"/>
      <c r="DL8" s="79" t="n"/>
      <c r="DM8" s="79" t="n"/>
      <c r="DN8" s="79" t="n"/>
      <c r="DO8" s="79" t="n"/>
      <c r="DP8" s="84" t="n"/>
      <c r="DQ8" s="84" t="n"/>
    </row>
    <row r="9" ht="16" customHeight="1">
      <c r="A9" s="86" t="n"/>
      <c r="B9" s="86" t="n"/>
      <c r="C9" s="86" t="n"/>
      <c r="D9" s="86" t="n"/>
      <c r="E9" s="86" t="n"/>
      <c r="F9" s="86" t="n"/>
      <c r="G9" s="78" t="n"/>
      <c r="H9" s="79" t="n"/>
      <c r="I9" s="79" t="n"/>
      <c r="J9" s="79" t="n"/>
      <c r="K9" s="79" t="n"/>
      <c r="L9" s="79" t="n"/>
      <c r="M9" s="79" t="n"/>
      <c r="N9" s="80" t="n"/>
      <c r="O9" s="79">
        <f>IFERROR(INDEX('_courses_lookup'!$C:$C,MATCH(K9&amp;L9,'_courses_lookup'!$E:$E,0)),"")</f>
        <v/>
      </c>
      <c r="P9" s="79">
        <f>IFERROR(INDEX('_courses_lookup'!$D:$D,MATCH(K9&amp;L9,'_courses_lookup'!$E:$E,0)),"")</f>
        <v/>
      </c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81" t="n"/>
      <c r="AE9" s="81" t="n"/>
      <c r="AF9" s="81" t="n"/>
      <c r="AG9" s="38">
        <f>IF(AND(AE9&lt;&gt;"",AF9&lt;&gt;""),ROUNDUP((AF9-AE9)/7,0),"")</f>
        <v/>
      </c>
      <c r="AH9" s="79" t="n"/>
      <c r="AI9" s="38">
        <f>IFERROR(IF(AG9*AH9=0,"",AG9*AH9),"")</f>
        <v/>
      </c>
      <c r="AJ9" s="81" t="n"/>
      <c r="AK9" s="81" t="n"/>
      <c r="AL9" s="38">
        <f>IF(AND(AJ9&lt;&gt;"",AK9&lt;&gt;""),ROUNDUP((AK9-AJ9)/7,0),"")</f>
        <v/>
      </c>
      <c r="AM9" s="79" t="n"/>
      <c r="AN9" s="38">
        <f>IFERROR(IF(AL9*AM9=0,"",AL9*AM9),"")</f>
        <v/>
      </c>
      <c r="AO9" s="81" t="n"/>
      <c r="AP9" s="81" t="n"/>
      <c r="AQ9" s="38">
        <f>IF(AND(AO9&lt;&gt;"",AP9&lt;&gt;""),ROUNDUP((AP9-AO9)/7,0),"")</f>
        <v/>
      </c>
      <c r="AR9" s="38">
        <f>IFERROR(IF((AU9-(AI9+AN9))/AQ9=0,"",ROUNDUP((AU9-(AI9+AN9))/AQ9,0)),"")</f>
        <v/>
      </c>
      <c r="AS9" s="38">
        <f>IFERROR(IF((AU9-(AI9+AN9))=0,"",(AU9-(AI9+AN9))),"")</f>
        <v/>
      </c>
      <c r="AT9" s="38">
        <f>IF(AND(AG9="",AQ9=""),AL9,IF(SUM(AG9,AL9,AQ9)=0,"",SUM(AG9,AL9,AQ9)))</f>
        <v/>
      </c>
      <c r="AU9" s="79" t="n"/>
      <c r="AV9" s="81" t="n"/>
      <c r="AW9" s="79" t="n"/>
      <c r="AX9" s="79" t="n"/>
      <c r="AY9" s="79" t="n"/>
      <c r="AZ9" s="79" t="n"/>
      <c r="BA9" s="79" t="n"/>
      <c r="BB9" s="79" t="n"/>
      <c r="BC9" s="79" t="n"/>
      <c r="BD9" s="79" t="n"/>
      <c r="BE9" s="79" t="n"/>
      <c r="BF9" s="79" t="n"/>
      <c r="BG9" s="38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79" t="n"/>
      <c r="BJ9" s="79" t="n"/>
      <c r="BK9" s="82" t="n"/>
      <c r="BL9" s="82">
        <f>IFERROR(INDEX('_names_lookup'!$C:$C,MATCH(BK9,'_names_lookup'!$A:$A,0)),"")</f>
        <v/>
      </c>
      <c r="BM9" s="83">
        <f>IFERROR(INDEX('_names_lookup'!$B:$B,MATCH(BK9,'_names_lookup'!$A:$A,0)),"")</f>
        <v/>
      </c>
      <c r="BN9" s="87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79" t="n"/>
      <c r="BV9" s="79" t="n"/>
      <c r="BW9" s="84" t="n"/>
      <c r="BX9" s="84" t="n"/>
      <c r="BY9" s="84" t="n"/>
      <c r="BZ9" s="79" t="n"/>
      <c r="CA9" s="79" t="n"/>
      <c r="CB9" s="79" t="n"/>
      <c r="CC9" s="79" t="n"/>
      <c r="CD9" s="79" t="n"/>
      <c r="CE9" s="79" t="n"/>
      <c r="CF9" s="79" t="n"/>
      <c r="CG9" s="79" t="n"/>
      <c r="CH9" s="79" t="n"/>
      <c r="CI9" s="79" t="n"/>
      <c r="CJ9" s="79" t="n"/>
      <c r="CK9" s="79" t="n"/>
      <c r="CL9" s="79" t="n"/>
      <c r="CM9" s="79" t="n"/>
      <c r="CN9" s="79" t="n"/>
      <c r="CO9" s="79" t="n"/>
      <c r="CP9" s="79" t="n"/>
      <c r="CQ9" s="79" t="n"/>
      <c r="CR9" s="79" t="n"/>
      <c r="CS9" s="79" t="n"/>
      <c r="CT9" s="79" t="n"/>
      <c r="CU9" s="79" t="n"/>
      <c r="CV9" s="79" t="n"/>
      <c r="CW9" s="79" t="n"/>
      <c r="CX9" s="79" t="n"/>
      <c r="CY9" s="79" t="n"/>
      <c r="CZ9" s="79" t="n"/>
      <c r="DA9" s="79" t="n"/>
      <c r="DB9" s="79" t="n"/>
      <c r="DC9" s="79" t="n"/>
      <c r="DD9" s="79" t="n"/>
      <c r="DE9" s="79" t="n"/>
      <c r="DF9" s="79" t="n"/>
      <c r="DG9" s="79" t="n"/>
      <c r="DH9" s="79" t="n"/>
      <c r="DI9" s="79" t="n"/>
      <c r="DJ9" s="79" t="n"/>
      <c r="DK9" s="79" t="n"/>
      <c r="DL9" s="79" t="n"/>
      <c r="DM9" s="79" t="n"/>
      <c r="DN9" s="79" t="n"/>
      <c r="DO9" s="79" t="n"/>
      <c r="DP9" s="84" t="n"/>
      <c r="DQ9" s="84" t="n"/>
    </row>
    <row r="10" ht="16" customHeight="1">
      <c r="A10" s="86" t="n"/>
      <c r="B10" s="86" t="n"/>
      <c r="C10" s="86" t="n"/>
      <c r="D10" s="86" t="n"/>
      <c r="E10" s="86" t="n"/>
      <c r="F10" s="86" t="n"/>
      <c r="G10" s="78" t="n"/>
      <c r="H10" s="79" t="n"/>
      <c r="I10" s="79" t="n"/>
      <c r="J10" s="79" t="n"/>
      <c r="K10" s="79" t="n"/>
      <c r="L10" s="79" t="n"/>
      <c r="M10" s="79" t="n"/>
      <c r="N10" s="80" t="n"/>
      <c r="O10" s="79">
        <f>IFERROR(INDEX('_courses_lookup'!$C:$C,MATCH(K10&amp;L10,'_courses_lookup'!$E:$E,0)),"")</f>
        <v/>
      </c>
      <c r="P10" s="79">
        <f>IFERROR(INDEX('_courses_lookup'!$D:$D,MATCH(K10&amp;L10,'_courses_lookup'!$E:$E,0)),"")</f>
        <v/>
      </c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81" t="n"/>
      <c r="AE10" s="81" t="n"/>
      <c r="AF10" s="81" t="n"/>
      <c r="AG10" s="38">
        <f>IF(AND(AE10&lt;&gt;"",AF10&lt;&gt;""),ROUNDUP((AF10-AE10)/7,0),"")</f>
        <v/>
      </c>
      <c r="AH10" s="79" t="n"/>
      <c r="AI10" s="38">
        <f>IFERROR(IF(AG10*AH10=0,"",AG10*AH10),"")</f>
        <v/>
      </c>
      <c r="AJ10" s="81" t="n"/>
      <c r="AK10" s="81" t="n"/>
      <c r="AL10" s="38">
        <f>IF(AND(AJ10&lt;&gt;"",AK10&lt;&gt;""),ROUNDUP((AK10-AJ10)/7,0),"")</f>
        <v/>
      </c>
      <c r="AM10" s="79" t="n"/>
      <c r="AN10" s="38">
        <f>IFERROR(IF(AL10*AM10=0,"",AL10*AM10),"")</f>
        <v/>
      </c>
      <c r="AO10" s="81" t="n"/>
      <c r="AP10" s="81" t="n"/>
      <c r="AQ10" s="38">
        <f>IF(AND(AO10&lt;&gt;"",AP10&lt;&gt;""),ROUNDUP((AP10-AO10)/7,0),"")</f>
        <v/>
      </c>
      <c r="AR10" s="38">
        <f>IFERROR(IF((AU10-(AI10+AN10))/AQ10=0,"",ROUNDUP((AU10-(AI10+AN10))/AQ10,0)),"")</f>
        <v/>
      </c>
      <c r="AS10" s="38">
        <f>IFERROR(IF((AU10-(AI10+AN10))=0,"",(AU10-(AI10+AN10))),"")</f>
        <v/>
      </c>
      <c r="AT10" s="38">
        <f>IF(AND(AG10="",AQ10=""),AL10,IF(SUM(AG10,AL10,AQ10)=0,"",SUM(AG10,AL10,AQ10)))</f>
        <v/>
      </c>
      <c r="AU10" s="79" t="n"/>
      <c r="AV10" s="81" t="n"/>
      <c r="AW10" s="79" t="n"/>
      <c r="AX10" s="79" t="n"/>
      <c r="AY10" s="79" t="n"/>
      <c r="AZ10" s="79" t="n"/>
      <c r="BA10" s="79" t="n"/>
      <c r="BB10" s="79" t="n"/>
      <c r="BC10" s="79" t="n"/>
      <c r="BD10" s="79" t="n"/>
      <c r="BE10" s="79" t="n"/>
      <c r="BF10" s="79" t="n"/>
      <c r="BG10" s="38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79" t="n"/>
      <c r="BJ10" s="79" t="n"/>
      <c r="BK10" s="82" t="n"/>
      <c r="BL10" s="82">
        <f>IFERROR(INDEX('_names_lookup'!$C:$C,MATCH(BK10,'_names_lookup'!$A:$A,0)),"")</f>
        <v/>
      </c>
      <c r="BM10" s="83">
        <f>IFERROR(INDEX('_names_lookup'!$B:$B,MATCH(BK10,'_names_lookup'!$A:$A,0)),"")</f>
        <v/>
      </c>
      <c r="BN10" s="87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79" t="n"/>
      <c r="BV10" s="79" t="n"/>
      <c r="BW10" s="84" t="n"/>
      <c r="BX10" s="84" t="n"/>
      <c r="BY10" s="84" t="n"/>
      <c r="BZ10" s="79" t="n"/>
      <c r="CA10" s="79" t="n"/>
      <c r="CB10" s="79" t="n"/>
      <c r="CC10" s="79" t="n"/>
      <c r="CD10" s="79" t="n"/>
      <c r="CE10" s="79" t="n"/>
      <c r="CF10" s="79" t="n"/>
      <c r="CG10" s="79" t="n"/>
      <c r="CH10" s="79" t="n"/>
      <c r="CI10" s="79" t="n"/>
      <c r="CJ10" s="79" t="n"/>
      <c r="CK10" s="79" t="n"/>
      <c r="CL10" s="79" t="n"/>
      <c r="CM10" s="79" t="n"/>
      <c r="CN10" s="79" t="n"/>
      <c r="CO10" s="79" t="n"/>
      <c r="CP10" s="79" t="n"/>
      <c r="CQ10" s="79" t="n"/>
      <c r="CR10" s="79" t="n"/>
      <c r="CS10" s="79" t="n"/>
      <c r="CT10" s="79" t="n"/>
      <c r="CU10" s="79" t="n"/>
      <c r="CV10" s="79" t="n"/>
      <c r="CW10" s="79" t="n"/>
      <c r="CX10" s="79" t="n"/>
      <c r="CY10" s="79" t="n"/>
      <c r="CZ10" s="79" t="n"/>
      <c r="DA10" s="79" t="n"/>
      <c r="DB10" s="79" t="n"/>
      <c r="DC10" s="79" t="n"/>
      <c r="DD10" s="79" t="n"/>
      <c r="DE10" s="79" t="n"/>
      <c r="DF10" s="79" t="n"/>
      <c r="DG10" s="79" t="n"/>
      <c r="DH10" s="79" t="n"/>
      <c r="DI10" s="79" t="n"/>
      <c r="DJ10" s="79" t="n"/>
      <c r="DK10" s="79" t="n"/>
      <c r="DL10" s="79" t="n"/>
      <c r="DM10" s="79" t="n"/>
      <c r="DN10" s="79" t="n"/>
      <c r="DO10" s="79" t="n"/>
      <c r="DP10" s="84" t="n"/>
      <c r="DQ10" s="84" t="n"/>
    </row>
    <row r="11" ht="16" customHeight="1">
      <c r="A11" s="86" t="n"/>
      <c r="B11" s="86" t="n"/>
      <c r="C11" s="86" t="n"/>
      <c r="D11" s="86" t="n"/>
      <c r="E11" s="86" t="n"/>
      <c r="F11" s="86" t="n"/>
      <c r="G11" s="78" t="n"/>
      <c r="H11" s="79" t="n"/>
      <c r="I11" s="79" t="n"/>
      <c r="J11" s="79" t="n"/>
      <c r="K11" s="79" t="n"/>
      <c r="L11" s="79" t="n"/>
      <c r="M11" s="79" t="n"/>
      <c r="N11" s="80" t="n"/>
      <c r="O11" s="79">
        <f>IFERROR(INDEX('_courses_lookup'!$C:$C,MATCH(K11&amp;L11,'_courses_lookup'!$E:$E,0)),"")</f>
        <v/>
      </c>
      <c r="P11" s="79">
        <f>IFERROR(INDEX('_courses_lookup'!$D:$D,MATCH(K11&amp;L11,'_courses_lookup'!$E:$E,0)),"")</f>
        <v/>
      </c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81" t="n"/>
      <c r="AE11" s="81" t="n"/>
      <c r="AF11" s="81" t="n"/>
      <c r="AG11" s="38">
        <f>IF(AND(AE11&lt;&gt;"",AF11&lt;&gt;""),ROUNDUP((AF11-AE11)/7,0),"")</f>
        <v/>
      </c>
      <c r="AH11" s="79" t="n"/>
      <c r="AI11" s="38">
        <f>IFERROR(IF(AG11*AH11=0,"",AG11*AH11),"")</f>
        <v/>
      </c>
      <c r="AJ11" s="81" t="n"/>
      <c r="AK11" s="81" t="n"/>
      <c r="AL11" s="38">
        <f>IF(AND(AJ11&lt;&gt;"",AK11&lt;&gt;""),ROUNDUP((AK11-AJ11)/7,0),"")</f>
        <v/>
      </c>
      <c r="AM11" s="79" t="n"/>
      <c r="AN11" s="38">
        <f>IFERROR(IF(AL11*AM11=0,"",AL11*AM11),"")</f>
        <v/>
      </c>
      <c r="AO11" s="81" t="n"/>
      <c r="AP11" s="81" t="n"/>
      <c r="AQ11" s="38">
        <f>IF(AND(AO11&lt;&gt;"",AP11&lt;&gt;""),ROUNDUP((AP11-AO11)/7,0),"")</f>
        <v/>
      </c>
      <c r="AR11" s="38">
        <f>IFERROR(IF((AU11-(AI11+AN11))/AQ11=0,"",ROUNDUP((AU11-(AI11+AN11))/AQ11,0)),"")</f>
        <v/>
      </c>
      <c r="AS11" s="38">
        <f>IFERROR(IF((AU11-(AI11+AN11))=0,"",(AU11-(AI11+AN11))),"")</f>
        <v/>
      </c>
      <c r="AT11" s="38">
        <f>IF(AND(AG11="",AQ11=""),AL11,IF(SUM(AG11,AL11,AQ11)=0,"",SUM(AG11,AL11,AQ11)))</f>
        <v/>
      </c>
      <c r="AU11" s="79" t="n"/>
      <c r="AV11" s="81" t="n"/>
      <c r="AW11" s="79" t="n"/>
      <c r="AX11" s="79" t="n"/>
      <c r="AY11" s="79" t="n"/>
      <c r="AZ11" s="79" t="n"/>
      <c r="BA11" s="79" t="n"/>
      <c r="BB11" s="79" t="n"/>
      <c r="BC11" s="79" t="n"/>
      <c r="BD11" s="79" t="n"/>
      <c r="BE11" s="79" t="n"/>
      <c r="BF11" s="79" t="n"/>
      <c r="BG11" s="38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79" t="n"/>
      <c r="BJ11" s="79" t="n"/>
      <c r="BK11" s="82" t="n"/>
      <c r="BL11" s="82">
        <f>IFERROR(INDEX('_names_lookup'!$C:$C,MATCH(BK11,'_names_lookup'!$A:$A,0)),"")</f>
        <v/>
      </c>
      <c r="BM11" s="83">
        <f>IFERROR(INDEX('_names_lookup'!$B:$B,MATCH(BK11,'_names_lookup'!$A:$A,0)),"")</f>
        <v/>
      </c>
      <c r="BN11" s="87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79" t="n"/>
      <c r="BV11" s="79" t="n"/>
      <c r="BW11" s="84" t="n"/>
      <c r="BX11" s="84" t="n"/>
      <c r="BY11" s="84" t="n"/>
      <c r="BZ11" s="79" t="n"/>
      <c r="CA11" s="79" t="n"/>
      <c r="CB11" s="79" t="n"/>
      <c r="CC11" s="79" t="n"/>
      <c r="CD11" s="79" t="n"/>
      <c r="CE11" s="79" t="n"/>
      <c r="CF11" s="79" t="n"/>
      <c r="CG11" s="79" t="n"/>
      <c r="CH11" s="79" t="n"/>
      <c r="CI11" s="79" t="n"/>
      <c r="CJ11" s="79" t="n"/>
      <c r="CK11" s="79" t="n"/>
      <c r="CL11" s="79" t="n"/>
      <c r="CM11" s="79" t="n"/>
      <c r="CN11" s="79" t="n"/>
      <c r="CO11" s="79" t="n"/>
      <c r="CP11" s="79" t="n"/>
      <c r="CQ11" s="79" t="n"/>
      <c r="CR11" s="79" t="n"/>
      <c r="CS11" s="79" t="n"/>
      <c r="CT11" s="79" t="n"/>
      <c r="CU11" s="79" t="n"/>
      <c r="CV11" s="79" t="n"/>
      <c r="CW11" s="79" t="n"/>
      <c r="CX11" s="79" t="n"/>
      <c r="CY11" s="79" t="n"/>
      <c r="CZ11" s="79" t="n"/>
      <c r="DA11" s="79" t="n"/>
      <c r="DB11" s="79" t="n"/>
      <c r="DC11" s="79" t="n"/>
      <c r="DD11" s="79" t="n"/>
      <c r="DE11" s="79" t="n"/>
      <c r="DF11" s="79" t="n"/>
      <c r="DG11" s="79" t="n"/>
      <c r="DH11" s="79" t="n"/>
      <c r="DI11" s="79" t="n"/>
      <c r="DJ11" s="79" t="n"/>
      <c r="DK11" s="79" t="n"/>
      <c r="DL11" s="79" t="n"/>
      <c r="DM11" s="79" t="n"/>
      <c r="DN11" s="79" t="n"/>
      <c r="DO11" s="79" t="n"/>
      <c r="DP11" s="84" t="n"/>
      <c r="DQ11" s="84" t="n"/>
    </row>
    <row r="12" ht="16" customHeight="1">
      <c r="A12" s="86" t="n"/>
      <c r="B12" s="86" t="n"/>
      <c r="C12" s="86" t="n"/>
      <c r="D12" s="86" t="n"/>
      <c r="E12" s="86" t="n"/>
      <c r="F12" s="86" t="n"/>
      <c r="G12" s="78" t="n"/>
      <c r="H12" s="79" t="n"/>
      <c r="I12" s="79" t="n"/>
      <c r="J12" s="79" t="n"/>
      <c r="K12" s="79" t="n"/>
      <c r="L12" s="79" t="n"/>
      <c r="M12" s="79" t="n"/>
      <c r="N12" s="80" t="n"/>
      <c r="O12" s="79">
        <f>IFERROR(INDEX('_courses_lookup'!$C:$C,MATCH(K12&amp;L12,'_courses_lookup'!$E:$E,0)),"")</f>
        <v/>
      </c>
      <c r="P12" s="79">
        <f>IFERROR(INDEX('_courses_lookup'!$D:$D,MATCH(K12&amp;L12,'_courses_lookup'!$E:$E,0)),"")</f>
        <v/>
      </c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81" t="n"/>
      <c r="AE12" s="81" t="n"/>
      <c r="AF12" s="81" t="n"/>
      <c r="AG12" s="38">
        <f>IF(AND(AE12&lt;&gt;"",AF12&lt;&gt;""),ROUNDUP((AF12-AE12)/7,0),"")</f>
        <v/>
      </c>
      <c r="AH12" s="79" t="n"/>
      <c r="AI12" s="38">
        <f>IFERROR(IF(AG12*AH12=0,"",AG12*AH12),"")</f>
        <v/>
      </c>
      <c r="AJ12" s="81" t="n"/>
      <c r="AK12" s="81" t="n"/>
      <c r="AL12" s="38">
        <f>IF(AND(AJ12&lt;&gt;"",AK12&lt;&gt;""),ROUNDUP((AK12-AJ12)/7,0),"")</f>
        <v/>
      </c>
      <c r="AM12" s="79" t="n"/>
      <c r="AN12" s="38">
        <f>IFERROR(IF(AL12*AM12=0,"",AL12*AM12),"")</f>
        <v/>
      </c>
      <c r="AO12" s="81" t="n"/>
      <c r="AP12" s="81" t="n"/>
      <c r="AQ12" s="38">
        <f>IF(AND(AO12&lt;&gt;"",AP12&lt;&gt;""),ROUNDUP((AP12-AO12)/7,0),"")</f>
        <v/>
      </c>
      <c r="AR12" s="38">
        <f>IFERROR(IF((AU12-(AI12+AN12))/AQ12=0,"",ROUNDUP((AU12-(AI12+AN12))/AQ12,0)),"")</f>
        <v/>
      </c>
      <c r="AS12" s="38">
        <f>IFERROR(IF((AU12-(AI12+AN12))=0,"",(AU12-(AI12+AN12))),"")</f>
        <v/>
      </c>
      <c r="AT12" s="38">
        <f>IF(AND(AG12="",AQ12=""),AL12,IF(SUM(AG12,AL12,AQ12)=0,"",SUM(AG12,AL12,AQ12)))</f>
        <v/>
      </c>
      <c r="AU12" s="79" t="n"/>
      <c r="AV12" s="81" t="n"/>
      <c r="AW12" s="79" t="n"/>
      <c r="AX12" s="79" t="n"/>
      <c r="AY12" s="79" t="n"/>
      <c r="AZ12" s="79" t="n"/>
      <c r="BA12" s="79" t="n"/>
      <c r="BB12" s="79" t="n"/>
      <c r="BC12" s="79" t="n"/>
      <c r="BD12" s="79" t="n"/>
      <c r="BE12" s="79" t="n"/>
      <c r="BF12" s="79" t="n"/>
      <c r="BG12" s="38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79" t="n"/>
      <c r="BJ12" s="79" t="n"/>
      <c r="BK12" s="82" t="n"/>
      <c r="BL12" s="82">
        <f>IFERROR(INDEX('_names_lookup'!$C:$C,MATCH(BK12,'_names_lookup'!$A:$A,0)),"")</f>
        <v/>
      </c>
      <c r="BM12" s="83">
        <f>IFERROR(INDEX('_names_lookup'!$B:$B,MATCH(BK12,'_names_lookup'!$A:$A,0)),"")</f>
        <v/>
      </c>
      <c r="BN12" s="87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79" t="n"/>
      <c r="BW12" s="84" t="n"/>
      <c r="BX12" s="84" t="n"/>
      <c r="BY12" s="84" t="n"/>
      <c r="BZ12" s="79" t="n"/>
      <c r="CA12" s="79" t="n"/>
      <c r="CB12" s="79" t="n"/>
      <c r="CC12" s="79" t="n"/>
      <c r="CD12" s="79" t="n"/>
      <c r="CE12" s="79" t="n"/>
      <c r="CF12" s="79" t="n"/>
      <c r="CG12" s="79" t="n"/>
      <c r="CH12" s="79" t="n"/>
      <c r="CI12" s="79" t="n"/>
      <c r="CJ12" s="79" t="n"/>
      <c r="CK12" s="79" t="n"/>
      <c r="CL12" s="79" t="n"/>
      <c r="CM12" s="79" t="n"/>
      <c r="CN12" s="79" t="n"/>
      <c r="CO12" s="79" t="n"/>
      <c r="CP12" s="79" t="n"/>
      <c r="CQ12" s="79" t="n"/>
      <c r="CR12" s="79" t="n"/>
      <c r="CS12" s="79" t="n"/>
      <c r="CT12" s="79" t="n"/>
      <c r="CU12" s="79" t="n"/>
      <c r="CV12" s="79" t="n"/>
      <c r="CW12" s="79" t="n"/>
      <c r="CX12" s="79" t="n"/>
      <c r="CY12" s="79" t="n"/>
      <c r="CZ12" s="79" t="n"/>
      <c r="DA12" s="79" t="n"/>
      <c r="DB12" s="79" t="n"/>
      <c r="DC12" s="79" t="n"/>
      <c r="DD12" s="79" t="n"/>
      <c r="DE12" s="79" t="n"/>
      <c r="DF12" s="79" t="n"/>
      <c r="DG12" s="79" t="n"/>
      <c r="DH12" s="79" t="n"/>
      <c r="DI12" s="79" t="n"/>
      <c r="DJ12" s="79" t="n"/>
      <c r="DK12" s="79" t="n"/>
      <c r="DL12" s="79" t="n"/>
      <c r="DM12" s="79" t="n"/>
      <c r="DN12" s="79" t="n"/>
      <c r="DO12" s="79" t="n"/>
      <c r="DP12" s="84" t="n"/>
      <c r="DQ12" s="84" t="n"/>
    </row>
    <row r="13" ht="16" customHeight="1">
      <c r="A13" s="86" t="n"/>
      <c r="B13" s="86" t="n"/>
      <c r="C13" s="86" t="n"/>
      <c r="D13" s="86" t="n"/>
      <c r="E13" s="86" t="n"/>
      <c r="F13" s="86" t="n"/>
      <c r="G13" s="78" t="n"/>
      <c r="H13" s="79" t="n"/>
      <c r="I13" s="79" t="n"/>
      <c r="J13" s="79" t="n"/>
      <c r="K13" s="79" t="n"/>
      <c r="L13" s="79" t="n"/>
      <c r="M13" s="79" t="n"/>
      <c r="N13" s="80" t="n"/>
      <c r="O13" s="79">
        <f>IFERROR(INDEX('_courses_lookup'!$C:$C,MATCH(K13&amp;L13,'_courses_lookup'!$E:$E,0)),"")</f>
        <v/>
      </c>
      <c r="P13" s="79">
        <f>IFERROR(INDEX('_courses_lookup'!$D:$D,MATCH(K13&amp;L13,'_courses_lookup'!$E:$E,0)),"")</f>
        <v/>
      </c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81" t="n"/>
      <c r="AE13" s="81" t="n"/>
      <c r="AF13" s="81" t="n"/>
      <c r="AG13" s="38">
        <f>IF(AND(AE13&lt;&gt;"",AF13&lt;&gt;""),ROUNDUP((AF13-AE13)/7,0),"")</f>
        <v/>
      </c>
      <c r="AH13" s="79" t="n"/>
      <c r="AI13" s="38">
        <f>IFERROR(IF(AG13*AH13=0,"",AG13*AH13),"")</f>
        <v/>
      </c>
      <c r="AJ13" s="81" t="n"/>
      <c r="AK13" s="81" t="n"/>
      <c r="AL13" s="38">
        <f>IF(AND(AJ13&lt;&gt;"",AK13&lt;&gt;""),ROUNDUP((AK13-AJ13)/7,0),"")</f>
        <v/>
      </c>
      <c r="AM13" s="79" t="n"/>
      <c r="AN13" s="38">
        <f>IFERROR(IF(AL13*AM13=0,"",AL13*AM13),"")</f>
        <v/>
      </c>
      <c r="AO13" s="81" t="n"/>
      <c r="AP13" s="81" t="n"/>
      <c r="AQ13" s="38">
        <f>IF(AND(AO13&lt;&gt;"",AP13&lt;&gt;""),ROUNDUP((AP13-AO13)/7,0),"")</f>
        <v/>
      </c>
      <c r="AR13" s="38">
        <f>IFERROR(IF((AU13-(AI13+AN13))/AQ13=0,"",ROUNDUP((AU13-(AI13+AN13))/AQ13,0)),"")</f>
        <v/>
      </c>
      <c r="AS13" s="38">
        <f>IFERROR(IF((AU13-(AI13+AN13))=0,"",(AU13-(AI13+AN13))),"")</f>
        <v/>
      </c>
      <c r="AT13" s="38">
        <f>IF(AND(AG13="",AQ13=""),AL13,IF(SUM(AG13,AL13,AQ13)=0,"",SUM(AG13,AL13,AQ13)))</f>
        <v/>
      </c>
      <c r="AU13" s="79" t="n"/>
      <c r="AV13" s="81" t="n"/>
      <c r="AW13" s="79" t="n"/>
      <c r="AX13" s="79" t="n"/>
      <c r="AY13" s="79" t="n"/>
      <c r="AZ13" s="79" t="n"/>
      <c r="BA13" s="79" t="n"/>
      <c r="BB13" s="79" t="n"/>
      <c r="BC13" s="79" t="n"/>
      <c r="BD13" s="79" t="n"/>
      <c r="BE13" s="79" t="n"/>
      <c r="BF13" s="79" t="n"/>
      <c r="BG13" s="38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79" t="n"/>
      <c r="BJ13" s="79" t="n"/>
      <c r="BK13" s="82" t="n"/>
      <c r="BL13" s="82">
        <f>IFERROR(INDEX('_names_lookup'!$C:$C,MATCH(BK13,'_names_lookup'!$A:$A,0)),"")</f>
        <v/>
      </c>
      <c r="BM13" s="83">
        <f>IFERROR(INDEX('_names_lookup'!$B:$B,MATCH(BK13,'_names_lookup'!$A:$A,0)),"")</f>
        <v/>
      </c>
      <c r="BN13" s="87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79" t="n"/>
      <c r="BW13" s="84" t="n"/>
      <c r="BX13" s="84" t="n"/>
      <c r="BY13" s="84" t="n"/>
      <c r="BZ13" s="79" t="n"/>
      <c r="CA13" s="79" t="n"/>
      <c r="CB13" s="79" t="n"/>
      <c r="CC13" s="79" t="n"/>
      <c r="CD13" s="79" t="n"/>
      <c r="CE13" s="79" t="n"/>
      <c r="CF13" s="79" t="n"/>
      <c r="CG13" s="79" t="n"/>
      <c r="CH13" s="79" t="n"/>
      <c r="CI13" s="79" t="n"/>
      <c r="CJ13" s="79" t="n"/>
      <c r="CK13" s="79" t="n"/>
      <c r="CL13" s="79" t="n"/>
      <c r="CM13" s="79" t="n"/>
      <c r="CN13" s="79" t="n"/>
      <c r="CO13" s="79" t="n"/>
      <c r="CP13" s="79" t="n"/>
      <c r="CQ13" s="79" t="n"/>
      <c r="CR13" s="79" t="n"/>
      <c r="CS13" s="79" t="n"/>
      <c r="CT13" s="79" t="n"/>
      <c r="CU13" s="79" t="n"/>
      <c r="CV13" s="79" t="n"/>
      <c r="CW13" s="79" t="n"/>
      <c r="CX13" s="79" t="n"/>
      <c r="CY13" s="79" t="n"/>
      <c r="CZ13" s="79" t="n"/>
      <c r="DA13" s="79" t="n"/>
      <c r="DB13" s="79" t="n"/>
      <c r="DC13" s="79" t="n"/>
      <c r="DD13" s="79" t="n"/>
      <c r="DE13" s="79" t="n"/>
      <c r="DF13" s="79" t="n"/>
      <c r="DG13" s="79" t="n"/>
      <c r="DH13" s="79" t="n"/>
      <c r="DI13" s="79" t="n"/>
      <c r="DJ13" s="79" t="n"/>
      <c r="DK13" s="79" t="n"/>
      <c r="DL13" s="79" t="n"/>
      <c r="DM13" s="79" t="n"/>
      <c r="DN13" s="79" t="n"/>
      <c r="DO13" s="79" t="n"/>
      <c r="DP13" s="84" t="n"/>
      <c r="DQ13" s="84" t="n"/>
    </row>
    <row r="14" ht="16" customHeight="1">
      <c r="A14" s="86" t="n"/>
      <c r="B14" s="86" t="n"/>
      <c r="C14" s="86" t="n"/>
      <c r="D14" s="86" t="n"/>
      <c r="E14" s="86" t="n"/>
      <c r="F14" s="86" t="n"/>
      <c r="G14" s="78" t="n"/>
      <c r="H14" s="79" t="n"/>
      <c r="I14" s="79" t="n"/>
      <c r="J14" s="79" t="n"/>
      <c r="K14" s="79" t="n"/>
      <c r="L14" s="79" t="n"/>
      <c r="M14" s="79" t="n"/>
      <c r="N14" s="80" t="n"/>
      <c r="O14" s="79">
        <f>IFERROR(INDEX('_courses_lookup'!$C:$C,MATCH(K14&amp;L14,'_courses_lookup'!$E:$E,0)),"")</f>
        <v/>
      </c>
      <c r="P14" s="79">
        <f>IFERROR(INDEX('_courses_lookup'!$D:$D,MATCH(K14&amp;L14,'_courses_lookup'!$E:$E,0)),"")</f>
        <v/>
      </c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81" t="n"/>
      <c r="AE14" s="81" t="n"/>
      <c r="AF14" s="81" t="n"/>
      <c r="AG14" s="38">
        <f>IF(AND(AE14&lt;&gt;"",AF14&lt;&gt;""),ROUNDUP((AF14-AE14)/7,0),"")</f>
        <v/>
      </c>
      <c r="AH14" s="79" t="n"/>
      <c r="AI14" s="38">
        <f>IFERROR(IF(AG14*AH14=0,"",AG14*AH14),"")</f>
        <v/>
      </c>
      <c r="AJ14" s="81" t="n"/>
      <c r="AK14" s="81" t="n"/>
      <c r="AL14" s="38">
        <f>IF(AND(AJ14&lt;&gt;"",AK14&lt;&gt;""),ROUNDUP((AK14-AJ14)/7,0),"")</f>
        <v/>
      </c>
      <c r="AM14" s="79" t="n"/>
      <c r="AN14" s="38">
        <f>IFERROR(IF(AL14*AM14=0,"",AL14*AM14),"")</f>
        <v/>
      </c>
      <c r="AO14" s="81" t="n"/>
      <c r="AP14" s="81" t="n"/>
      <c r="AQ14" s="38">
        <f>IF(AND(AO14&lt;&gt;"",AP14&lt;&gt;""),ROUNDUP((AP14-AO14)/7,0),"")</f>
        <v/>
      </c>
      <c r="AR14" s="38">
        <f>IFERROR(IF((AU14-(AI14+AN14))/AQ14=0,"",ROUNDUP((AU14-(AI14+AN14))/AQ14,0)),"")</f>
        <v/>
      </c>
      <c r="AS14" s="38">
        <f>IFERROR(IF((AU14-(AI14+AN14))=0,"",(AU14-(AI14+AN14))),"")</f>
        <v/>
      </c>
      <c r="AT14" s="38">
        <f>IF(AND(AG14="",AQ14=""),AL14,IF(SUM(AG14,AL14,AQ14)=0,"",SUM(AG14,AL14,AQ14)))</f>
        <v/>
      </c>
      <c r="AU14" s="79" t="n"/>
      <c r="AV14" s="81" t="n"/>
      <c r="AW14" s="79" t="n"/>
      <c r="AX14" s="79" t="n"/>
      <c r="AY14" s="79" t="n"/>
      <c r="AZ14" s="79" t="n"/>
      <c r="BA14" s="79" t="n"/>
      <c r="BB14" s="79" t="n"/>
      <c r="BC14" s="79" t="n"/>
      <c r="BD14" s="79" t="n"/>
      <c r="BE14" s="79" t="n"/>
      <c r="BF14" s="79" t="n"/>
      <c r="BG14" s="38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79" t="n"/>
      <c r="BJ14" s="79" t="n"/>
      <c r="BK14" s="82" t="n"/>
      <c r="BL14" s="82">
        <f>IFERROR(INDEX('_names_lookup'!$C:$C,MATCH(BK14,'_names_lookup'!$A:$A,0)),"")</f>
        <v/>
      </c>
      <c r="BM14" s="83">
        <f>IFERROR(INDEX('_names_lookup'!$B:$B,MATCH(BK14,'_names_lookup'!$A:$A,0)),"")</f>
        <v/>
      </c>
      <c r="BN14" s="87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79" t="n"/>
      <c r="BW14" s="84" t="n"/>
      <c r="BX14" s="84" t="n"/>
      <c r="BY14" s="84" t="n"/>
      <c r="BZ14" s="79" t="n"/>
      <c r="CA14" s="79" t="n"/>
      <c r="CB14" s="79" t="n"/>
      <c r="CC14" s="79" t="n"/>
      <c r="CD14" s="79" t="n"/>
      <c r="CE14" s="79" t="n"/>
      <c r="CF14" s="79" t="n"/>
      <c r="CG14" s="79" t="n"/>
      <c r="CH14" s="79" t="n"/>
      <c r="CI14" s="79" t="n"/>
      <c r="CJ14" s="79" t="n"/>
      <c r="CK14" s="79" t="n"/>
      <c r="CL14" s="79" t="n"/>
      <c r="CM14" s="79" t="n"/>
      <c r="CN14" s="79" t="n"/>
      <c r="CO14" s="79" t="n"/>
      <c r="CP14" s="79" t="n"/>
      <c r="CQ14" s="79" t="n"/>
      <c r="CR14" s="79" t="n"/>
      <c r="CS14" s="79" t="n"/>
      <c r="CT14" s="79" t="n"/>
      <c r="CU14" s="79" t="n"/>
      <c r="CV14" s="79" t="n"/>
      <c r="CW14" s="79" t="n"/>
      <c r="CX14" s="79" t="n"/>
      <c r="CY14" s="79" t="n"/>
      <c r="CZ14" s="79" t="n"/>
      <c r="DA14" s="79" t="n"/>
      <c r="DB14" s="79" t="n"/>
      <c r="DC14" s="79" t="n"/>
      <c r="DD14" s="79" t="n"/>
      <c r="DE14" s="79" t="n"/>
      <c r="DF14" s="79" t="n"/>
      <c r="DG14" s="79" t="n"/>
      <c r="DH14" s="79" t="n"/>
      <c r="DI14" s="79" t="n"/>
      <c r="DJ14" s="79" t="n"/>
      <c r="DK14" s="79" t="n"/>
      <c r="DL14" s="79" t="n"/>
      <c r="DM14" s="79" t="n"/>
      <c r="DN14" s="79" t="n"/>
      <c r="DO14" s="79" t="n"/>
      <c r="DP14" s="84" t="n"/>
      <c r="DQ14" s="84" t="n"/>
    </row>
    <row r="15" ht="16" customHeight="1">
      <c r="A15" s="86" t="n"/>
      <c r="B15" s="86" t="n"/>
      <c r="C15" s="86" t="n"/>
      <c r="D15" s="86" t="n"/>
      <c r="E15" s="86" t="n"/>
      <c r="F15" s="86" t="n"/>
      <c r="G15" s="78" t="n"/>
      <c r="H15" s="79" t="n"/>
      <c r="I15" s="79" t="n"/>
      <c r="J15" s="79" t="n"/>
      <c r="K15" s="79" t="n"/>
      <c r="L15" s="79" t="n"/>
      <c r="M15" s="79" t="n"/>
      <c r="N15" s="80" t="n"/>
      <c r="O15" s="79">
        <f>IFERROR(INDEX('_courses_lookup'!$C:$C,MATCH(K15&amp;L15,'_courses_lookup'!$E:$E,0)),"")</f>
        <v/>
      </c>
      <c r="P15" s="79">
        <f>IFERROR(INDEX('_courses_lookup'!$D:$D,MATCH(K15&amp;L15,'_courses_lookup'!$E:$E,0)),"")</f>
        <v/>
      </c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81" t="n"/>
      <c r="AE15" s="81" t="n"/>
      <c r="AF15" s="81" t="n"/>
      <c r="AG15" s="38">
        <f>IF(AND(AE15&lt;&gt;"",AF15&lt;&gt;""),ROUNDUP((AF15-AE15)/7,0),"")</f>
        <v/>
      </c>
      <c r="AH15" s="79" t="n"/>
      <c r="AI15" s="38">
        <f>IFERROR(IF(AG15*AH15=0,"",AG15*AH15),"")</f>
        <v/>
      </c>
      <c r="AJ15" s="81" t="n"/>
      <c r="AK15" s="81" t="n"/>
      <c r="AL15" s="38">
        <f>IF(AND(AJ15&lt;&gt;"",AK15&lt;&gt;""),ROUNDUP((AK15-AJ15)/7,0),"")</f>
        <v/>
      </c>
      <c r="AM15" s="79" t="n"/>
      <c r="AN15" s="38">
        <f>IFERROR(IF(AL15*AM15=0,"",AL15*AM15),"")</f>
        <v/>
      </c>
      <c r="AO15" s="81" t="n"/>
      <c r="AP15" s="81" t="n"/>
      <c r="AQ15" s="38">
        <f>IF(AND(AO15&lt;&gt;"",AP15&lt;&gt;""),ROUNDUP((AP15-AO15)/7,0),"")</f>
        <v/>
      </c>
      <c r="AR15" s="38">
        <f>IFERROR(IF((AU15-(AI15+AN15))/AQ15=0,"",ROUNDUP((AU15-(AI15+AN15))/AQ15,0)),"")</f>
        <v/>
      </c>
      <c r="AS15" s="38">
        <f>IFERROR(IF((AU15-(AI15+AN15))=0,"",(AU15-(AI15+AN15))),"")</f>
        <v/>
      </c>
      <c r="AT15" s="38">
        <f>IF(AND(AG15="",AQ15=""),AL15,IF(SUM(AG15,AL15,AQ15)=0,"",SUM(AG15,AL15,AQ15)))</f>
        <v/>
      </c>
      <c r="AU15" s="79" t="n"/>
      <c r="AV15" s="81" t="n"/>
      <c r="AW15" s="79" t="n"/>
      <c r="AX15" s="79" t="n"/>
      <c r="AY15" s="79" t="n"/>
      <c r="AZ15" s="79" t="n"/>
      <c r="BA15" s="79" t="n"/>
      <c r="BB15" s="79" t="n"/>
      <c r="BC15" s="79" t="n"/>
      <c r="BD15" s="79" t="n"/>
      <c r="BE15" s="79" t="n"/>
      <c r="BF15" s="79" t="n"/>
      <c r="BG15" s="38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79" t="n"/>
      <c r="BJ15" s="79" t="n"/>
      <c r="BK15" s="82" t="n"/>
      <c r="BL15" s="82">
        <f>IFERROR(INDEX('_names_lookup'!$C:$C,MATCH(BK15,'_names_lookup'!$A:$A,0)),"")</f>
        <v/>
      </c>
      <c r="BM15" s="83">
        <f>IFERROR(INDEX('_names_lookup'!$B:$B,MATCH(BK15,'_names_lookup'!$A:$A,0)),"")</f>
        <v/>
      </c>
      <c r="BN15" s="87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79" t="n"/>
      <c r="BW15" s="84" t="n"/>
      <c r="BX15" s="84" t="n"/>
      <c r="BY15" s="84" t="n"/>
      <c r="BZ15" s="79" t="n"/>
      <c r="CA15" s="79" t="n"/>
      <c r="CB15" s="79" t="n"/>
      <c r="CC15" s="79" t="n"/>
      <c r="CD15" s="79" t="n"/>
      <c r="CE15" s="79" t="n"/>
      <c r="CF15" s="79" t="n"/>
      <c r="CG15" s="79" t="n"/>
      <c r="CH15" s="79" t="n"/>
      <c r="CI15" s="79" t="n"/>
      <c r="CJ15" s="79" t="n"/>
      <c r="CK15" s="79" t="n"/>
      <c r="CL15" s="79" t="n"/>
      <c r="CM15" s="79" t="n"/>
      <c r="CN15" s="79" t="n"/>
      <c r="CO15" s="79" t="n"/>
      <c r="CP15" s="79" t="n"/>
      <c r="CQ15" s="79" t="n"/>
      <c r="CR15" s="79" t="n"/>
      <c r="CS15" s="79" t="n"/>
      <c r="CT15" s="79" t="n"/>
      <c r="CU15" s="79" t="n"/>
      <c r="CV15" s="79" t="n"/>
      <c r="CW15" s="79" t="n"/>
      <c r="CX15" s="79" t="n"/>
      <c r="CY15" s="79" t="n"/>
      <c r="CZ15" s="79" t="n"/>
      <c r="DA15" s="79" t="n"/>
      <c r="DB15" s="79" t="n"/>
      <c r="DC15" s="79" t="n"/>
      <c r="DD15" s="79" t="n"/>
      <c r="DE15" s="79" t="n"/>
      <c r="DF15" s="79" t="n"/>
      <c r="DG15" s="79" t="n"/>
      <c r="DH15" s="79" t="n"/>
      <c r="DI15" s="79" t="n"/>
      <c r="DJ15" s="79" t="n"/>
      <c r="DK15" s="79" t="n"/>
      <c r="DL15" s="79" t="n"/>
      <c r="DM15" s="79" t="n"/>
      <c r="DN15" s="79" t="n"/>
      <c r="DO15" s="79" t="n"/>
      <c r="DP15" s="84" t="n"/>
      <c r="DQ15" s="84" t="n"/>
    </row>
    <row r="16" ht="16" customHeight="1">
      <c r="A16" s="86" t="n"/>
      <c r="B16" s="86" t="n"/>
      <c r="C16" s="86" t="n"/>
      <c r="D16" s="86" t="n"/>
      <c r="E16" s="86" t="n"/>
      <c r="F16" s="86" t="n"/>
      <c r="G16" s="78" t="n"/>
      <c r="H16" s="79" t="n"/>
      <c r="I16" s="79" t="n"/>
      <c r="J16" s="79" t="n"/>
      <c r="K16" s="79" t="n"/>
      <c r="L16" s="79" t="n"/>
      <c r="M16" s="79" t="n"/>
      <c r="N16" s="84" t="n"/>
      <c r="O16" s="79">
        <f>IFERROR(INDEX('_courses_lookup'!$C:$C,MATCH(K16&amp;L16,'_courses_lookup'!$E:$E,0)),"")</f>
        <v/>
      </c>
      <c r="P16" s="79">
        <f>IFERROR(INDEX('_courses_lookup'!$D:$D,MATCH(K16&amp;L16,'_courses_lookup'!$E:$E,0)),"")</f>
        <v/>
      </c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81" t="n"/>
      <c r="AE16" s="81" t="n"/>
      <c r="AF16" s="81" t="n"/>
      <c r="AG16" s="38">
        <f>IF(AND(AE16&lt;&gt;"",AF16&lt;&gt;""),ROUNDUP((AF16-AE16)/7,0),"")</f>
        <v/>
      </c>
      <c r="AH16" s="79" t="n"/>
      <c r="AI16" s="38">
        <f>IFERROR(IF(AG16*AH16=0,"",AG16*AH16),"")</f>
        <v/>
      </c>
      <c r="AJ16" s="81" t="n"/>
      <c r="AK16" s="81" t="n"/>
      <c r="AL16" s="38">
        <f>IF(AND(AJ16&lt;&gt;"",AK16&lt;&gt;""),ROUNDUP((AK16-AJ16)/7,0),"")</f>
        <v/>
      </c>
      <c r="AM16" s="79" t="n"/>
      <c r="AN16" s="38">
        <f>IFERROR(IF(AL16*AM16=0,"",AL16*AM16),"")</f>
        <v/>
      </c>
      <c r="AO16" s="81" t="n"/>
      <c r="AP16" s="81" t="n"/>
      <c r="AQ16" s="38">
        <f>IF(AND(AO16&lt;&gt;"",AP16&lt;&gt;""),ROUNDUP((AP16-AO16)/7,0),"")</f>
        <v/>
      </c>
      <c r="AR16" s="38">
        <f>IFERROR(IF((AU16-(AI16+AN16))/AQ16=0,"",ROUNDUP((AU16-(AI16+AN16))/AQ16,0)),"")</f>
        <v/>
      </c>
      <c r="AS16" s="38">
        <f>IFERROR(IF((AU16-(AI16+AN16))=0,"",(AU16-(AI16+AN16))),"")</f>
        <v/>
      </c>
      <c r="AT16" s="38">
        <f>IF(AND(AG16="",AQ16=""),AL16,IF(SUM(AG16,AL16,AQ16)=0,"",SUM(AG16,AL16,AQ16)))</f>
        <v/>
      </c>
      <c r="AU16" s="79" t="n"/>
      <c r="AV16" s="81" t="n"/>
      <c r="AW16" s="79" t="n"/>
      <c r="AX16" s="79" t="n"/>
      <c r="AY16" s="79" t="n"/>
      <c r="AZ16" s="79" t="n"/>
      <c r="BA16" s="79" t="n"/>
      <c r="BB16" s="79" t="n"/>
      <c r="BC16" s="79" t="n"/>
      <c r="BD16" s="79" t="n"/>
      <c r="BE16" s="79" t="n"/>
      <c r="BF16" s="79" t="n"/>
      <c r="BG16" s="38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79" t="n"/>
      <c r="BJ16" s="79" t="n"/>
      <c r="BK16" s="82" t="n"/>
      <c r="BL16" s="82">
        <f>IFERROR(INDEX('_names_lookup'!$C:$C,MATCH(BK16,'_names_lookup'!$A:$A,0)),"")</f>
        <v/>
      </c>
      <c r="BM16" s="83">
        <f>IFERROR(INDEX('_names_lookup'!$B:$B,MATCH(BK16,'_names_lookup'!$A:$A,0)),"")</f>
        <v/>
      </c>
      <c r="BN16" s="87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79" t="n"/>
      <c r="BW16" s="84" t="n"/>
      <c r="BX16" s="84" t="n"/>
      <c r="BY16" s="84" t="n"/>
      <c r="BZ16" s="79" t="n"/>
      <c r="CA16" s="79" t="n"/>
      <c r="CB16" s="79" t="n"/>
      <c r="CC16" s="79" t="n"/>
      <c r="CD16" s="79" t="n"/>
      <c r="CE16" s="79" t="n"/>
      <c r="CF16" s="79" t="n"/>
      <c r="CG16" s="79" t="n"/>
      <c r="CH16" s="79" t="n"/>
      <c r="CI16" s="79" t="n"/>
      <c r="CJ16" s="79" t="n"/>
      <c r="CK16" s="79" t="n"/>
      <c r="CL16" s="79" t="n"/>
      <c r="CM16" s="79" t="n"/>
      <c r="CN16" s="79" t="n"/>
      <c r="CO16" s="79" t="n"/>
      <c r="CP16" s="79" t="n"/>
      <c r="CQ16" s="79" t="n"/>
      <c r="CR16" s="79" t="n"/>
      <c r="CS16" s="79" t="n"/>
      <c r="CT16" s="79" t="n"/>
      <c r="CU16" s="79" t="n"/>
      <c r="CV16" s="79" t="n"/>
      <c r="CW16" s="79" t="n"/>
      <c r="CX16" s="79" t="n"/>
      <c r="CY16" s="79" t="n"/>
      <c r="CZ16" s="79" t="n"/>
      <c r="DA16" s="79" t="n"/>
      <c r="DB16" s="79" t="n"/>
      <c r="DC16" s="79" t="n"/>
      <c r="DD16" s="79" t="n"/>
      <c r="DE16" s="79" t="n"/>
      <c r="DF16" s="79" t="n"/>
      <c r="DG16" s="79" t="n"/>
      <c r="DH16" s="79" t="n"/>
      <c r="DI16" s="79" t="n"/>
      <c r="DJ16" s="79" t="n"/>
      <c r="DK16" s="79" t="n"/>
      <c r="DL16" s="79" t="n"/>
      <c r="DM16" s="79" t="n"/>
      <c r="DN16" s="79" t="n"/>
      <c r="DO16" s="79" t="n"/>
      <c r="DP16" s="84" t="n"/>
      <c r="DQ16" s="84" t="n"/>
    </row>
    <row r="17" ht="16" customHeight="1">
      <c r="A17" s="86" t="n"/>
      <c r="B17" s="86" t="n"/>
      <c r="C17" s="86" t="n"/>
      <c r="D17" s="86" t="n"/>
      <c r="E17" s="86" t="n"/>
      <c r="F17" s="86" t="n"/>
      <c r="G17" s="78" t="n"/>
      <c r="H17" s="79" t="n"/>
      <c r="I17" s="79" t="n"/>
      <c r="J17" s="79" t="n"/>
      <c r="K17" s="79" t="n"/>
      <c r="L17" s="79" t="n"/>
      <c r="M17" s="79" t="n"/>
      <c r="N17" s="79" t="n"/>
      <c r="O17" s="79">
        <f>IFERROR(INDEX('_courses_lookup'!$C:$C,MATCH(K17&amp;L17,'_courses_lookup'!$E:$E,0)),"")</f>
        <v/>
      </c>
      <c r="P17" s="79">
        <f>IFERROR(INDEX('_courses_lookup'!$D:$D,MATCH(K17&amp;L17,'_courses_lookup'!$E:$E,0)),"")</f>
        <v/>
      </c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81" t="n"/>
      <c r="AE17" s="81" t="n"/>
      <c r="AF17" s="81" t="n"/>
      <c r="AG17" s="38">
        <f>IF(AND(AE17&lt;&gt;"",AF17&lt;&gt;""),ROUNDUP((AF17-AE17)/7,0),"")</f>
        <v/>
      </c>
      <c r="AH17" s="79" t="n"/>
      <c r="AI17" s="38">
        <f>IFERROR(IF(AG17*AH17=0,"",AG17*AH17),"")</f>
        <v/>
      </c>
      <c r="AJ17" s="81" t="n"/>
      <c r="AK17" s="81" t="n"/>
      <c r="AL17" s="38">
        <f>IF(AND(AJ17&lt;&gt;"",AK17&lt;&gt;""),ROUNDUP((AK17-AJ17)/7,0),"")</f>
        <v/>
      </c>
      <c r="AM17" s="79" t="n"/>
      <c r="AN17" s="38">
        <f>IFERROR(IF(AL17*AM17=0,"",AL17*AM17),"")</f>
        <v/>
      </c>
      <c r="AO17" s="81" t="n"/>
      <c r="AP17" s="81" t="n"/>
      <c r="AQ17" s="38">
        <f>IF(AND(AO17&lt;&gt;"",AP17&lt;&gt;""),ROUNDUP((AP17-AO17)/7,0),"")</f>
        <v/>
      </c>
      <c r="AR17" s="38">
        <f>IFERROR(IF((AU17-(AI17+AN17))/AQ17=0,"",ROUNDUP((AU17-(AI17+AN17))/AQ17,0)),"")</f>
        <v/>
      </c>
      <c r="AS17" s="38">
        <f>IFERROR(IF((AU17-(AI17+AN17))=0,"",(AU17-(AI17+AN17))),"")</f>
        <v/>
      </c>
      <c r="AT17" s="38">
        <f>IF(AND(AG17="",AQ17=""),AL17,IF(SUM(AG17,AL17,AQ17)=0,"",SUM(AG17,AL17,AQ17)))</f>
        <v/>
      </c>
      <c r="AU17" s="79" t="n"/>
      <c r="AV17" s="81" t="n"/>
      <c r="AW17" s="79" t="n"/>
      <c r="AX17" s="79" t="n"/>
      <c r="AY17" s="79" t="n"/>
      <c r="AZ17" s="79" t="n"/>
      <c r="BA17" s="79" t="n"/>
      <c r="BB17" s="79" t="n"/>
      <c r="BC17" s="79" t="n"/>
      <c r="BD17" s="79" t="n"/>
      <c r="BE17" s="79" t="n"/>
      <c r="BF17" s="79" t="n"/>
      <c r="BG17" s="38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79" t="n"/>
      <c r="BJ17" s="79" t="n"/>
      <c r="BK17" s="82" t="n"/>
      <c r="BL17" s="82">
        <f>IFERROR(INDEX('_names_lookup'!$C:$C,MATCH(BK17,'_names_lookup'!$A:$A,0)),"")</f>
        <v/>
      </c>
      <c r="BM17" s="83">
        <f>IFERROR(INDEX('_names_lookup'!$B:$B,MATCH(BK17,'_names_lookup'!$A:$A,0)),"")</f>
        <v/>
      </c>
      <c r="BN17" s="87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79" t="n"/>
      <c r="BW17" s="84" t="n"/>
      <c r="BX17" s="84" t="n"/>
      <c r="BY17" s="84" t="n"/>
      <c r="BZ17" s="79" t="n"/>
      <c r="CA17" s="79" t="n"/>
      <c r="CB17" s="79" t="n"/>
      <c r="CC17" s="79" t="n"/>
      <c r="CD17" s="79" t="n"/>
      <c r="CE17" s="79" t="n"/>
      <c r="CF17" s="79" t="n"/>
      <c r="CG17" s="79" t="n"/>
      <c r="CH17" s="79" t="n"/>
      <c r="CI17" s="79" t="n"/>
      <c r="CJ17" s="79" t="n"/>
      <c r="CK17" s="79" t="n"/>
      <c r="CL17" s="79" t="n"/>
      <c r="CM17" s="79" t="n"/>
      <c r="CN17" s="79" t="n"/>
      <c r="CO17" s="79" t="n"/>
      <c r="CP17" s="79" t="n"/>
      <c r="CQ17" s="79" t="n"/>
      <c r="CR17" s="79" t="n"/>
      <c r="CS17" s="79" t="n"/>
      <c r="CT17" s="79" t="n"/>
      <c r="CU17" s="79" t="n"/>
      <c r="CV17" s="79" t="n"/>
      <c r="CW17" s="79" t="n"/>
      <c r="CX17" s="79" t="n"/>
      <c r="CY17" s="79" t="n"/>
      <c r="CZ17" s="79" t="n"/>
      <c r="DA17" s="79" t="n"/>
      <c r="DB17" s="79" t="n"/>
      <c r="DC17" s="79" t="n"/>
      <c r="DD17" s="79" t="n"/>
      <c r="DE17" s="79" t="n"/>
      <c r="DF17" s="79" t="n"/>
      <c r="DG17" s="79" t="n"/>
      <c r="DH17" s="79" t="n"/>
      <c r="DI17" s="79" t="n"/>
      <c r="DJ17" s="79" t="n"/>
      <c r="DK17" s="79" t="n"/>
      <c r="DL17" s="79" t="n"/>
      <c r="DM17" s="79" t="n"/>
      <c r="DN17" s="79" t="n"/>
      <c r="DO17" s="79" t="n"/>
      <c r="DP17" s="84" t="n"/>
      <c r="DQ17" s="84" t="n"/>
    </row>
    <row r="18" ht="16" customHeight="1">
      <c r="A18" s="86" t="n"/>
      <c r="B18" s="86" t="n"/>
      <c r="C18" s="86" t="n"/>
      <c r="D18" s="86" t="n"/>
      <c r="E18" s="86" t="n"/>
      <c r="F18" s="86" t="n"/>
      <c r="G18" s="78" t="n"/>
      <c r="H18" s="79" t="n"/>
      <c r="I18" s="79" t="n"/>
      <c r="J18" s="79" t="n"/>
      <c r="K18" s="79" t="n"/>
      <c r="L18" s="79" t="n"/>
      <c r="M18" s="79" t="n"/>
      <c r="N18" s="79" t="n"/>
      <c r="O18" s="79">
        <f>IFERROR(INDEX('_courses_lookup'!$C:$C,MATCH(K18&amp;L18,'_courses_lookup'!$E:$E,0)),"")</f>
        <v/>
      </c>
      <c r="P18" s="79">
        <f>IFERROR(INDEX('_courses_lookup'!$D:$D,MATCH(K18&amp;L18,'_courses_lookup'!$E:$E,0)),"")</f>
        <v/>
      </c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81" t="n"/>
      <c r="AE18" s="81" t="n"/>
      <c r="AF18" s="81" t="n"/>
      <c r="AG18" s="38">
        <f>IF(AND(AE18&lt;&gt;"",AF18&lt;&gt;""),ROUNDUP((AF18-AE18)/7,0),"")</f>
        <v/>
      </c>
      <c r="AH18" s="79" t="n"/>
      <c r="AI18" s="38">
        <f>IFERROR(IF(AG18*AH18=0,"",AG18*AH18),"")</f>
        <v/>
      </c>
      <c r="AJ18" s="81" t="n"/>
      <c r="AK18" s="81" t="n"/>
      <c r="AL18" s="38">
        <f>IF(AND(AJ18&lt;&gt;"",AK18&lt;&gt;""),ROUNDUP((AK18-AJ18)/7,0),"")</f>
        <v/>
      </c>
      <c r="AM18" s="79" t="n"/>
      <c r="AN18" s="38">
        <f>IFERROR(IF(AL18*AM18=0,"",AL18*AM18),"")</f>
        <v/>
      </c>
      <c r="AO18" s="81" t="n"/>
      <c r="AP18" s="81" t="n"/>
      <c r="AQ18" s="38">
        <f>IF(AND(AO18&lt;&gt;"",AP18&lt;&gt;""),ROUNDUP((AP18-AO18)/7,0),"")</f>
        <v/>
      </c>
      <c r="AR18" s="38">
        <f>IFERROR(IF((AU18-(AI18+AN18))/AQ18=0,"",ROUNDUP((AU18-(AI18+AN18))/AQ18,0)),"")</f>
        <v/>
      </c>
      <c r="AS18" s="38">
        <f>IFERROR(IF((AU18-(AI18+AN18))=0,"",(AU18-(AI18+AN18))),"")</f>
        <v/>
      </c>
      <c r="AT18" s="38">
        <f>IF(AND(AG18="",AQ18=""),AL18,IF(SUM(AG18,AL18,AQ18)=0,"",SUM(AG18,AL18,AQ18)))</f>
        <v/>
      </c>
      <c r="AU18" s="79" t="n"/>
      <c r="AV18" s="81" t="n"/>
      <c r="AW18" s="79" t="n"/>
      <c r="AX18" s="79" t="n"/>
      <c r="AY18" s="79" t="n"/>
      <c r="AZ18" s="79" t="n"/>
      <c r="BA18" s="79" t="n"/>
      <c r="BB18" s="79" t="n"/>
      <c r="BC18" s="79" t="n"/>
      <c r="BD18" s="79" t="n"/>
      <c r="BE18" s="79" t="n"/>
      <c r="BF18" s="79" t="n"/>
      <c r="BG18" s="38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79" t="n"/>
      <c r="BJ18" s="79" t="n"/>
      <c r="BK18" s="82" t="n"/>
      <c r="BL18" s="82">
        <f>IFERROR(INDEX('_names_lookup'!$C:$C,MATCH(BK18,'_names_lookup'!$A:$A,0)),"")</f>
        <v/>
      </c>
      <c r="BM18" s="83">
        <f>IFERROR(INDEX('_names_lookup'!$B:$B,MATCH(BK18,'_names_lookup'!$A:$A,0)),"")</f>
        <v/>
      </c>
      <c r="BN18" s="87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79" t="n"/>
      <c r="BW18" s="84" t="n"/>
      <c r="BX18" s="84" t="n"/>
      <c r="BY18" s="84" t="n"/>
      <c r="BZ18" s="79" t="n"/>
      <c r="CA18" s="79" t="n"/>
      <c r="CB18" s="79" t="n"/>
      <c r="CC18" s="79" t="n"/>
      <c r="CD18" s="79" t="n"/>
      <c r="CE18" s="79" t="n"/>
      <c r="CF18" s="79" t="n"/>
      <c r="CG18" s="79" t="n"/>
      <c r="CH18" s="79" t="n"/>
      <c r="CI18" s="79" t="n"/>
      <c r="CJ18" s="79" t="n"/>
      <c r="CK18" s="79" t="n"/>
      <c r="CL18" s="79" t="n"/>
      <c r="CM18" s="79" t="n"/>
      <c r="CN18" s="79" t="n"/>
      <c r="CO18" s="79" t="n"/>
      <c r="CP18" s="79" t="n"/>
      <c r="CQ18" s="79" t="n"/>
      <c r="CR18" s="79" t="n"/>
      <c r="CS18" s="79" t="n"/>
      <c r="CT18" s="79" t="n"/>
      <c r="CU18" s="79" t="n"/>
      <c r="CV18" s="79" t="n"/>
      <c r="CW18" s="79" t="n"/>
      <c r="CX18" s="79" t="n"/>
      <c r="CY18" s="79" t="n"/>
      <c r="CZ18" s="79" t="n"/>
      <c r="DA18" s="79" t="n"/>
      <c r="DB18" s="79" t="n"/>
      <c r="DC18" s="79" t="n"/>
      <c r="DD18" s="79" t="n"/>
      <c r="DE18" s="79" t="n"/>
      <c r="DF18" s="79" t="n"/>
      <c r="DG18" s="79" t="n"/>
      <c r="DH18" s="79" t="n"/>
      <c r="DI18" s="79" t="n"/>
      <c r="DJ18" s="79" t="n"/>
      <c r="DK18" s="79" t="n"/>
      <c r="DL18" s="79" t="n"/>
      <c r="DM18" s="79" t="n"/>
      <c r="DN18" s="79" t="n"/>
      <c r="DO18" s="79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4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84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84" t="n"/>
      <c r="BL2" s="84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84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84" t="n"/>
      <c r="BL3" s="84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84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84" t="n"/>
      <c r="BL4" s="84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84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84" t="n"/>
      <c r="BL5" s="84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84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84" t="n"/>
      <c r="BL6" s="84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84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84" t="n"/>
      <c r="BL7" s="84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84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84" t="n"/>
      <c r="BL8" s="84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84" t="n"/>
      <c r="BL9" s="84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84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84" t="n"/>
      <c r="BL10" s="84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84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84" t="n"/>
      <c r="BL11" s="84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84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84" t="n"/>
      <c r="BL12" s="84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84" t="n"/>
      <c r="BL13" s="84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84" t="n"/>
      <c r="BL14" s="84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84" t="n"/>
      <c r="BL15" s="84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84" t="n"/>
      <c r="BL16" s="84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84" t="n"/>
      <c r="BL17" s="84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84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84" t="n"/>
      <c r="BL18" s="84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H304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79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79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79">
        <f>IF($BJ2="","",IFERROR(INDEX(InstructorMap!$B:$B, MATCH($BJ2, InstructorMap!$A:$A, 0)),""))</f>
        <v/>
      </c>
      <c r="BL2" s="79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79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79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79">
        <f>IF($BJ3="","",IFERROR(INDEX(InstructorMap!$B:$B, MATCH($BJ3, InstructorMap!$A:$A, 0)),""))</f>
        <v/>
      </c>
      <c r="BL3" s="79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79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79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79">
        <f>IF($BJ4="","",IFERROR(INDEX(InstructorMap!$B:$B, MATCH($BJ4, InstructorMap!$A:$A, 0)),""))</f>
        <v/>
      </c>
      <c r="BL4" s="79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79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79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79">
        <f>IF($BJ5="","",IFERROR(INDEX(InstructorMap!$B:$B, MATCH($BJ5, InstructorMap!$A:$A, 0)),""))</f>
        <v/>
      </c>
      <c r="BL5" s="79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79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79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79">
        <f>IF($BJ6="","",IFERROR(INDEX(InstructorMap!$B:$B, MATCH($BJ6, InstructorMap!$A:$A, 0)),""))</f>
        <v/>
      </c>
      <c r="BL6" s="79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79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79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79">
        <f>IF($BJ7="","",IFERROR(INDEX(InstructorMap!$B:$B, MATCH($BJ7, InstructorMap!$A:$A, 0)),""))</f>
        <v/>
      </c>
      <c r="BL7" s="79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84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84" t="n"/>
      <c r="BL8" s="84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84" t="n"/>
      <c r="BL9" s="84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84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84" t="n"/>
      <c r="BL10" s="84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84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84" t="n"/>
      <c r="BL11" s="84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84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84" t="n"/>
      <c r="BL12" s="84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84" t="n"/>
      <c r="BL13" s="84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84" t="n"/>
      <c r="BL14" s="84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84" t="n"/>
      <c r="BL15" s="84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84" t="n"/>
      <c r="BL16" s="84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84" t="n"/>
      <c r="BL17" s="84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84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84" t="n"/>
      <c r="BL18" s="84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I30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79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79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79">
        <f>IF($BJ2="","",IFERROR(INDEX(InstructorMap!$B:$B, MATCH($BJ2, InstructorMap!$A:$A, 0)),""))</f>
        <v/>
      </c>
      <c r="BL2" s="79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79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79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79">
        <f>IF($BJ3="","",IFERROR(INDEX(InstructorMap!$B:$B, MATCH($BJ3, InstructorMap!$A:$A, 0)),""))</f>
        <v/>
      </c>
      <c r="BL3" s="79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79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79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79">
        <f>IF($BJ4="","",IFERROR(INDEX(InstructorMap!$B:$B, MATCH($BJ4, InstructorMap!$A:$A, 0)),""))</f>
        <v/>
      </c>
      <c r="BL4" s="79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79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79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79">
        <f>IF($BJ5="","",IFERROR(INDEX(InstructorMap!$B:$B, MATCH($BJ5, InstructorMap!$A:$A, 0)),""))</f>
        <v/>
      </c>
      <c r="BL5" s="79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79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79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79">
        <f>IF($BJ6="","",IFERROR(INDEX(InstructorMap!$B:$B, MATCH($BJ6, InstructorMap!$A:$A, 0)),""))</f>
        <v/>
      </c>
      <c r="BL6" s="79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79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79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79">
        <f>IF($BJ7="","",IFERROR(INDEX(InstructorMap!$B:$B, MATCH($BJ7, InstructorMap!$A:$A, 0)),""))</f>
        <v/>
      </c>
      <c r="BL7" s="79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79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79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79">
        <f>IF($BJ8="","",IFERROR(INDEX(InstructorMap!$B:$B, MATCH($BJ8, InstructorMap!$A:$A, 0)),""))</f>
        <v/>
      </c>
      <c r="BL8" s="79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79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79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79">
        <f>IF($BJ9="","",IFERROR(INDEX(InstructorMap!$B:$B, MATCH($BJ9, InstructorMap!$A:$A, 0)),""))</f>
        <v/>
      </c>
      <c r="BL9" s="79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79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79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79">
        <f>IF($BJ10="","",IFERROR(INDEX(InstructorMap!$B:$B, MATCH($BJ10, InstructorMap!$A:$A, 0)),""))</f>
        <v/>
      </c>
      <c r="BL10" s="79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79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79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79">
        <f>IF($BJ11="","",IFERROR(INDEX(InstructorMap!$B:$B, MATCH($BJ11, InstructorMap!$A:$A, 0)),""))</f>
        <v/>
      </c>
      <c r="BL11" s="79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79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79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79">
        <f>IF($BJ12="","",IFERROR(INDEX(InstructorMap!$B:$B, MATCH($BJ12, InstructorMap!$A:$A, 0)),""))</f>
        <v/>
      </c>
      <c r="BL12" s="79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79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79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79">
        <f>IF($BJ13="","",IFERROR(INDEX(InstructorMap!$B:$B, MATCH($BJ13, InstructorMap!$A:$A, 0)),""))</f>
        <v/>
      </c>
      <c r="BL13" s="79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79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79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79">
        <f>IF($BJ14="","",IFERROR(INDEX(InstructorMap!$B:$B, MATCH($BJ14, InstructorMap!$A:$A, 0)),""))</f>
        <v/>
      </c>
      <c r="BL14" s="79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79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79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79">
        <f>IF($BJ15="","",IFERROR(INDEX(InstructorMap!$B:$B, MATCH($BJ15, InstructorMap!$A:$A, 0)),""))</f>
        <v/>
      </c>
      <c r="BL15" s="79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79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79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79">
        <f>IF($BJ16="","",IFERROR(INDEX(InstructorMap!$B:$B, MATCH($BJ16, InstructorMap!$A:$A, 0)),""))</f>
        <v/>
      </c>
      <c r="BL16" s="79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79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79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79">
        <f>IF($BJ17="","",IFERROR(INDEX(InstructorMap!$B:$B, MATCH($BJ17, InstructorMap!$A:$A, 0)),""))</f>
        <v/>
      </c>
      <c r="BL17" s="79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79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79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79">
        <f>IF($BJ18="","",IFERROR(INDEX(InstructorMap!$B:$B, MATCH($BJ18, InstructorMap!$A:$A, 0)),""))</f>
        <v/>
      </c>
      <c r="BL18" s="79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79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79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79">
        <f>IF($BJ19="","",IFERROR(INDEX(InstructorMap!$B:$B, MATCH($BJ19, InstructorMap!$A:$A, 0)),""))</f>
        <v/>
      </c>
      <c r="BL19" s="79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79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79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79">
        <f>IF($BJ20="","",IFERROR(INDEX(InstructorMap!$B:$B, MATCH($BJ20, InstructorMap!$A:$A, 0)),""))</f>
        <v/>
      </c>
      <c r="BL20" s="79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79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79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79">
        <f>IF($BJ21="","",IFERROR(INDEX(InstructorMap!$B:$B, MATCH($BJ21, InstructorMap!$A:$A, 0)),""))</f>
        <v/>
      </c>
      <c r="BL21" s="79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79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79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79">
        <f>IF($BJ22="","",IFERROR(INDEX(InstructorMap!$B:$B, MATCH($BJ22, InstructorMap!$A:$A, 0)),""))</f>
        <v/>
      </c>
      <c r="BL22" s="79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79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79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79">
        <f>IF($BJ23="","",IFERROR(INDEX(InstructorMap!$B:$B, MATCH($BJ23, InstructorMap!$A:$A, 0)),""))</f>
        <v/>
      </c>
      <c r="BL23" s="79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79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79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79">
        <f>IF($BJ24="","",IFERROR(INDEX(InstructorMap!$B:$B, MATCH($BJ24, InstructorMap!$A:$A, 0)),""))</f>
        <v/>
      </c>
      <c r="BL24" s="79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79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79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79">
        <f>IF($BJ25="","",IFERROR(INDEX(InstructorMap!$B:$B, MATCH($BJ25, InstructorMap!$A:$A, 0)),""))</f>
        <v/>
      </c>
      <c r="BL25" s="79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79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79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79">
        <f>IF($BJ26="","",IFERROR(INDEX(InstructorMap!$B:$B, MATCH($BJ26, InstructorMap!$A:$A, 0)),""))</f>
        <v/>
      </c>
      <c r="BL26" s="79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79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79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79">
        <f>IF($BJ27="","",IFERROR(INDEX(InstructorMap!$B:$B, MATCH($BJ27, InstructorMap!$A:$A, 0)),""))</f>
        <v/>
      </c>
      <c r="BL27" s="79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79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79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79">
        <f>IF($BJ28="","",IFERROR(INDEX(InstructorMap!$B:$B, MATCH($BJ28, InstructorMap!$A:$A, 0)),""))</f>
        <v/>
      </c>
      <c r="BL28" s="79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79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79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79">
        <f>IF($BJ29="","",IFERROR(INDEX(InstructorMap!$B:$B, MATCH($BJ29, InstructorMap!$A:$A, 0)),""))</f>
        <v/>
      </c>
      <c r="BL29" s="79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79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79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79">
        <f>IF($BJ30="","",IFERROR(INDEX(InstructorMap!$B:$B, MATCH($BJ30, InstructorMap!$A:$A, 0)),""))</f>
        <v/>
      </c>
      <c r="BL30" s="79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79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79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79">
        <f>IF($BJ31="","",IFERROR(INDEX(InstructorMap!$B:$B, MATCH($BJ31, InstructorMap!$A:$A, 0)),""))</f>
        <v/>
      </c>
      <c r="BL31" s="79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79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79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79">
        <f>IF($BJ32="","",IFERROR(INDEX(InstructorMap!$B:$B, MATCH($BJ32, InstructorMap!$A:$A, 0)),""))</f>
        <v/>
      </c>
      <c r="BL32" s="79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79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79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79">
        <f>IF($BJ33="","",IFERROR(INDEX(InstructorMap!$B:$B, MATCH($BJ33, InstructorMap!$A:$A, 0)),""))</f>
        <v/>
      </c>
      <c r="BL33" s="79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79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79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79">
        <f>IF($BJ34="","",IFERROR(INDEX(InstructorMap!$B:$B, MATCH($BJ34, InstructorMap!$A:$A, 0)),""))</f>
        <v/>
      </c>
      <c r="BL34" s="79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79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79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79">
        <f>IF($BJ35="","",IFERROR(INDEX(InstructorMap!$B:$B, MATCH($BJ35, InstructorMap!$A:$A, 0)),""))</f>
        <v/>
      </c>
      <c r="BL35" s="79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79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79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79">
        <f>IF($BJ36="","",IFERROR(INDEX(InstructorMap!$B:$B, MATCH($BJ36, InstructorMap!$A:$A, 0)),""))</f>
        <v/>
      </c>
      <c r="BL36" s="79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79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79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79">
        <f>IF($BJ37="","",IFERROR(INDEX(InstructorMap!$B:$B, MATCH($BJ37, InstructorMap!$A:$A, 0)),""))</f>
        <v/>
      </c>
      <c r="BL37" s="79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79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79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79">
        <f>IF($BJ38="","",IFERROR(INDEX(InstructorMap!$B:$B, MATCH($BJ38, InstructorMap!$A:$A, 0)),""))</f>
        <v/>
      </c>
      <c r="BL38" s="79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79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79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79">
        <f>IF($BJ39="","",IFERROR(INDEX(InstructorMap!$B:$B, MATCH($BJ39, InstructorMap!$A:$A, 0)),""))</f>
        <v/>
      </c>
      <c r="BL39" s="79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79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79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79">
        <f>IF($BJ40="","",IFERROR(INDEX(InstructorMap!$B:$B, MATCH($BJ40, InstructorMap!$A:$A, 0)),""))</f>
        <v/>
      </c>
      <c r="BL40" s="79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" sqref="A2:G33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79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79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79">
        <f>IF($BJ2="","",IFERROR(INDEX(InstructorMap!$B:$B, MATCH($BJ2, InstructorMap!$A:$A, 0)),""))</f>
        <v/>
      </c>
      <c r="BL2" s="79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79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79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79">
        <f>IF($BJ3="","",IFERROR(INDEX(InstructorMap!$B:$B, MATCH($BJ3, InstructorMap!$A:$A, 0)),""))</f>
        <v/>
      </c>
      <c r="BL3" s="79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79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79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79">
        <f>IF($BJ4="","",IFERROR(INDEX(InstructorMap!$B:$B, MATCH($BJ4, InstructorMap!$A:$A, 0)),""))</f>
        <v/>
      </c>
      <c r="BL4" s="79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79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79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79">
        <f>IF($BJ5="","",IFERROR(INDEX(InstructorMap!$B:$B, MATCH($BJ5, InstructorMap!$A:$A, 0)),""))</f>
        <v/>
      </c>
      <c r="BL5" s="79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79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79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79">
        <f>IF($BJ6="","",IFERROR(INDEX(InstructorMap!$B:$B, MATCH($BJ6, InstructorMap!$A:$A, 0)),""))</f>
        <v/>
      </c>
      <c r="BL6" s="79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79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79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79">
        <f>IF($BJ7="","",IFERROR(INDEX(InstructorMap!$B:$B, MATCH($BJ7, InstructorMap!$A:$A, 0)),""))</f>
        <v/>
      </c>
      <c r="BL7" s="79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79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79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79">
        <f>IF($BJ8="","",IFERROR(INDEX(InstructorMap!$B:$B, MATCH($BJ8, InstructorMap!$A:$A, 0)),""))</f>
        <v/>
      </c>
      <c r="BL8" s="79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79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79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79">
        <f>IF($BJ9="","",IFERROR(INDEX(InstructorMap!$B:$B, MATCH($BJ9, InstructorMap!$A:$A, 0)),""))</f>
        <v/>
      </c>
      <c r="BL9" s="79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79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79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79">
        <f>IF($BJ10="","",IFERROR(INDEX(InstructorMap!$B:$B, MATCH($BJ10, InstructorMap!$A:$A, 0)),""))</f>
        <v/>
      </c>
      <c r="BL10" s="79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79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79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79">
        <f>IF($BJ11="","",IFERROR(INDEX(InstructorMap!$B:$B, MATCH($BJ11, InstructorMap!$A:$A, 0)),""))</f>
        <v/>
      </c>
      <c r="BL11" s="79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79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79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79">
        <f>IF($BJ12="","",IFERROR(INDEX(InstructorMap!$B:$B, MATCH($BJ12, InstructorMap!$A:$A, 0)),""))</f>
        <v/>
      </c>
      <c r="BL12" s="79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79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79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79">
        <f>IF($BJ13="","",IFERROR(INDEX(InstructorMap!$B:$B, MATCH($BJ13, InstructorMap!$A:$A, 0)),""))</f>
        <v/>
      </c>
      <c r="BL13" s="79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79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79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79">
        <f>IF($BJ14="","",IFERROR(INDEX(InstructorMap!$B:$B, MATCH($BJ14, InstructorMap!$A:$A, 0)),""))</f>
        <v/>
      </c>
      <c r="BL14" s="79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79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79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79">
        <f>IF($BJ15="","",IFERROR(INDEX(InstructorMap!$B:$B, MATCH($BJ15, InstructorMap!$A:$A, 0)),""))</f>
        <v/>
      </c>
      <c r="BL15" s="79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79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79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79">
        <f>IF($BJ16="","",IFERROR(INDEX(InstructorMap!$B:$B, MATCH($BJ16, InstructorMap!$A:$A, 0)),""))</f>
        <v/>
      </c>
      <c r="BL16" s="79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79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79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79">
        <f>IF($BJ17="","",IFERROR(INDEX(InstructorMap!$B:$B, MATCH($BJ17, InstructorMap!$A:$A, 0)),""))</f>
        <v/>
      </c>
      <c r="BL17" s="79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79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79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79">
        <f>IF($BJ18="","",IFERROR(INDEX(InstructorMap!$B:$B, MATCH($BJ18, InstructorMap!$A:$A, 0)),""))</f>
        <v/>
      </c>
      <c r="BL18" s="79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79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79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79">
        <f>IF($BJ19="","",IFERROR(INDEX(InstructorMap!$B:$B, MATCH($BJ19, InstructorMap!$A:$A, 0)),""))</f>
        <v/>
      </c>
      <c r="BL19" s="79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79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79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79">
        <f>IF($BJ20="","",IFERROR(INDEX(InstructorMap!$B:$B, MATCH($BJ20, InstructorMap!$A:$A, 0)),""))</f>
        <v/>
      </c>
      <c r="BL20" s="79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79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79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79">
        <f>IF($BJ21="","",IFERROR(INDEX(InstructorMap!$B:$B, MATCH($BJ21, InstructorMap!$A:$A, 0)),""))</f>
        <v/>
      </c>
      <c r="BL21" s="79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79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79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79">
        <f>IF($BJ22="","",IFERROR(INDEX(InstructorMap!$B:$B, MATCH($BJ22, InstructorMap!$A:$A, 0)),""))</f>
        <v/>
      </c>
      <c r="BL22" s="79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79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79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79">
        <f>IF($BJ23="","",IFERROR(INDEX(InstructorMap!$B:$B, MATCH($BJ23, InstructorMap!$A:$A, 0)),""))</f>
        <v/>
      </c>
      <c r="BL23" s="79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79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79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79">
        <f>IF($BJ24="","",IFERROR(INDEX(InstructorMap!$B:$B, MATCH($BJ24, InstructorMap!$A:$A, 0)),""))</f>
        <v/>
      </c>
      <c r="BL24" s="79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79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79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79">
        <f>IF($BJ25="","",IFERROR(INDEX(InstructorMap!$B:$B, MATCH($BJ25, InstructorMap!$A:$A, 0)),""))</f>
        <v/>
      </c>
      <c r="BL25" s="79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79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79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79">
        <f>IF($BJ26="","",IFERROR(INDEX(InstructorMap!$B:$B, MATCH($BJ26, InstructorMap!$A:$A, 0)),""))</f>
        <v/>
      </c>
      <c r="BL26" s="79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79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79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79">
        <f>IF($BJ27="","",IFERROR(INDEX(InstructorMap!$B:$B, MATCH($BJ27, InstructorMap!$A:$A, 0)),""))</f>
        <v/>
      </c>
      <c r="BL27" s="79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79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79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79">
        <f>IF($BJ28="","",IFERROR(INDEX(InstructorMap!$B:$B, MATCH($BJ28, InstructorMap!$A:$A, 0)),""))</f>
        <v/>
      </c>
      <c r="BL28" s="79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79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79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79">
        <f>IF($BJ29="","",IFERROR(INDEX(InstructorMap!$B:$B, MATCH($BJ29, InstructorMap!$A:$A, 0)),""))</f>
        <v/>
      </c>
      <c r="BL29" s="79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79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79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79">
        <f>IF($BJ30="","",IFERROR(INDEX(InstructorMap!$B:$B, MATCH($BJ30, InstructorMap!$A:$A, 0)),""))</f>
        <v/>
      </c>
      <c r="BL30" s="79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79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79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79">
        <f>IF($BJ31="","",IFERROR(INDEX(InstructorMap!$B:$B, MATCH($BJ31, InstructorMap!$A:$A, 0)),""))</f>
        <v/>
      </c>
      <c r="BL31" s="79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79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79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79">
        <f>IF($BJ32="","",IFERROR(INDEX(InstructorMap!$B:$B, MATCH($BJ32, InstructorMap!$A:$A, 0)),""))</f>
        <v/>
      </c>
      <c r="BL32" s="79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79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79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79">
        <f>IF($BJ33="","",IFERROR(INDEX(InstructorMap!$B:$B, MATCH($BJ33, InstructorMap!$A:$A, 0)),""))</f>
        <v/>
      </c>
      <c r="BL33" s="79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79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79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79">
        <f>IF($BJ34="","",IFERROR(INDEX(InstructorMap!$B:$B, MATCH($BJ34, InstructorMap!$A:$A, 0)),""))</f>
        <v/>
      </c>
      <c r="BL34" s="79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79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79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79">
        <f>IF($BJ35="","",IFERROR(INDEX(InstructorMap!$B:$B, MATCH($BJ35, InstructorMap!$A:$A, 0)),""))</f>
        <v/>
      </c>
      <c r="BL35" s="79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79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79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79">
        <f>IF($BJ36="","",IFERROR(INDEX(InstructorMap!$B:$B, MATCH($BJ36, InstructorMap!$A:$A, 0)),""))</f>
        <v/>
      </c>
      <c r="BL36" s="79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79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79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79">
        <f>IF($BJ37="","",IFERROR(INDEX(InstructorMap!$B:$B, MATCH($BJ37, InstructorMap!$A:$A, 0)),""))</f>
        <v/>
      </c>
      <c r="BL37" s="79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79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79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79">
        <f>IF($BJ38="","",IFERROR(INDEX(InstructorMap!$B:$B, MATCH($BJ38, InstructorMap!$A:$A, 0)),""))</f>
        <v/>
      </c>
      <c r="BL38" s="79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79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79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79">
        <f>IF($BJ39="","",IFERROR(INDEX(InstructorMap!$B:$B, MATCH($BJ39, InstructorMap!$A:$A, 0)),""))</f>
        <v/>
      </c>
      <c r="BL39" s="79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79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79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79">
        <f>IF($BJ40="","",IFERROR(INDEX(InstructorMap!$B:$B, MATCH($BJ40, InstructorMap!$A:$A, 0)),""))</f>
        <v/>
      </c>
      <c r="BL40" s="79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2" sqref="G1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42" t="inlineStr">
        <is>
          <t>Don {not in Banner}</t>
        </is>
      </c>
      <c r="B1" s="42" t="inlineStr">
        <is>
          <t>Mismatching {not in Banner}</t>
        </is>
      </c>
      <c r="C1" s="42" t="inlineStr">
        <is>
          <t>Dept/Prog Admin {not in Banner}</t>
        </is>
      </c>
      <c r="D1" s="42" t="inlineStr">
        <is>
          <t>Mona {not in Banner}</t>
        </is>
      </c>
      <c r="E1" s="42" t="inlineStr">
        <is>
          <t>Karen {not in Banner}</t>
        </is>
      </c>
      <c r="F1" s="42" t="inlineStr">
        <is>
          <t>DONE {not in Banner}</t>
        </is>
      </c>
      <c r="G1" s="43" t="inlineStr">
        <is>
          <t>Notes {not in Banner}</t>
        </is>
      </c>
      <c r="H1" s="42" t="inlineStr">
        <is>
          <t>CRN sorted {not in Banner}</t>
        </is>
      </c>
      <c r="I1" s="42" t="inlineStr">
        <is>
          <t>CRN</t>
        </is>
      </c>
      <c r="J1" s="42" t="inlineStr">
        <is>
          <t>Attribute {not in Banner}</t>
        </is>
      </c>
      <c r="K1" s="42" t="inlineStr">
        <is>
          <t>Subject</t>
        </is>
      </c>
      <c r="L1" s="42" t="inlineStr">
        <is>
          <t>Course Number {Crse Num}</t>
        </is>
      </c>
      <c r="M1" s="42" t="inlineStr">
        <is>
          <t>Course Section {Seq Crse Num}</t>
        </is>
      </c>
      <c r="N1" s="42" t="inlineStr">
        <is>
          <t>Program {not in Banner}</t>
        </is>
      </c>
      <c r="O1" s="42" t="inlineStr">
        <is>
          <t>Catalog Title</t>
        </is>
      </c>
      <c r="P1" s="42" t="inlineStr">
        <is>
          <t>Section Title</t>
        </is>
      </c>
      <c r="Q1" s="42" t="inlineStr">
        <is>
          <t>Crosslist Details {not in Banner}</t>
        </is>
      </c>
      <c r="R1" s="42" t="inlineStr">
        <is>
          <t>X Lst</t>
        </is>
      </c>
      <c r="S1" s="42" t="inlineStr">
        <is>
          <t>Campus {Ssasect Campus}</t>
        </is>
      </c>
      <c r="T1" s="42" t="inlineStr">
        <is>
          <t>Campus Restriction {Camp Restr CC}</t>
        </is>
      </c>
      <c r="U1" s="42" t="inlineStr">
        <is>
          <t>Schedule Type {not in Banner}</t>
        </is>
      </c>
      <c r="V1" s="42" t="inlineStr">
        <is>
          <t>Instruction Method {Inst Method}</t>
        </is>
      </c>
      <c r="W1" s="42" t="inlineStr">
        <is>
          <t>Level {Level SC}</t>
        </is>
      </c>
      <c r="X1" s="42" t="inlineStr">
        <is>
          <t>Part-Of-Term</t>
        </is>
      </c>
      <c r="Y1" s="42" t="inlineStr">
        <is>
          <t>Credit Catalog {Cat Crs}</t>
        </is>
      </c>
      <c r="Z1" s="42" t="inlineStr">
        <is>
          <t>Credits {Sect Crs}</t>
        </is>
      </c>
      <c r="AA1" s="42" t="inlineStr">
        <is>
          <t>Faculty Load / Contract Credits {not in Banner}</t>
        </is>
      </c>
      <c r="AB1" s="42" t="inlineStr">
        <is>
          <t>Enrollment Cap {Max Enrl}</t>
        </is>
      </c>
      <c r="AC1" s="42" t="inlineStr">
        <is>
          <t>Meeting Type</t>
        </is>
      </c>
      <c r="AD1" s="42" t="inlineStr">
        <is>
          <t>Semester Start Date {Soaterm Start Date}</t>
        </is>
      </c>
      <c r="AE1" s="42" t="inlineStr">
        <is>
          <t>Pre-work Start Date {not in Banner}</t>
        </is>
      </c>
      <c r="AF1" s="42" t="inlineStr">
        <is>
          <t>Pre-work End Date {not in Banner}</t>
        </is>
      </c>
      <c r="AG1" s="44" t="inlineStr">
        <is>
          <t>pre-work # of weeks {not in Banner}</t>
        </is>
      </c>
      <c r="AH1" s="45" t="inlineStr">
        <is>
          <t>pre-work hours/week {not in Banner}</t>
        </is>
      </c>
      <c r="AI1" s="44" t="inlineStr">
        <is>
          <t>pre-work hours/period {not in Banner}</t>
        </is>
      </c>
      <c r="AJ1" s="42" t="inlineStr">
        <is>
          <t>Intensive Period Start Date {Meet Start Date}</t>
        </is>
      </c>
      <c r="AK1" s="42" t="inlineStr">
        <is>
          <t>Intensive Period End Date {Meet End Date}</t>
        </is>
      </c>
      <c r="AL1" s="44" t="inlineStr">
        <is>
          <t>intensive # of weeks {not in Banner}</t>
        </is>
      </c>
      <c r="AM1" s="45" t="inlineStr">
        <is>
          <t>intensive hours/week {not in Banner}</t>
        </is>
      </c>
      <c r="AN1" s="44" t="inlineStr">
        <is>
          <t>intensive hours/period {not in Banner}</t>
        </is>
      </c>
      <c r="AO1" s="42" t="inlineStr">
        <is>
          <t>Post-work Start Date {not in Banner}</t>
        </is>
      </c>
      <c r="AP1" s="42" t="inlineStr">
        <is>
          <t>Post-work End Date {not in Banner}</t>
        </is>
      </c>
      <c r="AQ1" s="44" t="inlineStr">
        <is>
          <t>post-work # of weeks {not in Banner}</t>
        </is>
      </c>
      <c r="AR1" s="44" t="inlineStr">
        <is>
          <t>post-work hours/week {not in Banner}</t>
        </is>
      </c>
      <c r="AS1" s="44" t="inlineStr">
        <is>
          <t>post-work hours/period {not in Banner}</t>
        </is>
      </c>
      <c r="AT1" s="44" t="inlineStr">
        <is>
          <t>sum of weeks (for check) {not in Banner}</t>
        </is>
      </c>
      <c r="AU1" s="45" t="inlineStr">
        <is>
          <t>total contract hours {not in Banner}</t>
        </is>
      </c>
      <c r="AV1" s="42" t="inlineStr">
        <is>
          <t>Semester End Date {Soaterm End Date}</t>
        </is>
      </c>
      <c r="AW1" s="42" t="inlineStr">
        <is>
          <t>Course Beginning Time {Meet Beg Time}</t>
        </is>
      </c>
      <c r="AX1" s="42" t="inlineStr">
        <is>
          <t>Course Ending Time {Meet End Time}</t>
        </is>
      </c>
      <c r="AY1" s="42" t="inlineStr">
        <is>
          <t>SUN</t>
        </is>
      </c>
      <c r="AZ1" s="42" t="inlineStr">
        <is>
          <t>MON</t>
        </is>
      </c>
      <c r="BA1" s="42" t="inlineStr">
        <is>
          <t>TUE</t>
        </is>
      </c>
      <c r="BB1" s="42" t="inlineStr">
        <is>
          <t>WED</t>
        </is>
      </c>
      <c r="BC1" s="42" t="inlineStr">
        <is>
          <t>THU</t>
        </is>
      </c>
      <c r="BD1" s="42" t="inlineStr">
        <is>
          <t>FRI</t>
        </is>
      </c>
      <c r="BE1" s="42" t="inlineStr">
        <is>
          <t>SAT</t>
        </is>
      </c>
      <c r="BF1" s="42" t="inlineStr">
        <is>
          <t>Weeks</t>
        </is>
      </c>
      <c r="BG1" s="44" t="inlineStr">
        <is>
          <t>Fiscal Year {not in Banner}</t>
        </is>
      </c>
      <c r="BH1" s="44" t="inlineStr">
        <is>
          <t>Semester {not in Banner}</t>
        </is>
      </c>
      <c r="BI1" s="42" t="inlineStr">
        <is>
          <t>Room {Meet Room}</t>
        </is>
      </c>
      <c r="BJ1" s="42" t="inlineStr">
        <is>
          <t>Building {Meet Bldg}</t>
        </is>
      </c>
      <c r="BK1" s="42" t="inlineStr">
        <is>
          <t>Instructor Name {Instr Name}</t>
        </is>
      </c>
      <c r="BL1" s="42" t="inlineStr">
        <is>
          <t>Instructor Email {Instr Email}</t>
        </is>
      </c>
      <c r="BM1" s="42" t="inlineStr">
        <is>
          <t>Instructor ID {Instr ID}</t>
        </is>
      </c>
      <c r="BN1" s="45" t="inlineStr">
        <is>
          <t>Remote Employee {not in Banner}</t>
        </is>
      </c>
      <c r="BO1" s="42" t="inlineStr">
        <is>
          <t>% Responsibility</t>
        </is>
      </c>
      <c r="BP1" s="42" t="inlineStr">
        <is>
          <t>load/contract {not in Banner}</t>
        </is>
      </c>
      <c r="BQ1" s="45" t="inlineStr">
        <is>
          <t>Reason for Contract {not in Banner}</t>
        </is>
      </c>
      <c r="BR1" s="45" t="inlineStr">
        <is>
          <t>costs per credit {not in Banner}</t>
        </is>
      </c>
      <c r="BS1" s="44" t="inlineStr">
        <is>
          <t>total costs {not in Banner}</t>
        </is>
      </c>
      <c r="BT1" s="45" t="inlineStr">
        <is>
          <t>dept budget {not in Banner}</t>
        </is>
      </c>
      <c r="BU1" s="45" t="inlineStr">
        <is>
          <t>account to be charged {not in Banner}</t>
        </is>
      </c>
      <c r="BV1" s="45" t="inlineStr">
        <is>
          <t>SEM Department {Scacrse Dept}</t>
        </is>
      </c>
      <c r="BW1" s="46" t="inlineStr">
        <is>
          <t>dean email</t>
        </is>
      </c>
      <c r="BX1" s="46" t="inlineStr">
        <is>
          <t>VP finance email</t>
        </is>
      </c>
      <c r="BY1" s="46" t="inlineStr">
        <is>
          <t>HR email</t>
        </is>
      </c>
      <c r="BZ1" s="46" t="inlineStr">
        <is>
          <t>Fee Amount {Fees Amt}</t>
        </is>
      </c>
      <c r="CA1" s="46" t="inlineStr">
        <is>
          <t>Fee Code {Detl Code}</t>
        </is>
      </c>
      <c r="CB1" s="46" t="inlineStr">
        <is>
          <t>Fee Type</t>
        </is>
      </c>
      <c r="CC1" s="46" t="inlineStr">
        <is>
          <t>Fee Level</t>
        </is>
      </c>
      <c r="CD1" s="46" t="inlineStr">
        <is>
          <t>Fee Ind</t>
        </is>
      </c>
      <c r="CE1" s="46" t="inlineStr">
        <is>
          <t>Fee Term</t>
        </is>
      </c>
      <c r="CF1" s="46" t="inlineStr">
        <is>
          <t>Activity Date</t>
        </is>
      </c>
      <c r="CG1" s="46" t="inlineStr">
        <is>
          <t>Status</t>
        </is>
      </c>
      <c r="CH1" s="46" t="inlineStr">
        <is>
          <t>Bill Hrs</t>
        </is>
      </c>
      <c r="CI1" s="46" t="inlineStr">
        <is>
          <t>Sect Sch Type</t>
        </is>
      </c>
      <c r="CJ1" s="46" t="inlineStr">
        <is>
          <t>Prerequisites {Preq Areas}</t>
        </is>
      </c>
      <c r="CK1" s="46" t="inlineStr">
        <is>
          <t>Link Ind</t>
        </is>
      </c>
      <c r="CL1" s="46" t="inlineStr">
        <is>
          <t>Integration Code</t>
        </is>
      </c>
      <c r="CM1" s="46" t="inlineStr">
        <is>
          <t>Link Conn</t>
        </is>
      </c>
      <c r="CN1" s="46" t="inlineStr">
        <is>
          <t>Crs Attr</t>
        </is>
      </c>
      <c r="CO1" s="46" t="inlineStr">
        <is>
          <t>Comments</t>
        </is>
      </c>
      <c r="CP1" s="46" t="inlineStr">
        <is>
          <t>Major Restr</t>
        </is>
      </c>
      <c r="CQ1" s="46" t="inlineStr">
        <is>
          <t>Scacrse College</t>
        </is>
      </c>
      <c r="CR1" s="46" t="inlineStr">
        <is>
          <t>Enrolled</t>
        </is>
      </c>
      <c r="CS1" s="46" t="inlineStr">
        <is>
          <t>Waitlist Capacity</t>
        </is>
      </c>
      <c r="CT1" s="46" t="inlineStr">
        <is>
          <t>Primary Ind</t>
        </is>
      </c>
      <c r="CU1" s="46" t="inlineStr">
        <is>
          <t>Override</t>
        </is>
      </c>
      <c r="CV1" s="46" t="inlineStr">
        <is>
          <t>1st Date Reg Opens</t>
        </is>
      </c>
      <c r="CW1" s="46" t="inlineStr">
        <is>
          <t>Last Date Reg Opens</t>
        </is>
      </c>
      <c r="CX1" s="46" t="inlineStr">
        <is>
          <t>OL Range From Date</t>
        </is>
      </c>
      <c r="CY1" s="46" t="inlineStr">
        <is>
          <t>OL Range To Date</t>
        </is>
      </c>
      <c r="CZ1" s="46" t="inlineStr">
        <is>
          <t>OL Numb Units</t>
        </is>
      </c>
      <c r="DA1" s="46" t="inlineStr">
        <is>
          <t>OL Duration Code</t>
        </is>
      </c>
      <c r="DB1" s="46" t="inlineStr">
        <is>
          <t>Grade Mode</t>
        </is>
      </c>
      <c r="DC1" s="46" t="inlineStr">
        <is>
          <t>Gradable Ind</t>
        </is>
      </c>
      <c r="DD1" s="46" t="inlineStr">
        <is>
          <t>Tuit Waiver</t>
        </is>
      </c>
      <c r="DE1" s="46" t="inlineStr">
        <is>
          <t>Course Override {Meet Override}</t>
        </is>
      </c>
      <c r="DF1" s="46" t="inlineStr">
        <is>
          <t>Lvl Res Ind</t>
        </is>
      </c>
      <c r="DG1" s="46" t="inlineStr">
        <is>
          <t>Cmp Res Ind</t>
        </is>
      </c>
      <c r="DH1" s="46" t="inlineStr">
        <is>
          <t>Rate Code</t>
        </is>
      </c>
      <c r="DI1" s="46" t="inlineStr">
        <is>
          <t>Cohort Code</t>
        </is>
      </c>
      <c r="DJ1" s="46" t="inlineStr">
        <is>
          <t>St Attr Code</t>
        </is>
      </c>
      <c r="DK1" s="46" t="inlineStr">
        <is>
          <t>Coll SC</t>
        </is>
      </c>
      <c r="DL1" s="46" t="inlineStr">
        <is>
          <t>DegC SC</t>
        </is>
      </c>
      <c r="DM1" s="46" t="inlineStr">
        <is>
          <t>Prog SC</t>
        </is>
      </c>
      <c r="DN1" s="46" t="inlineStr">
        <is>
          <t>FOS Type</t>
        </is>
      </c>
      <c r="DO1" s="46" t="inlineStr">
        <is>
          <t>Special Approval {Special Apvl}</t>
        </is>
      </c>
      <c r="DP1" s="46" t="inlineStr">
        <is>
          <t>Term Code</t>
        </is>
      </c>
      <c r="DQ1" s="46" t="inlineStr">
        <is>
          <t>Camp SC</t>
        </is>
      </c>
    </row>
    <row r="2" ht="16" customHeight="1">
      <c r="A2" s="78" t="n"/>
      <c r="B2" s="78" t="n"/>
      <c r="C2" s="78" t="n"/>
      <c r="D2" s="78" t="n"/>
      <c r="E2" s="78" t="n"/>
      <c r="F2" s="78" t="n"/>
      <c r="G2" s="88" t="n"/>
      <c r="H2" s="84" t="n"/>
      <c r="I2" s="84" t="n"/>
      <c r="J2" s="84" t="n"/>
      <c r="K2" s="84" t="n"/>
      <c r="L2" s="84" t="n"/>
      <c r="M2" s="84" t="n"/>
      <c r="N2" s="84" t="n"/>
      <c r="O2" s="84">
        <f>IFERROR(INDEX('_courses_lookup'!$C:$C,MATCH(K2&amp;L2,'_courses_lookup'!$E:$E,0)),"")</f>
        <v/>
      </c>
      <c r="P2" s="84">
        <f>IFERROR(INDEX('_courses_lookup'!$D:$D,MATCH(K2&amp;L2,'_courses_lookup'!$E:$E,0)),"")</f>
        <v/>
      </c>
      <c r="Q2" s="84" t="n"/>
      <c r="R2" s="84" t="n"/>
      <c r="S2" s="84" t="n"/>
      <c r="T2" s="84" t="n"/>
      <c r="U2" s="84" t="n"/>
      <c r="V2" s="84" t="n"/>
      <c r="W2" s="84" t="n"/>
      <c r="X2" s="84" t="n"/>
      <c r="Y2" s="84" t="n"/>
      <c r="Z2" s="84" t="n"/>
      <c r="AA2" s="84" t="n"/>
      <c r="AB2" s="84" t="n"/>
      <c r="AC2" s="84" t="n"/>
      <c r="AD2" s="81" t="n"/>
      <c r="AE2" s="81" t="n"/>
      <c r="AF2" s="81" t="n"/>
      <c r="AG2" s="40">
        <f>IF(AND(AE2&lt;&gt;"",AF2&lt;&gt;""),ROUNDUP((AF2-AE2)/7,0),"")</f>
        <v/>
      </c>
      <c r="AH2" s="84" t="n"/>
      <c r="AI2" s="40">
        <f>IFERROR(IF(AG2*AH2=0,"",AG2*AH2),"")</f>
        <v/>
      </c>
      <c r="AJ2" s="81" t="n"/>
      <c r="AK2" s="81" t="n"/>
      <c r="AL2" s="40">
        <f>IF(AND(AJ2&lt;&gt;"",AK2&lt;&gt;""),ROUNDUP((AK2-AJ2)/7,0),"")</f>
        <v/>
      </c>
      <c r="AM2" s="84" t="n"/>
      <c r="AN2" s="40">
        <f>IFERROR(IF(AL2*AM2=0,"",AL2*AM2),"")</f>
        <v/>
      </c>
      <c r="AO2" s="81" t="n"/>
      <c r="AP2" s="81" t="n"/>
      <c r="AQ2" s="40">
        <f>IF(AND(AO2&lt;&gt;"",AP2&lt;&gt;""),ROUNDUP((AP2-AO2)/7,0),"")</f>
        <v/>
      </c>
      <c r="AR2" s="40">
        <f>IFERROR(IF((AU2-(AI2+AN2))/AQ2=0,"",ROUNDUP((AU2-(AI2+AN2))/AQ2,0)),"")</f>
        <v/>
      </c>
      <c r="AS2" s="40">
        <f>IFERROR(IF((AU2-(AI2+AN2))=0,"",(AU2-(AI2+AN2))),"")</f>
        <v/>
      </c>
      <c r="AT2" s="40">
        <f>IF(AND(AG2="",AQ2=""),AL2,IF(SUM(AG2,AL2,AQ2)=0,"",SUM(AG2,AL2,AQ2)))</f>
        <v/>
      </c>
      <c r="AU2" s="84" t="n"/>
      <c r="AV2" s="81" t="n"/>
      <c r="AW2" s="84" t="n"/>
      <c r="AX2" s="84" t="n"/>
      <c r="AY2" s="84" t="n"/>
      <c r="AZ2" s="84" t="n"/>
      <c r="BA2" s="84" t="n"/>
      <c r="BB2" s="84" t="n"/>
      <c r="BC2" s="84" t="n"/>
      <c r="BD2" s="84" t="n"/>
      <c r="BE2" s="84" t="n"/>
      <c r="BF2" s="84" t="n"/>
      <c r="BG2" s="40">
        <f>IF(AD2="","",YEAR(AD2)+IF(MONTH(AD2)&gt;=5,1,0))</f>
        <v/>
      </c>
      <c r="BH2" s="40">
        <f>IF(AD2="","",IF(AND(MONTH(AD2)=8,DAY(AD2)&gt;=15),"Fall",IF(MONTH(AD2)&gt;8,"Fall",IF(MONTH(AD2)=5,"Summer",IF(MONTH(AD2)=1,"Spring","")))))</f>
        <v/>
      </c>
      <c r="BI2" s="84" t="n"/>
      <c r="BJ2" s="84" t="n"/>
      <c r="BK2" s="84" t="n"/>
      <c r="BL2" s="84">
        <f>IFERROR(INDEX('_names_lookup'!$C:$C,MATCH(BK2,'_names_lookup'!$A:$A,0)),"")</f>
        <v/>
      </c>
      <c r="BM2" s="84">
        <f>IFERROR(INDEX('_names_lookup'!$B:$B,MATCH(BK2,'_names_lookup'!$A:$A,0)),"")</f>
        <v/>
      </c>
      <c r="BN2" s="84" t="n"/>
      <c r="BO2" s="84" t="n"/>
      <c r="BP2" s="84" t="n"/>
      <c r="BQ2" s="84" t="n"/>
      <c r="BR2" s="84" t="n"/>
      <c r="BS2" s="40">
        <f>IFERROR(IF(BR2*AA2=0,"",BR2*AA2),"")</f>
        <v/>
      </c>
      <c r="BT2" s="84" t="n"/>
      <c r="BU2" s="84" t="n"/>
      <c r="BV2" s="84" t="n"/>
      <c r="BW2" s="84" t="n"/>
      <c r="BX2" s="84" t="n"/>
      <c r="BY2" s="84" t="n"/>
      <c r="BZ2" s="84" t="n"/>
      <c r="CA2" s="84" t="n"/>
      <c r="CB2" s="84" t="n"/>
      <c r="CC2" s="84" t="n"/>
      <c r="CD2" s="84" t="n"/>
      <c r="CE2" s="84" t="n"/>
      <c r="CF2" s="84" t="n"/>
      <c r="CG2" s="84" t="n"/>
      <c r="CH2" s="84" t="n"/>
      <c r="CI2" s="84" t="n"/>
      <c r="CJ2" s="84" t="n"/>
      <c r="CK2" s="84" t="n"/>
      <c r="CL2" s="84" t="n"/>
      <c r="CM2" s="84" t="n"/>
      <c r="CN2" s="84" t="n"/>
      <c r="CO2" s="84" t="n"/>
      <c r="CP2" s="84" t="n"/>
      <c r="CQ2" s="84" t="n"/>
      <c r="CR2" s="84" t="n"/>
      <c r="CS2" s="84" t="n"/>
      <c r="CT2" s="84" t="n"/>
      <c r="CU2" s="84" t="n"/>
      <c r="CV2" s="84" t="n"/>
      <c r="CW2" s="84" t="n"/>
      <c r="CX2" s="84" t="n"/>
      <c r="CY2" s="84" t="n"/>
      <c r="CZ2" s="84" t="n"/>
      <c r="DA2" s="84" t="n"/>
      <c r="DB2" s="84" t="n"/>
      <c r="DC2" s="84" t="n"/>
      <c r="DD2" s="84" t="n"/>
      <c r="DE2" s="84" t="n"/>
      <c r="DF2" s="84" t="n"/>
      <c r="DG2" s="84" t="n"/>
      <c r="DH2" s="84" t="n"/>
      <c r="DI2" s="84" t="n"/>
      <c r="DJ2" s="84" t="n"/>
      <c r="DK2" s="84" t="n"/>
      <c r="DL2" s="84" t="n"/>
      <c r="DM2" s="84" t="n"/>
      <c r="DN2" s="84" t="n"/>
      <c r="DO2" s="84" t="n"/>
      <c r="DP2" s="84" t="n"/>
      <c r="DQ2" s="84" t="n"/>
    </row>
    <row r="3" ht="16" customHeight="1">
      <c r="A3" s="78" t="n"/>
      <c r="B3" s="78" t="n"/>
      <c r="C3" s="78" t="n"/>
      <c r="D3" s="78" t="n"/>
      <c r="E3" s="78" t="n"/>
      <c r="F3" s="78" t="n"/>
      <c r="G3" s="88" t="n"/>
      <c r="H3" s="84" t="n"/>
      <c r="I3" s="84" t="n"/>
      <c r="J3" s="84" t="n"/>
      <c r="K3" s="84" t="n"/>
      <c r="L3" s="84" t="n"/>
      <c r="M3" s="84" t="n"/>
      <c r="N3" s="84" t="n"/>
      <c r="O3" s="84">
        <f>IFERROR(INDEX('_courses_lookup'!$C:$C,MATCH(K3&amp;L3,'_courses_lookup'!$E:$E,0)),"")</f>
        <v/>
      </c>
      <c r="P3" s="84">
        <f>IFERROR(INDEX('_courses_lookup'!$D:$D,MATCH(K3&amp;L3,'_courses_lookup'!$E:$E,0)),"")</f>
        <v/>
      </c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84" t="n"/>
      <c r="AB3" s="84" t="n"/>
      <c r="AC3" s="84" t="n"/>
      <c r="AD3" s="81" t="n"/>
      <c r="AE3" s="81" t="n"/>
      <c r="AF3" s="81" t="n"/>
      <c r="AG3" s="40">
        <f>IF(AND(AE3&lt;&gt;"",AF3&lt;&gt;""),ROUNDUP((AF3-AE3)/7,0),"")</f>
        <v/>
      </c>
      <c r="AH3" s="84" t="n"/>
      <c r="AI3" s="40">
        <f>IFERROR(IF(AG3*AH3=0,"",AG3*AH3),"")</f>
        <v/>
      </c>
      <c r="AJ3" s="81" t="n"/>
      <c r="AK3" s="81" t="n"/>
      <c r="AL3" s="40">
        <f>IF(AND(AJ3&lt;&gt;"",AK3&lt;&gt;""),ROUNDUP((AK3-AJ3)/7,0),"")</f>
        <v/>
      </c>
      <c r="AM3" s="84" t="n"/>
      <c r="AN3" s="40">
        <f>IFERROR(IF(AL3*AM3=0,"",AL3*AM3),"")</f>
        <v/>
      </c>
      <c r="AO3" s="81" t="n"/>
      <c r="AP3" s="81" t="n"/>
      <c r="AQ3" s="40">
        <f>IF(AND(AO3&lt;&gt;"",AP3&lt;&gt;""),ROUNDUP((AP3-AO3)/7,0),"")</f>
        <v/>
      </c>
      <c r="AR3" s="40">
        <f>IFERROR(IF((AU3-(AI3+AN3))/AQ3=0,"",ROUNDUP((AU3-(AI3+AN3))/AQ3,0)),"")</f>
        <v/>
      </c>
      <c r="AS3" s="40">
        <f>IFERROR(IF((AU3-(AI3+AN3))=0,"",(AU3-(AI3+AN3))),"")</f>
        <v/>
      </c>
      <c r="AT3" s="40">
        <f>IF(AND(AG3="",AQ3=""),AL3,IF(SUM(AG3,AL3,AQ3)=0,"",SUM(AG3,AL3,AQ3)))</f>
        <v/>
      </c>
      <c r="AU3" s="84" t="n"/>
      <c r="AV3" s="81" t="n"/>
      <c r="AW3" s="84" t="n"/>
      <c r="AX3" s="84" t="n"/>
      <c r="AY3" s="84" t="n"/>
      <c r="AZ3" s="84" t="n"/>
      <c r="BA3" s="84" t="n"/>
      <c r="BB3" s="84" t="n"/>
      <c r="BC3" s="84" t="n"/>
      <c r="BD3" s="84" t="n"/>
      <c r="BE3" s="84" t="n"/>
      <c r="BF3" s="84" t="n"/>
      <c r="BG3" s="40">
        <f>IF(AD3="","",YEAR(AD3)+IF(MONTH(AD3)&gt;=5,1,0))</f>
        <v/>
      </c>
      <c r="BH3" s="40">
        <f>IF(AD3="","",IF(AND(MONTH(AD3)=8,DAY(AD3)&gt;=15),"Fall",IF(MONTH(AD3)&gt;8,"Fall",IF(MONTH(AD3)=5,"Summer",IF(MONTH(AD3)=1,"Spring","")))))</f>
        <v/>
      </c>
      <c r="BI3" s="84" t="n"/>
      <c r="BJ3" s="84" t="n"/>
      <c r="BK3" s="84" t="n"/>
      <c r="BL3" s="84">
        <f>IFERROR(INDEX('_names_lookup'!$C:$C,MATCH(BK3,'_names_lookup'!$A:$A,0)),"")</f>
        <v/>
      </c>
      <c r="BM3" s="84">
        <f>IFERROR(INDEX('_names_lookup'!$B:$B,MATCH(BK3,'_names_lookup'!$A:$A,0)),"")</f>
        <v/>
      </c>
      <c r="BN3" s="84" t="n"/>
      <c r="BO3" s="84" t="n"/>
      <c r="BP3" s="84" t="n"/>
      <c r="BQ3" s="84" t="n"/>
      <c r="BR3" s="84" t="n"/>
      <c r="BS3" s="40">
        <f>IFERROR(IF(BR3*AA3=0,"",BR3*AA3),"")</f>
        <v/>
      </c>
      <c r="BT3" s="84" t="n"/>
      <c r="BU3" s="84" t="n"/>
      <c r="BV3" s="84" t="n"/>
      <c r="BW3" s="84" t="n"/>
      <c r="BX3" s="84" t="n"/>
      <c r="BY3" s="84" t="n"/>
      <c r="BZ3" s="84" t="n"/>
      <c r="CA3" s="84" t="n"/>
      <c r="CB3" s="84" t="n"/>
      <c r="CC3" s="84" t="n"/>
      <c r="CD3" s="84" t="n"/>
      <c r="CE3" s="84" t="n"/>
      <c r="CF3" s="84" t="n"/>
      <c r="CG3" s="84" t="n"/>
      <c r="CH3" s="84" t="n"/>
      <c r="CI3" s="84" t="n"/>
      <c r="CJ3" s="84" t="n"/>
      <c r="CK3" s="84" t="n"/>
      <c r="CL3" s="84" t="n"/>
      <c r="CM3" s="84" t="n"/>
      <c r="CN3" s="84" t="n"/>
      <c r="CO3" s="84" t="n"/>
      <c r="CP3" s="84" t="n"/>
      <c r="CQ3" s="84" t="n"/>
      <c r="CR3" s="84" t="n"/>
      <c r="CS3" s="84" t="n"/>
      <c r="CT3" s="84" t="n"/>
      <c r="CU3" s="84" t="n"/>
      <c r="CV3" s="84" t="n"/>
      <c r="CW3" s="84" t="n"/>
      <c r="CX3" s="84" t="n"/>
      <c r="CY3" s="84" t="n"/>
      <c r="CZ3" s="84" t="n"/>
      <c r="DA3" s="84" t="n"/>
      <c r="DB3" s="84" t="n"/>
      <c r="DC3" s="84" t="n"/>
      <c r="DD3" s="84" t="n"/>
      <c r="DE3" s="84" t="n"/>
      <c r="DF3" s="84" t="n"/>
      <c r="DG3" s="84" t="n"/>
      <c r="DH3" s="84" t="n"/>
      <c r="DI3" s="84" t="n"/>
      <c r="DJ3" s="84" t="n"/>
      <c r="DK3" s="84" t="n"/>
      <c r="DL3" s="84" t="n"/>
      <c r="DM3" s="84" t="n"/>
      <c r="DN3" s="84" t="n"/>
      <c r="DO3" s="84" t="n"/>
      <c r="DP3" s="84" t="n"/>
      <c r="DQ3" s="84" t="n"/>
    </row>
    <row r="4" ht="16" customHeight="1">
      <c r="A4" s="78" t="n"/>
      <c r="B4" s="78" t="n"/>
      <c r="C4" s="78" t="n"/>
      <c r="D4" s="78" t="n"/>
      <c r="E4" s="78" t="n"/>
      <c r="F4" s="78" t="n"/>
      <c r="G4" s="88" t="n"/>
      <c r="H4" s="84" t="n"/>
      <c r="I4" s="84" t="n"/>
      <c r="J4" s="84" t="n"/>
      <c r="K4" s="84" t="n"/>
      <c r="L4" s="84" t="n"/>
      <c r="M4" s="84" t="n"/>
      <c r="N4" s="84" t="n"/>
      <c r="O4" s="84">
        <f>IFERROR(INDEX('_courses_lookup'!$C:$C,MATCH(K4&amp;L4,'_courses_lookup'!$E:$E,0)),"")</f>
        <v/>
      </c>
      <c r="P4" s="84">
        <f>IFERROR(INDEX('_courses_lookup'!$D:$D,MATCH(K4&amp;L4,'_courses_lookup'!$E:$E,0)),"")</f>
        <v/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1" t="n"/>
      <c r="AE4" s="81" t="n"/>
      <c r="AF4" s="81" t="n"/>
      <c r="AG4" s="40">
        <f>IF(AND(AE4&lt;&gt;"",AF4&lt;&gt;""),ROUNDUP((AF4-AE4)/7,0),"")</f>
        <v/>
      </c>
      <c r="AH4" s="84" t="n"/>
      <c r="AI4" s="40">
        <f>IFERROR(IF(AG4*AH4=0,"",AG4*AH4),"")</f>
        <v/>
      </c>
      <c r="AJ4" s="81" t="n"/>
      <c r="AK4" s="81" t="n"/>
      <c r="AL4" s="40">
        <f>IF(AND(AJ4&lt;&gt;"",AK4&lt;&gt;""),ROUNDUP((AK4-AJ4)/7,0),"")</f>
        <v/>
      </c>
      <c r="AM4" s="84" t="n"/>
      <c r="AN4" s="40">
        <f>IFERROR(IF(AL4*AM4=0,"",AL4*AM4),"")</f>
        <v/>
      </c>
      <c r="AO4" s="81" t="n"/>
      <c r="AP4" s="81" t="n"/>
      <c r="AQ4" s="40">
        <f>IF(AND(AO4&lt;&gt;"",AP4&lt;&gt;""),ROUNDUP((AP4-AO4)/7,0),"")</f>
        <v/>
      </c>
      <c r="AR4" s="40">
        <f>IFERROR(IF((AU4-(AI4+AN4))/AQ4=0,"",ROUNDUP((AU4-(AI4+AN4))/AQ4,0)),"")</f>
        <v/>
      </c>
      <c r="AS4" s="40">
        <f>IFERROR(IF((AU4-(AI4+AN4))=0,"",(AU4-(AI4+AN4))),"")</f>
        <v/>
      </c>
      <c r="AT4" s="40">
        <f>IF(AND(AG4="",AQ4=""),AL4,IF(SUM(AG4,AL4,AQ4)=0,"",SUM(AG4,AL4,AQ4)))</f>
        <v/>
      </c>
      <c r="AU4" s="84" t="n"/>
      <c r="AV4" s="81" t="n"/>
      <c r="AW4" s="84" t="n"/>
      <c r="AX4" s="84" t="n"/>
      <c r="AY4" s="84" t="n"/>
      <c r="AZ4" s="84" t="n"/>
      <c r="BA4" s="84" t="n"/>
      <c r="BB4" s="84" t="n"/>
      <c r="BC4" s="84" t="n"/>
      <c r="BD4" s="84" t="n"/>
      <c r="BE4" s="84" t="n"/>
      <c r="BF4" s="84" t="n"/>
      <c r="BG4" s="40">
        <f>IF(AD4="","",YEAR(AD4)+IF(MONTH(AD4)&gt;=5,1,0))</f>
        <v/>
      </c>
      <c r="BH4" s="40">
        <f>IF(AD4="","",IF(AND(MONTH(AD4)=8,DAY(AD4)&gt;=15),"Fall",IF(MONTH(AD4)&gt;8,"Fall",IF(MONTH(AD4)=5,"Summer",IF(MONTH(AD4)=1,"Spring","")))))</f>
        <v/>
      </c>
      <c r="BI4" s="84" t="n"/>
      <c r="BJ4" s="84" t="n"/>
      <c r="BK4" s="84" t="n"/>
      <c r="BL4" s="84">
        <f>IFERROR(INDEX('_names_lookup'!$C:$C,MATCH(BK4,'_names_lookup'!$A:$A,0)),"")</f>
        <v/>
      </c>
      <c r="BM4" s="84">
        <f>IFERROR(INDEX('_names_lookup'!$B:$B,MATCH(BK4,'_names_lookup'!$A:$A,0)),"")</f>
        <v/>
      </c>
      <c r="BN4" s="84" t="n"/>
      <c r="BO4" s="84" t="n"/>
      <c r="BP4" s="84" t="n"/>
      <c r="BQ4" s="84" t="n"/>
      <c r="BR4" s="84" t="n"/>
      <c r="BS4" s="40">
        <f>IFERROR(IF(BR4*AA4=0,"",BR4*AA4),"")</f>
        <v/>
      </c>
      <c r="BT4" s="84" t="n"/>
      <c r="BU4" s="84" t="n"/>
      <c r="BV4" s="84" t="n"/>
      <c r="BW4" s="84" t="n"/>
      <c r="BX4" s="84" t="n"/>
      <c r="BY4" s="84" t="n"/>
      <c r="BZ4" s="84" t="n"/>
      <c r="CA4" s="84" t="n"/>
      <c r="CB4" s="84" t="n"/>
      <c r="CC4" s="84" t="n"/>
      <c r="CD4" s="84" t="n"/>
      <c r="CE4" s="84" t="n"/>
      <c r="CF4" s="84" t="n"/>
      <c r="CG4" s="84" t="n"/>
      <c r="CH4" s="84" t="n"/>
      <c r="CI4" s="84" t="n"/>
      <c r="CJ4" s="84" t="n"/>
      <c r="CK4" s="84" t="n"/>
      <c r="CL4" s="84" t="n"/>
      <c r="CM4" s="84" t="n"/>
      <c r="CN4" s="84" t="n"/>
      <c r="CO4" s="84" t="n"/>
      <c r="CP4" s="84" t="n"/>
      <c r="CQ4" s="84" t="n"/>
      <c r="CR4" s="84" t="n"/>
      <c r="CS4" s="84" t="n"/>
      <c r="CT4" s="84" t="n"/>
      <c r="CU4" s="84" t="n"/>
      <c r="CV4" s="84" t="n"/>
      <c r="CW4" s="84" t="n"/>
      <c r="CX4" s="84" t="n"/>
      <c r="CY4" s="84" t="n"/>
      <c r="CZ4" s="84" t="n"/>
      <c r="DA4" s="84" t="n"/>
      <c r="DB4" s="84" t="n"/>
      <c r="DC4" s="84" t="n"/>
      <c r="DD4" s="84" t="n"/>
      <c r="DE4" s="84" t="n"/>
      <c r="DF4" s="84" t="n"/>
      <c r="DG4" s="84" t="n"/>
      <c r="DH4" s="84" t="n"/>
      <c r="DI4" s="84" t="n"/>
      <c r="DJ4" s="84" t="n"/>
      <c r="DK4" s="84" t="n"/>
      <c r="DL4" s="84" t="n"/>
      <c r="DM4" s="84" t="n"/>
      <c r="DN4" s="84" t="n"/>
      <c r="DO4" s="84" t="n"/>
      <c r="DP4" s="84" t="n"/>
      <c r="DQ4" s="84" t="n"/>
    </row>
    <row r="5" ht="16" customHeight="1">
      <c r="A5" s="78" t="n"/>
      <c r="B5" s="78" t="n"/>
      <c r="C5" s="78" t="n"/>
      <c r="D5" s="78" t="n"/>
      <c r="E5" s="78" t="n"/>
      <c r="F5" s="78" t="n"/>
      <c r="G5" s="88" t="n"/>
      <c r="H5" s="84" t="n"/>
      <c r="I5" s="84" t="n"/>
      <c r="J5" s="84" t="n"/>
      <c r="K5" s="84" t="n"/>
      <c r="L5" s="84" t="n"/>
      <c r="M5" s="84" t="n"/>
      <c r="N5" s="84" t="n"/>
      <c r="O5" s="84">
        <f>IFERROR(INDEX('_courses_lookup'!$C:$C,MATCH(K5&amp;L5,'_courses_lookup'!$E:$E,0)),"")</f>
        <v/>
      </c>
      <c r="P5" s="84">
        <f>IFERROR(INDEX('_courses_lookup'!$D:$D,MATCH(K5&amp;L5,'_courses_lookup'!$E:$E,0)),"")</f>
        <v/>
      </c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  <c r="Z5" s="84" t="n"/>
      <c r="AA5" s="84" t="n"/>
      <c r="AB5" s="84" t="n"/>
      <c r="AC5" s="84" t="n"/>
      <c r="AD5" s="81" t="n"/>
      <c r="AE5" s="81" t="n"/>
      <c r="AF5" s="81" t="n"/>
      <c r="AG5" s="40">
        <f>IF(AND(AE5&lt;&gt;"",AF5&lt;&gt;""),ROUNDUP((AF5-AE5)/7,0),"")</f>
        <v/>
      </c>
      <c r="AH5" s="84" t="n"/>
      <c r="AI5" s="40">
        <f>IFERROR(IF(AG5*AH5=0,"",AG5*AH5),"")</f>
        <v/>
      </c>
      <c r="AJ5" s="81" t="n"/>
      <c r="AK5" s="81" t="n"/>
      <c r="AL5" s="40">
        <f>IF(AND(AJ5&lt;&gt;"",AK5&lt;&gt;""),ROUNDUP((AK5-AJ5)/7,0),"")</f>
        <v/>
      </c>
      <c r="AM5" s="84" t="n"/>
      <c r="AN5" s="40">
        <f>IFERROR(IF(AL5*AM5=0,"",AL5*AM5),"")</f>
        <v/>
      </c>
      <c r="AO5" s="81" t="n"/>
      <c r="AP5" s="81" t="n"/>
      <c r="AQ5" s="40">
        <f>IF(AND(AO5&lt;&gt;"",AP5&lt;&gt;""),ROUNDUP((AP5-AO5)/7,0),"")</f>
        <v/>
      </c>
      <c r="AR5" s="40">
        <f>IFERROR(IF((AU5-(AI5+AN5))/AQ5=0,"",ROUNDUP((AU5-(AI5+AN5))/AQ5,0)),"")</f>
        <v/>
      </c>
      <c r="AS5" s="40">
        <f>IFERROR(IF((AU5-(AI5+AN5))=0,"",(AU5-(AI5+AN5))),"")</f>
        <v/>
      </c>
      <c r="AT5" s="40">
        <f>IF(AND(AG5="",AQ5=""),AL5,IF(SUM(AG5,AL5,AQ5)=0,"",SUM(AG5,AL5,AQ5)))</f>
        <v/>
      </c>
      <c r="AU5" s="84" t="n"/>
      <c r="AV5" s="81" t="n"/>
      <c r="AW5" s="84" t="n"/>
      <c r="AX5" s="84" t="n"/>
      <c r="AY5" s="84" t="n"/>
      <c r="AZ5" s="84" t="n"/>
      <c r="BA5" s="84" t="n"/>
      <c r="BB5" s="84" t="n"/>
      <c r="BC5" s="84" t="n"/>
      <c r="BD5" s="84" t="n"/>
      <c r="BE5" s="84" t="n"/>
      <c r="BF5" s="84" t="n"/>
      <c r="BG5" s="40">
        <f>IF(AD5="","",YEAR(AD5)+IF(MONTH(AD5)&gt;=5,1,0))</f>
        <v/>
      </c>
      <c r="BH5" s="40">
        <f>IF(AD5="","",IF(AND(MONTH(AD5)=8,DAY(AD5)&gt;=15),"Fall",IF(MONTH(AD5)&gt;8,"Fall",IF(MONTH(AD5)=5,"Summer",IF(MONTH(AD5)=1,"Spring","")))))</f>
        <v/>
      </c>
      <c r="BI5" s="84" t="n"/>
      <c r="BJ5" s="84" t="n"/>
      <c r="BK5" s="84" t="n"/>
      <c r="BL5" s="84">
        <f>IFERROR(INDEX('_names_lookup'!$C:$C,MATCH(BK5,'_names_lookup'!$A:$A,0)),"")</f>
        <v/>
      </c>
      <c r="BM5" s="84">
        <f>IFERROR(INDEX('_names_lookup'!$B:$B,MATCH(BK5,'_names_lookup'!$A:$A,0)),"")</f>
        <v/>
      </c>
      <c r="BN5" s="84" t="n"/>
      <c r="BO5" s="84" t="n"/>
      <c r="BP5" s="84" t="n"/>
      <c r="BQ5" s="84" t="n"/>
      <c r="BR5" s="84" t="n"/>
      <c r="BS5" s="40">
        <f>IFERROR(IF(BR5*AA5=0,"",BR5*AA5),"")</f>
        <v/>
      </c>
      <c r="BT5" s="84" t="n"/>
      <c r="BU5" s="84" t="n"/>
      <c r="BV5" s="84" t="n"/>
      <c r="BW5" s="84" t="n"/>
      <c r="BX5" s="84" t="n"/>
      <c r="BY5" s="84" t="n"/>
      <c r="BZ5" s="84" t="n"/>
      <c r="CA5" s="84" t="n"/>
      <c r="CB5" s="84" t="n"/>
      <c r="CC5" s="84" t="n"/>
      <c r="CD5" s="84" t="n"/>
      <c r="CE5" s="84" t="n"/>
      <c r="CF5" s="84" t="n"/>
      <c r="CG5" s="84" t="n"/>
      <c r="CH5" s="84" t="n"/>
      <c r="CI5" s="84" t="n"/>
      <c r="CJ5" s="84" t="n"/>
      <c r="CK5" s="84" t="n"/>
      <c r="CL5" s="84" t="n"/>
      <c r="CM5" s="84" t="n"/>
      <c r="CN5" s="84" t="n"/>
      <c r="CO5" s="84" t="n"/>
      <c r="CP5" s="84" t="n"/>
      <c r="CQ5" s="84" t="n"/>
      <c r="CR5" s="84" t="n"/>
      <c r="CS5" s="84" t="n"/>
      <c r="CT5" s="84" t="n"/>
      <c r="CU5" s="84" t="n"/>
      <c r="CV5" s="84" t="n"/>
      <c r="CW5" s="84" t="n"/>
      <c r="CX5" s="84" t="n"/>
      <c r="CY5" s="84" t="n"/>
      <c r="CZ5" s="84" t="n"/>
      <c r="DA5" s="84" t="n"/>
      <c r="DB5" s="84" t="n"/>
      <c r="DC5" s="84" t="n"/>
      <c r="DD5" s="84" t="n"/>
      <c r="DE5" s="84" t="n"/>
      <c r="DF5" s="84" t="n"/>
      <c r="DG5" s="84" t="n"/>
      <c r="DH5" s="84" t="n"/>
      <c r="DI5" s="84" t="n"/>
      <c r="DJ5" s="84" t="n"/>
      <c r="DK5" s="84" t="n"/>
      <c r="DL5" s="84" t="n"/>
      <c r="DM5" s="84" t="n"/>
      <c r="DN5" s="84" t="n"/>
      <c r="DO5" s="84" t="n"/>
      <c r="DP5" s="84" t="n"/>
      <c r="DQ5" s="84" t="n"/>
    </row>
    <row r="6" ht="16" customHeight="1">
      <c r="A6" s="78" t="n"/>
      <c r="B6" s="78" t="n"/>
      <c r="C6" s="78" t="n"/>
      <c r="D6" s="78" t="n"/>
      <c r="E6" s="78" t="n"/>
      <c r="F6" s="78" t="n"/>
      <c r="G6" s="88" t="n"/>
      <c r="H6" s="84" t="n"/>
      <c r="I6" s="84" t="n"/>
      <c r="J6" s="84" t="n"/>
      <c r="K6" s="84" t="n"/>
      <c r="L6" s="84" t="n"/>
      <c r="M6" s="84" t="n"/>
      <c r="N6" s="84" t="n"/>
      <c r="O6" s="84">
        <f>IFERROR(INDEX('_courses_lookup'!$C:$C,MATCH(K6&amp;L6,'_courses_lookup'!$E:$E,0)),"")</f>
        <v/>
      </c>
      <c r="P6" s="84">
        <f>IFERROR(INDEX('_courses_lookup'!$D:$D,MATCH(K6&amp;L6,'_courses_lookup'!$E:$E,0)),"")</f>
        <v/>
      </c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1" t="n"/>
      <c r="AE6" s="81" t="n"/>
      <c r="AF6" s="81" t="n"/>
      <c r="AG6" s="40">
        <f>IF(AND(AE6&lt;&gt;"",AF6&lt;&gt;""),ROUNDUP((AF6-AE6)/7,0),"")</f>
        <v/>
      </c>
      <c r="AH6" s="84" t="n"/>
      <c r="AI6" s="40">
        <f>IFERROR(IF(AG6*AH6=0,"",AG6*AH6),"")</f>
        <v/>
      </c>
      <c r="AJ6" s="81" t="n"/>
      <c r="AK6" s="81" t="n"/>
      <c r="AL6" s="40">
        <f>IF(AND(AJ6&lt;&gt;"",AK6&lt;&gt;""),ROUNDUP((AK6-AJ6)/7,0),"")</f>
        <v/>
      </c>
      <c r="AM6" s="84" t="n"/>
      <c r="AN6" s="40">
        <f>IFERROR(IF(AL6*AM6=0,"",AL6*AM6),"")</f>
        <v/>
      </c>
      <c r="AO6" s="81" t="n"/>
      <c r="AP6" s="81" t="n"/>
      <c r="AQ6" s="40">
        <f>IF(AND(AO6&lt;&gt;"",AP6&lt;&gt;""),ROUNDUP((AP6-AO6)/7,0),"")</f>
        <v/>
      </c>
      <c r="AR6" s="40">
        <f>IFERROR(IF((AU6-(AI6+AN6))/AQ6=0,"",ROUNDUP((AU6-(AI6+AN6))/AQ6,0)),"")</f>
        <v/>
      </c>
      <c r="AS6" s="40">
        <f>IFERROR(IF((AU6-(AI6+AN6))=0,"",(AU6-(AI6+AN6))),"")</f>
        <v/>
      </c>
      <c r="AT6" s="40">
        <f>IF(AND(AG6="",AQ6=""),AL6,IF(SUM(AG6,AL6,AQ6)=0,"",SUM(AG6,AL6,AQ6)))</f>
        <v/>
      </c>
      <c r="AU6" s="84" t="n"/>
      <c r="AV6" s="81" t="n"/>
      <c r="AW6" s="84" t="n"/>
      <c r="AX6" s="84" t="n"/>
      <c r="AY6" s="84" t="n"/>
      <c r="AZ6" s="84" t="n"/>
      <c r="BA6" s="84" t="n"/>
      <c r="BB6" s="84" t="n"/>
      <c r="BC6" s="84" t="n"/>
      <c r="BD6" s="84" t="n"/>
      <c r="BE6" s="84" t="n"/>
      <c r="BF6" s="84" t="n"/>
      <c r="BG6" s="40">
        <f>IF(AD6="","",YEAR(AD6)+IF(MONTH(AD6)&gt;=5,1,0))</f>
        <v/>
      </c>
      <c r="BH6" s="40">
        <f>IF(AD6="","",IF(AND(MONTH(AD6)=8,DAY(AD6)&gt;=15),"Fall",IF(MONTH(AD6)&gt;8,"Fall",IF(MONTH(AD6)=5,"Summer",IF(MONTH(AD6)=1,"Spring","")))))</f>
        <v/>
      </c>
      <c r="BI6" s="84" t="n"/>
      <c r="BJ6" s="84" t="n"/>
      <c r="BK6" s="84" t="n"/>
      <c r="BL6" s="84">
        <f>IFERROR(INDEX('_names_lookup'!$C:$C,MATCH(BK6,'_names_lookup'!$A:$A,0)),"")</f>
        <v/>
      </c>
      <c r="BM6" s="84">
        <f>IFERROR(INDEX('_names_lookup'!$B:$B,MATCH(BK6,'_names_lookup'!$A:$A,0)),"")</f>
        <v/>
      </c>
      <c r="BN6" s="84" t="n"/>
      <c r="BO6" s="84" t="n"/>
      <c r="BP6" s="84" t="n"/>
      <c r="BQ6" s="84" t="n"/>
      <c r="BR6" s="84" t="n"/>
      <c r="BS6" s="40">
        <f>IFERROR(IF(BR6*AA6=0,"",BR6*AA6),"")</f>
        <v/>
      </c>
      <c r="BT6" s="84" t="n"/>
      <c r="BU6" s="84" t="n"/>
      <c r="BV6" s="84" t="n"/>
      <c r="BW6" s="84" t="n"/>
      <c r="BX6" s="84" t="n"/>
      <c r="BY6" s="84" t="n"/>
      <c r="BZ6" s="84" t="n"/>
      <c r="CA6" s="84" t="n"/>
      <c r="CB6" s="84" t="n"/>
      <c r="CC6" s="84" t="n"/>
      <c r="CD6" s="84" t="n"/>
      <c r="CE6" s="84" t="n"/>
      <c r="CF6" s="84" t="n"/>
      <c r="CG6" s="84" t="n"/>
      <c r="CH6" s="84" t="n"/>
      <c r="CI6" s="84" t="n"/>
      <c r="CJ6" s="84" t="n"/>
      <c r="CK6" s="84" t="n"/>
      <c r="CL6" s="84" t="n"/>
      <c r="CM6" s="84" t="n"/>
      <c r="CN6" s="84" t="n"/>
      <c r="CO6" s="84" t="n"/>
      <c r="CP6" s="84" t="n"/>
      <c r="CQ6" s="84" t="n"/>
      <c r="CR6" s="84" t="n"/>
      <c r="CS6" s="84" t="n"/>
      <c r="CT6" s="84" t="n"/>
      <c r="CU6" s="84" t="n"/>
      <c r="CV6" s="84" t="n"/>
      <c r="CW6" s="84" t="n"/>
      <c r="CX6" s="84" t="n"/>
      <c r="CY6" s="84" t="n"/>
      <c r="CZ6" s="84" t="n"/>
      <c r="DA6" s="84" t="n"/>
      <c r="DB6" s="84" t="n"/>
      <c r="DC6" s="84" t="n"/>
      <c r="DD6" s="84" t="n"/>
      <c r="DE6" s="84" t="n"/>
      <c r="DF6" s="84" t="n"/>
      <c r="DG6" s="84" t="n"/>
      <c r="DH6" s="84" t="n"/>
      <c r="DI6" s="84" t="n"/>
      <c r="DJ6" s="84" t="n"/>
      <c r="DK6" s="84" t="n"/>
      <c r="DL6" s="84" t="n"/>
      <c r="DM6" s="84" t="n"/>
      <c r="DN6" s="84" t="n"/>
      <c r="DO6" s="84" t="n"/>
      <c r="DP6" s="84" t="n"/>
      <c r="DQ6" s="84" t="n"/>
    </row>
    <row r="7" ht="16" customHeight="1">
      <c r="A7" s="78" t="n"/>
      <c r="B7" s="78" t="n"/>
      <c r="C7" s="78" t="n"/>
      <c r="D7" s="78" t="n"/>
      <c r="E7" s="78" t="n"/>
      <c r="F7" s="78" t="n"/>
      <c r="G7" s="88" t="n"/>
      <c r="H7" s="84" t="n"/>
      <c r="I7" s="84" t="n"/>
      <c r="J7" s="84" t="n"/>
      <c r="K7" s="84" t="n"/>
      <c r="L7" s="84" t="n"/>
      <c r="M7" s="84" t="n"/>
      <c r="N7" s="84" t="n"/>
      <c r="O7" s="84">
        <f>IFERROR(INDEX('_courses_lookup'!$C:$C,MATCH(K7&amp;L7,'_courses_lookup'!$E:$E,0)),"")</f>
        <v/>
      </c>
      <c r="P7" s="84">
        <f>IFERROR(INDEX('_courses_lookup'!$D:$D,MATCH(K7&amp;L7,'_courses_lookup'!$E:$E,0)),"")</f>
        <v/>
      </c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1" t="n"/>
      <c r="AE7" s="81" t="n"/>
      <c r="AF7" s="81" t="n"/>
      <c r="AG7" s="40">
        <f>IF(AND(AE7&lt;&gt;"",AF7&lt;&gt;""),ROUNDUP((AF7-AE7)/7,0),"")</f>
        <v/>
      </c>
      <c r="AH7" s="84" t="n"/>
      <c r="AI7" s="40">
        <f>IFERROR(IF(AG7*AH7=0,"",AG7*AH7),"")</f>
        <v/>
      </c>
      <c r="AJ7" s="81" t="n"/>
      <c r="AK7" s="81" t="n"/>
      <c r="AL7" s="40">
        <f>IF(AND(AJ7&lt;&gt;"",AK7&lt;&gt;""),ROUNDUP((AK7-AJ7)/7,0),"")</f>
        <v/>
      </c>
      <c r="AM7" s="84" t="n"/>
      <c r="AN7" s="40">
        <f>IFERROR(IF(AL7*AM7=0,"",AL7*AM7),"")</f>
        <v/>
      </c>
      <c r="AO7" s="81" t="n"/>
      <c r="AP7" s="81" t="n"/>
      <c r="AQ7" s="40">
        <f>IF(AND(AO7&lt;&gt;"",AP7&lt;&gt;""),ROUNDUP((AP7-AO7)/7,0),"")</f>
        <v/>
      </c>
      <c r="AR7" s="40">
        <f>IFERROR(IF((AU7-(AI7+AN7))/AQ7=0,"",ROUNDUP((AU7-(AI7+AN7))/AQ7,0)),"")</f>
        <v/>
      </c>
      <c r="AS7" s="40">
        <f>IFERROR(IF((AU7-(AI7+AN7))=0,"",(AU7-(AI7+AN7))),"")</f>
        <v/>
      </c>
      <c r="AT7" s="40">
        <f>IF(AND(AG7="",AQ7=""),AL7,IF(SUM(AG7,AL7,AQ7)=0,"",SUM(AG7,AL7,AQ7)))</f>
        <v/>
      </c>
      <c r="AU7" s="84" t="n"/>
      <c r="AV7" s="81" t="n"/>
      <c r="AW7" s="84" t="n"/>
      <c r="AX7" s="84" t="n"/>
      <c r="AY7" s="84" t="n"/>
      <c r="AZ7" s="84" t="n"/>
      <c r="BA7" s="84" t="n"/>
      <c r="BB7" s="84" t="n"/>
      <c r="BC7" s="84" t="n"/>
      <c r="BD7" s="84" t="n"/>
      <c r="BE7" s="84" t="n"/>
      <c r="BF7" s="84" t="n"/>
      <c r="BG7" s="40">
        <f>IF(AD7="","",YEAR(AD7)+IF(MONTH(AD7)&gt;=5,1,0))</f>
        <v/>
      </c>
      <c r="BH7" s="40">
        <f>IF(AD7="","",IF(AND(MONTH(AD7)=8,DAY(AD7)&gt;=15),"Fall",IF(MONTH(AD7)&gt;8,"Fall",IF(MONTH(AD7)=5,"Summer",IF(MONTH(AD7)=1,"Spring","")))))</f>
        <v/>
      </c>
      <c r="BI7" s="84" t="n"/>
      <c r="BJ7" s="84" t="n"/>
      <c r="BK7" s="84" t="n"/>
      <c r="BL7" s="84">
        <f>IFERROR(INDEX('_names_lookup'!$C:$C,MATCH(BK7,'_names_lookup'!$A:$A,0)),"")</f>
        <v/>
      </c>
      <c r="BM7" s="84">
        <f>IFERROR(INDEX('_names_lookup'!$B:$B,MATCH(BK7,'_names_lookup'!$A:$A,0)),"")</f>
        <v/>
      </c>
      <c r="BN7" s="84" t="n"/>
      <c r="BO7" s="84" t="n"/>
      <c r="BP7" s="84" t="n"/>
      <c r="BQ7" s="84" t="n"/>
      <c r="BR7" s="84" t="n"/>
      <c r="BS7" s="40">
        <f>IFERROR(IF(BR7*AA7=0,"",BR7*AA7),"")</f>
        <v/>
      </c>
      <c r="BT7" s="84" t="n"/>
      <c r="BU7" s="84" t="n"/>
      <c r="BV7" s="84" t="n"/>
      <c r="BW7" s="84" t="n"/>
      <c r="BX7" s="84" t="n"/>
      <c r="BY7" s="84" t="n"/>
      <c r="BZ7" s="84" t="n"/>
      <c r="CA7" s="84" t="n"/>
      <c r="CB7" s="84" t="n"/>
      <c r="CC7" s="84" t="n"/>
      <c r="CD7" s="84" t="n"/>
      <c r="CE7" s="84" t="n"/>
      <c r="CF7" s="84" t="n"/>
      <c r="CG7" s="84" t="n"/>
      <c r="CH7" s="84" t="n"/>
      <c r="CI7" s="84" t="n"/>
      <c r="CJ7" s="84" t="n"/>
      <c r="CK7" s="84" t="n"/>
      <c r="CL7" s="84" t="n"/>
      <c r="CM7" s="84" t="n"/>
      <c r="CN7" s="84" t="n"/>
      <c r="CO7" s="84" t="n"/>
      <c r="CP7" s="84" t="n"/>
      <c r="CQ7" s="84" t="n"/>
      <c r="CR7" s="84" t="n"/>
      <c r="CS7" s="84" t="n"/>
      <c r="CT7" s="84" t="n"/>
      <c r="CU7" s="84" t="n"/>
      <c r="CV7" s="84" t="n"/>
      <c r="CW7" s="84" t="n"/>
      <c r="CX7" s="84" t="n"/>
      <c r="CY7" s="84" t="n"/>
      <c r="CZ7" s="84" t="n"/>
      <c r="DA7" s="84" t="n"/>
      <c r="DB7" s="84" t="n"/>
      <c r="DC7" s="84" t="n"/>
      <c r="DD7" s="84" t="n"/>
      <c r="DE7" s="84" t="n"/>
      <c r="DF7" s="84" t="n"/>
      <c r="DG7" s="84" t="n"/>
      <c r="DH7" s="84" t="n"/>
      <c r="DI7" s="84" t="n"/>
      <c r="DJ7" s="84" t="n"/>
      <c r="DK7" s="84" t="n"/>
      <c r="DL7" s="84" t="n"/>
      <c r="DM7" s="84" t="n"/>
      <c r="DN7" s="84" t="n"/>
      <c r="DO7" s="84" t="n"/>
      <c r="DP7" s="84" t="n"/>
      <c r="DQ7" s="84" t="n"/>
    </row>
    <row r="8" ht="16" customHeight="1">
      <c r="A8" s="78" t="n"/>
      <c r="B8" s="78" t="n"/>
      <c r="C8" s="78" t="n"/>
      <c r="D8" s="78" t="n"/>
      <c r="E8" s="78" t="n"/>
      <c r="F8" s="78" t="n"/>
      <c r="G8" s="88" t="n"/>
      <c r="H8" s="84" t="n"/>
      <c r="I8" s="84" t="n"/>
      <c r="J8" s="84" t="n"/>
      <c r="K8" s="84" t="n"/>
      <c r="L8" s="84" t="n"/>
      <c r="M8" s="84" t="n"/>
      <c r="N8" s="84" t="n"/>
      <c r="O8" s="84">
        <f>IFERROR(INDEX('_courses_lookup'!$C:$C,MATCH(K8&amp;L8,'_courses_lookup'!$E:$E,0)),"")</f>
        <v/>
      </c>
      <c r="P8" s="84">
        <f>IFERROR(INDEX('_courses_lookup'!$D:$D,MATCH(K8&amp;L8,'_courses_lookup'!$E:$E,0)),"")</f>
        <v/>
      </c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1" t="n"/>
      <c r="AE8" s="81" t="n"/>
      <c r="AF8" s="81" t="n"/>
      <c r="AG8" s="40">
        <f>IF(AND(AE8&lt;&gt;"",AF8&lt;&gt;""),ROUNDUP((AF8-AE8)/7,0),"")</f>
        <v/>
      </c>
      <c r="AH8" s="84" t="n"/>
      <c r="AI8" s="40">
        <f>IFERROR(IF(AG8*AH8=0,"",AG8*AH8),"")</f>
        <v/>
      </c>
      <c r="AJ8" s="81" t="n"/>
      <c r="AK8" s="81" t="n"/>
      <c r="AL8" s="40">
        <f>IF(AND(AJ8&lt;&gt;"",AK8&lt;&gt;""),ROUNDUP((AK8-AJ8)/7,0),"")</f>
        <v/>
      </c>
      <c r="AM8" s="84" t="n"/>
      <c r="AN8" s="40">
        <f>IFERROR(IF(AL8*AM8=0,"",AL8*AM8),"")</f>
        <v/>
      </c>
      <c r="AO8" s="81" t="n"/>
      <c r="AP8" s="81" t="n"/>
      <c r="AQ8" s="40">
        <f>IF(AND(AO8&lt;&gt;"",AP8&lt;&gt;""),ROUNDUP((AP8-AO8)/7,0),"")</f>
        <v/>
      </c>
      <c r="AR8" s="40">
        <f>IFERROR(IF((AU8-(AI8+AN8))/AQ8=0,"",ROUNDUP((AU8-(AI8+AN8))/AQ8,0)),"")</f>
        <v/>
      </c>
      <c r="AS8" s="40">
        <f>IFERROR(IF((AU8-(AI8+AN8))=0,"",(AU8-(AI8+AN8))),"")</f>
        <v/>
      </c>
      <c r="AT8" s="40">
        <f>IF(AND(AG8="",AQ8=""),AL8,IF(SUM(AG8,AL8,AQ8)=0,"",SUM(AG8,AL8,AQ8)))</f>
        <v/>
      </c>
      <c r="AU8" s="84" t="n"/>
      <c r="AV8" s="81" t="n"/>
      <c r="AW8" s="84" t="n"/>
      <c r="AX8" s="84" t="n"/>
      <c r="AY8" s="84" t="n"/>
      <c r="AZ8" s="84" t="n"/>
      <c r="BA8" s="84" t="n"/>
      <c r="BB8" s="84" t="n"/>
      <c r="BC8" s="84" t="n"/>
      <c r="BD8" s="84" t="n"/>
      <c r="BE8" s="84" t="n"/>
      <c r="BF8" s="84" t="n"/>
      <c r="BG8" s="40">
        <f>IF(AD8="","",YEAR(AD8)+IF(MONTH(AD8)&gt;=5,1,0))</f>
        <v/>
      </c>
      <c r="BH8" s="40">
        <f>IF(AD8="","",IF(AND(MONTH(AD8)=8,DAY(AD8)&gt;=15),"Fall",IF(MONTH(AD8)&gt;8,"Fall",IF(MONTH(AD8)=5,"Summer",IF(MONTH(AD8)=1,"Spring","")))))</f>
        <v/>
      </c>
      <c r="BI8" s="84" t="n"/>
      <c r="BJ8" s="84" t="n"/>
      <c r="BK8" s="84" t="n"/>
      <c r="BL8" s="84">
        <f>IFERROR(INDEX('_names_lookup'!$C:$C,MATCH(BK8,'_names_lookup'!$A:$A,0)),"")</f>
        <v/>
      </c>
      <c r="BM8" s="84">
        <f>IFERROR(INDEX('_names_lookup'!$B:$B,MATCH(BK8,'_names_lookup'!$A:$A,0)),"")</f>
        <v/>
      </c>
      <c r="BN8" s="84" t="n"/>
      <c r="BO8" s="84" t="n"/>
      <c r="BP8" s="84" t="n"/>
      <c r="BQ8" s="84" t="n"/>
      <c r="BR8" s="84" t="n"/>
      <c r="BS8" s="40">
        <f>IFERROR(IF(BR8*AA8=0,"",BR8*AA8),"")</f>
        <v/>
      </c>
      <c r="BT8" s="84" t="n"/>
      <c r="BU8" s="84" t="n"/>
      <c r="BV8" s="84" t="n"/>
      <c r="BW8" s="84" t="n"/>
      <c r="BX8" s="84" t="n"/>
      <c r="BY8" s="84" t="n"/>
      <c r="BZ8" s="84" t="n"/>
      <c r="CA8" s="84" t="n"/>
      <c r="CB8" s="84" t="n"/>
      <c r="CC8" s="84" t="n"/>
      <c r="CD8" s="84" t="n"/>
      <c r="CE8" s="84" t="n"/>
      <c r="CF8" s="84" t="n"/>
      <c r="CG8" s="84" t="n"/>
      <c r="CH8" s="84" t="n"/>
      <c r="CI8" s="84" t="n"/>
      <c r="CJ8" s="84" t="n"/>
      <c r="CK8" s="84" t="n"/>
      <c r="CL8" s="84" t="n"/>
      <c r="CM8" s="84" t="n"/>
      <c r="CN8" s="84" t="n"/>
      <c r="CO8" s="84" t="n"/>
      <c r="CP8" s="84" t="n"/>
      <c r="CQ8" s="84" t="n"/>
      <c r="CR8" s="84" t="n"/>
      <c r="CS8" s="84" t="n"/>
      <c r="CT8" s="84" t="n"/>
      <c r="CU8" s="84" t="n"/>
      <c r="CV8" s="84" t="n"/>
      <c r="CW8" s="84" t="n"/>
      <c r="CX8" s="84" t="n"/>
      <c r="CY8" s="84" t="n"/>
      <c r="CZ8" s="84" t="n"/>
      <c r="DA8" s="84" t="n"/>
      <c r="DB8" s="84" t="n"/>
      <c r="DC8" s="84" t="n"/>
      <c r="DD8" s="84" t="n"/>
      <c r="DE8" s="84" t="n"/>
      <c r="DF8" s="84" t="n"/>
      <c r="DG8" s="84" t="n"/>
      <c r="DH8" s="84" t="n"/>
      <c r="DI8" s="84" t="n"/>
      <c r="DJ8" s="84" t="n"/>
      <c r="DK8" s="84" t="n"/>
      <c r="DL8" s="84" t="n"/>
      <c r="DM8" s="84" t="n"/>
      <c r="DN8" s="84" t="n"/>
      <c r="DO8" s="84" t="n"/>
      <c r="DP8" s="84" t="n"/>
      <c r="DQ8" s="84" t="n"/>
    </row>
    <row r="9" ht="16" customHeight="1">
      <c r="A9" s="78" t="n"/>
      <c r="B9" s="78" t="n"/>
      <c r="C9" s="78" t="n"/>
      <c r="D9" s="78" t="n"/>
      <c r="E9" s="78" t="n"/>
      <c r="F9" s="78" t="n"/>
      <c r="G9" s="88" t="n"/>
      <c r="H9" s="84" t="n"/>
      <c r="I9" s="84" t="n"/>
      <c r="J9" s="84" t="n"/>
      <c r="K9" s="84" t="n"/>
      <c r="L9" s="84" t="n"/>
      <c r="M9" s="84" t="n"/>
      <c r="N9" s="84" t="n"/>
      <c r="O9" s="84">
        <f>IFERROR(INDEX('_courses_lookup'!$C:$C,MATCH(K9&amp;L9,'_courses_lookup'!$E:$E,0)),"")</f>
        <v/>
      </c>
      <c r="P9" s="84">
        <f>IFERROR(INDEX('_courses_lookup'!$D:$D,MATCH(K9&amp;L9,'_courses_lookup'!$E:$E,0)),"")</f>
        <v/>
      </c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  <c r="Z9" s="84" t="n"/>
      <c r="AA9" s="84" t="n"/>
      <c r="AB9" s="84" t="n"/>
      <c r="AC9" s="84" t="n"/>
      <c r="AD9" s="81" t="n"/>
      <c r="AE9" s="81" t="n"/>
      <c r="AF9" s="81" t="n"/>
      <c r="AG9" s="40">
        <f>IF(AND(AE9&lt;&gt;"",AF9&lt;&gt;""),ROUNDUP((AF9-AE9)/7,0),"")</f>
        <v/>
      </c>
      <c r="AH9" s="84" t="n"/>
      <c r="AI9" s="40">
        <f>IFERROR(IF(AG9*AH9=0,"",AG9*AH9),"")</f>
        <v/>
      </c>
      <c r="AJ9" s="81" t="n"/>
      <c r="AK9" s="81" t="n"/>
      <c r="AL9" s="40">
        <f>IF(AND(AJ9&lt;&gt;"",AK9&lt;&gt;""),ROUNDUP((AK9-AJ9)/7,0),"")</f>
        <v/>
      </c>
      <c r="AM9" s="84" t="n"/>
      <c r="AN9" s="40">
        <f>IFERROR(IF(AL9*AM9=0,"",AL9*AM9),"")</f>
        <v/>
      </c>
      <c r="AO9" s="81" t="n"/>
      <c r="AP9" s="81" t="n"/>
      <c r="AQ9" s="40">
        <f>IF(AND(AO9&lt;&gt;"",AP9&lt;&gt;""),ROUNDUP((AP9-AO9)/7,0),"")</f>
        <v/>
      </c>
      <c r="AR9" s="40">
        <f>IFERROR(IF((AU9-(AI9+AN9))/AQ9=0,"",ROUNDUP((AU9-(AI9+AN9))/AQ9,0)),"")</f>
        <v/>
      </c>
      <c r="AS9" s="40">
        <f>IFERROR(IF((AU9-(AI9+AN9))=0,"",(AU9-(AI9+AN9))),"")</f>
        <v/>
      </c>
      <c r="AT9" s="40">
        <f>IF(AND(AG9="",AQ9=""),AL9,IF(SUM(AG9,AL9,AQ9)=0,"",SUM(AG9,AL9,AQ9)))</f>
        <v/>
      </c>
      <c r="AU9" s="84" t="n"/>
      <c r="AV9" s="81" t="n"/>
      <c r="AW9" s="84" t="n"/>
      <c r="AX9" s="84" t="n"/>
      <c r="AY9" s="84" t="n"/>
      <c r="AZ9" s="84" t="n"/>
      <c r="BA9" s="84" t="n"/>
      <c r="BB9" s="84" t="n"/>
      <c r="BC9" s="84" t="n"/>
      <c r="BD9" s="84" t="n"/>
      <c r="BE9" s="84" t="n"/>
      <c r="BF9" s="84" t="n"/>
      <c r="BG9" s="40">
        <f>IF(AD9="","",YEAR(AD9)+IF(MONTH(AD9)&gt;=5,1,0))</f>
        <v/>
      </c>
      <c r="BH9" s="40">
        <f>IF(AD9="","",IF(AND(MONTH(AD9)=8,DAY(AD9)&gt;=15),"Fall",IF(MONTH(AD9)&gt;8,"Fall",IF(MONTH(AD9)=5,"Summer",IF(MONTH(AD9)=1,"Spring","")))))</f>
        <v/>
      </c>
      <c r="BI9" s="84" t="n"/>
      <c r="BJ9" s="84" t="n"/>
      <c r="BK9" s="84" t="n"/>
      <c r="BL9" s="84">
        <f>IFERROR(INDEX('_names_lookup'!$C:$C,MATCH(BK9,'_names_lookup'!$A:$A,0)),"")</f>
        <v/>
      </c>
      <c r="BM9" s="84">
        <f>IFERROR(INDEX('_names_lookup'!$B:$B,MATCH(BK9,'_names_lookup'!$A:$A,0)),"")</f>
        <v/>
      </c>
      <c r="BN9" s="84" t="n"/>
      <c r="BO9" s="84" t="n"/>
      <c r="BP9" s="84" t="n"/>
      <c r="BQ9" s="84" t="n"/>
      <c r="BR9" s="84" t="n"/>
      <c r="BS9" s="40">
        <f>IFERROR(IF(BR9*AA9=0,"",BR9*AA9),"")</f>
        <v/>
      </c>
      <c r="BT9" s="84" t="n"/>
      <c r="BU9" s="84" t="n"/>
      <c r="BV9" s="84" t="n"/>
      <c r="BW9" s="84" t="n"/>
      <c r="BX9" s="84" t="n"/>
      <c r="BY9" s="84" t="n"/>
      <c r="BZ9" s="84" t="n"/>
      <c r="CA9" s="84" t="n"/>
      <c r="CB9" s="84" t="n"/>
      <c r="CC9" s="84" t="n"/>
      <c r="CD9" s="84" t="n"/>
      <c r="CE9" s="84" t="n"/>
      <c r="CF9" s="84" t="n"/>
      <c r="CG9" s="84" t="n"/>
      <c r="CH9" s="84" t="n"/>
      <c r="CI9" s="84" t="n"/>
      <c r="CJ9" s="84" t="n"/>
      <c r="CK9" s="84" t="n"/>
      <c r="CL9" s="84" t="n"/>
      <c r="CM9" s="84" t="n"/>
      <c r="CN9" s="84" t="n"/>
      <c r="CO9" s="84" t="n"/>
      <c r="CP9" s="84" t="n"/>
      <c r="CQ9" s="84" t="n"/>
      <c r="CR9" s="84" t="n"/>
      <c r="CS9" s="84" t="n"/>
      <c r="CT9" s="84" t="n"/>
      <c r="CU9" s="84" t="n"/>
      <c r="CV9" s="84" t="n"/>
      <c r="CW9" s="84" t="n"/>
      <c r="CX9" s="84" t="n"/>
      <c r="CY9" s="84" t="n"/>
      <c r="CZ9" s="84" t="n"/>
      <c r="DA9" s="84" t="n"/>
      <c r="DB9" s="84" t="n"/>
      <c r="DC9" s="84" t="n"/>
      <c r="DD9" s="84" t="n"/>
      <c r="DE9" s="84" t="n"/>
      <c r="DF9" s="84" t="n"/>
      <c r="DG9" s="84" t="n"/>
      <c r="DH9" s="84" t="n"/>
      <c r="DI9" s="84" t="n"/>
      <c r="DJ9" s="84" t="n"/>
      <c r="DK9" s="84" t="n"/>
      <c r="DL9" s="84" t="n"/>
      <c r="DM9" s="84" t="n"/>
      <c r="DN9" s="84" t="n"/>
      <c r="DO9" s="84" t="n"/>
      <c r="DP9" s="84" t="n"/>
      <c r="DQ9" s="84" t="n"/>
    </row>
    <row r="10" ht="16" customHeight="1">
      <c r="A10" s="78" t="n"/>
      <c r="B10" s="78" t="n"/>
      <c r="C10" s="78" t="n"/>
      <c r="D10" s="78" t="n"/>
      <c r="E10" s="78" t="n"/>
      <c r="F10" s="78" t="n"/>
      <c r="G10" s="88" t="n"/>
      <c r="H10" s="84" t="n"/>
      <c r="I10" s="84" t="n"/>
      <c r="J10" s="84" t="n"/>
      <c r="K10" s="84" t="n"/>
      <c r="L10" s="84" t="n"/>
      <c r="M10" s="84" t="n"/>
      <c r="N10" s="84" t="n"/>
      <c r="O10" s="84">
        <f>IFERROR(INDEX('_courses_lookup'!$C:$C,MATCH(K10&amp;L10,'_courses_lookup'!$E:$E,0)),"")</f>
        <v/>
      </c>
      <c r="P10" s="84">
        <f>IFERROR(INDEX('_courses_lookup'!$D:$D,MATCH(K10&amp;L10,'_courses_lookup'!$E:$E,0)),"")</f>
        <v/>
      </c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1" t="n"/>
      <c r="AE10" s="81" t="n"/>
      <c r="AF10" s="81" t="n"/>
      <c r="AG10" s="40">
        <f>IF(AND(AE10&lt;&gt;"",AF10&lt;&gt;""),ROUNDUP((AF10-AE10)/7,0),"")</f>
        <v/>
      </c>
      <c r="AH10" s="84" t="n"/>
      <c r="AI10" s="40">
        <f>IFERROR(IF(AG10*AH10=0,"",AG10*AH10),"")</f>
        <v/>
      </c>
      <c r="AJ10" s="81" t="n"/>
      <c r="AK10" s="81" t="n"/>
      <c r="AL10" s="40">
        <f>IF(AND(AJ10&lt;&gt;"",AK10&lt;&gt;""),ROUNDUP((AK10-AJ10)/7,0),"")</f>
        <v/>
      </c>
      <c r="AM10" s="84" t="n"/>
      <c r="AN10" s="40">
        <f>IFERROR(IF(AL10*AM10=0,"",AL10*AM10),"")</f>
        <v/>
      </c>
      <c r="AO10" s="81" t="n"/>
      <c r="AP10" s="81" t="n"/>
      <c r="AQ10" s="40">
        <f>IF(AND(AO10&lt;&gt;"",AP10&lt;&gt;""),ROUNDUP((AP10-AO10)/7,0),"")</f>
        <v/>
      </c>
      <c r="AR10" s="40">
        <f>IFERROR(IF((AU10-(AI10+AN10))/AQ10=0,"",ROUNDUP((AU10-(AI10+AN10))/AQ10,0)),"")</f>
        <v/>
      </c>
      <c r="AS10" s="40">
        <f>IFERROR(IF((AU10-(AI10+AN10))=0,"",(AU10-(AI10+AN10))),"")</f>
        <v/>
      </c>
      <c r="AT10" s="40">
        <f>IF(AND(AG10="",AQ10=""),AL10,IF(SUM(AG10,AL10,AQ10)=0,"",SUM(AG10,AL10,AQ10)))</f>
        <v/>
      </c>
      <c r="AU10" s="84" t="n"/>
      <c r="AV10" s="81" t="n"/>
      <c r="AW10" s="84" t="n"/>
      <c r="AX10" s="84" t="n"/>
      <c r="AY10" s="84" t="n"/>
      <c r="AZ10" s="84" t="n"/>
      <c r="BA10" s="84" t="n"/>
      <c r="BB10" s="84" t="n"/>
      <c r="BC10" s="84" t="n"/>
      <c r="BD10" s="84" t="n"/>
      <c r="BE10" s="84" t="n"/>
      <c r="BF10" s="84" t="n"/>
      <c r="BG10" s="40">
        <f>IF(AD10="","",YEAR(AD10)+IF(MONTH(AD10)&gt;=5,1,0))</f>
        <v/>
      </c>
      <c r="BH10" s="40">
        <f>IF(AD10="","",IF(AND(MONTH(AD10)=8,DAY(AD10)&gt;=15),"Fall",IF(MONTH(AD10)&gt;8,"Fall",IF(MONTH(AD10)=5,"Summer",IF(MONTH(AD10)=1,"Spring","")))))</f>
        <v/>
      </c>
      <c r="BI10" s="84" t="n"/>
      <c r="BJ10" s="84" t="n"/>
      <c r="BK10" s="84" t="n"/>
      <c r="BL10" s="84">
        <f>IFERROR(INDEX('_names_lookup'!$C:$C,MATCH(BK10,'_names_lookup'!$A:$A,0)),"")</f>
        <v/>
      </c>
      <c r="BM10" s="84">
        <f>IFERROR(INDEX('_names_lookup'!$B:$B,MATCH(BK10,'_names_lookup'!$A:$A,0)),"")</f>
        <v/>
      </c>
      <c r="BN10" s="84" t="n"/>
      <c r="BO10" s="84" t="n"/>
      <c r="BP10" s="84" t="n"/>
      <c r="BQ10" s="84" t="n"/>
      <c r="BR10" s="84" t="n"/>
      <c r="BS10" s="40">
        <f>IFERROR(IF(BR10*AA10=0,"",BR10*AA10),"")</f>
        <v/>
      </c>
      <c r="BT10" s="84" t="n"/>
      <c r="BU10" s="84" t="n"/>
      <c r="BV10" s="84" t="n"/>
      <c r="BW10" s="84" t="n"/>
      <c r="BX10" s="84" t="n"/>
      <c r="BY10" s="84" t="n"/>
      <c r="BZ10" s="84" t="n"/>
      <c r="CA10" s="84" t="n"/>
      <c r="CB10" s="84" t="n"/>
      <c r="CC10" s="84" t="n"/>
      <c r="CD10" s="84" t="n"/>
      <c r="CE10" s="84" t="n"/>
      <c r="CF10" s="84" t="n"/>
      <c r="CG10" s="84" t="n"/>
      <c r="CH10" s="84" t="n"/>
      <c r="CI10" s="84" t="n"/>
      <c r="CJ10" s="84" t="n"/>
      <c r="CK10" s="84" t="n"/>
      <c r="CL10" s="84" t="n"/>
      <c r="CM10" s="84" t="n"/>
      <c r="CN10" s="84" t="n"/>
      <c r="CO10" s="84" t="n"/>
      <c r="CP10" s="84" t="n"/>
      <c r="CQ10" s="84" t="n"/>
      <c r="CR10" s="84" t="n"/>
      <c r="CS10" s="84" t="n"/>
      <c r="CT10" s="84" t="n"/>
      <c r="CU10" s="84" t="n"/>
      <c r="CV10" s="84" t="n"/>
      <c r="CW10" s="84" t="n"/>
      <c r="CX10" s="84" t="n"/>
      <c r="CY10" s="84" t="n"/>
      <c r="CZ10" s="84" t="n"/>
      <c r="DA10" s="84" t="n"/>
      <c r="DB10" s="84" t="n"/>
      <c r="DC10" s="84" t="n"/>
      <c r="DD10" s="84" t="n"/>
      <c r="DE10" s="84" t="n"/>
      <c r="DF10" s="84" t="n"/>
      <c r="DG10" s="84" t="n"/>
      <c r="DH10" s="84" t="n"/>
      <c r="DI10" s="84" t="n"/>
      <c r="DJ10" s="84" t="n"/>
      <c r="DK10" s="84" t="n"/>
      <c r="DL10" s="84" t="n"/>
      <c r="DM10" s="84" t="n"/>
      <c r="DN10" s="84" t="n"/>
      <c r="DO10" s="84" t="n"/>
      <c r="DP10" s="84" t="n"/>
      <c r="DQ10" s="84" t="n"/>
    </row>
    <row r="11" ht="16" customHeight="1">
      <c r="A11" s="78" t="n"/>
      <c r="B11" s="78" t="n"/>
      <c r="C11" s="78" t="n"/>
      <c r="D11" s="78" t="n"/>
      <c r="E11" s="78" t="n"/>
      <c r="F11" s="78" t="n"/>
      <c r="G11" s="88" t="n"/>
      <c r="H11" s="84" t="n"/>
      <c r="I11" s="84" t="n"/>
      <c r="J11" s="84" t="n"/>
      <c r="K11" s="84" t="n"/>
      <c r="L11" s="84" t="n"/>
      <c r="M11" s="84" t="n"/>
      <c r="N11" s="84" t="n"/>
      <c r="O11" s="84">
        <f>IFERROR(INDEX('_courses_lookup'!$C:$C,MATCH(K11&amp;L11,'_courses_lookup'!$E:$E,0)),"")</f>
        <v/>
      </c>
      <c r="P11" s="84">
        <f>IFERROR(INDEX('_courses_lookup'!$D:$D,MATCH(K11&amp;L11,'_courses_lookup'!$E:$E,0)),"")</f>
        <v/>
      </c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1" t="n"/>
      <c r="AE11" s="81" t="n"/>
      <c r="AF11" s="81" t="n"/>
      <c r="AG11" s="40">
        <f>IF(AND(AE11&lt;&gt;"",AF11&lt;&gt;""),ROUNDUP((AF11-AE11)/7,0),"")</f>
        <v/>
      </c>
      <c r="AH11" s="84" t="n"/>
      <c r="AI11" s="40">
        <f>IFERROR(IF(AG11*AH11=0,"",AG11*AH11),"")</f>
        <v/>
      </c>
      <c r="AJ11" s="81" t="n"/>
      <c r="AK11" s="81" t="n"/>
      <c r="AL11" s="40">
        <f>IF(AND(AJ11&lt;&gt;"",AK11&lt;&gt;""),ROUNDUP((AK11-AJ11)/7,0),"")</f>
        <v/>
      </c>
      <c r="AM11" s="84" t="n"/>
      <c r="AN11" s="40">
        <f>IFERROR(IF(AL11*AM11=0,"",AL11*AM11),"")</f>
        <v/>
      </c>
      <c r="AO11" s="81" t="n"/>
      <c r="AP11" s="81" t="n"/>
      <c r="AQ11" s="40">
        <f>IF(AND(AO11&lt;&gt;"",AP11&lt;&gt;""),ROUNDUP((AP11-AO11)/7,0),"")</f>
        <v/>
      </c>
      <c r="AR11" s="40">
        <f>IFERROR(IF((AU11-(AI11+AN11))/AQ11=0,"",ROUNDUP((AU11-(AI11+AN11))/AQ11,0)),"")</f>
        <v/>
      </c>
      <c r="AS11" s="40">
        <f>IFERROR(IF((AU11-(AI11+AN11))=0,"",(AU11-(AI11+AN11))),"")</f>
        <v/>
      </c>
      <c r="AT11" s="40">
        <f>IF(AND(AG11="",AQ11=""),AL11,IF(SUM(AG11,AL11,AQ11)=0,"",SUM(AG11,AL11,AQ11)))</f>
        <v/>
      </c>
      <c r="AU11" s="84" t="n"/>
      <c r="AV11" s="81" t="n"/>
      <c r="AW11" s="84" t="n"/>
      <c r="AX11" s="84" t="n"/>
      <c r="AY11" s="84" t="n"/>
      <c r="AZ11" s="84" t="n"/>
      <c r="BA11" s="84" t="n"/>
      <c r="BB11" s="84" t="n"/>
      <c r="BC11" s="84" t="n"/>
      <c r="BD11" s="84" t="n"/>
      <c r="BE11" s="84" t="n"/>
      <c r="BF11" s="84" t="n"/>
      <c r="BG11" s="40">
        <f>IF(AD11="","",YEAR(AD11)+IF(MONTH(AD11)&gt;=5,1,0))</f>
        <v/>
      </c>
      <c r="BH11" s="40">
        <f>IF(AD11="","",IF(AND(MONTH(AD11)=8,DAY(AD11)&gt;=15),"Fall",IF(MONTH(AD11)&gt;8,"Fall",IF(MONTH(AD11)=5,"Summer",IF(MONTH(AD11)=1,"Spring","")))))</f>
        <v/>
      </c>
      <c r="BI11" s="84" t="n"/>
      <c r="BJ11" s="84" t="n"/>
      <c r="BK11" s="84" t="n"/>
      <c r="BL11" s="84">
        <f>IFERROR(INDEX('_names_lookup'!$C:$C,MATCH(BK11,'_names_lookup'!$A:$A,0)),"")</f>
        <v/>
      </c>
      <c r="BM11" s="84">
        <f>IFERROR(INDEX('_names_lookup'!$B:$B,MATCH(BK11,'_names_lookup'!$A:$A,0)),"")</f>
        <v/>
      </c>
      <c r="BN11" s="84" t="n"/>
      <c r="BO11" s="84" t="n"/>
      <c r="BP11" s="84" t="n"/>
      <c r="BQ11" s="84" t="n"/>
      <c r="BR11" s="84" t="n"/>
      <c r="BS11" s="40">
        <f>IFERROR(IF(BR11*AA11=0,"",BR11*AA11),"")</f>
        <v/>
      </c>
      <c r="BT11" s="84" t="n"/>
      <c r="BU11" s="84" t="n"/>
      <c r="BV11" s="84" t="n"/>
      <c r="BW11" s="84" t="n"/>
      <c r="BX11" s="84" t="n"/>
      <c r="BY11" s="84" t="n"/>
      <c r="BZ11" s="84" t="n"/>
      <c r="CA11" s="84" t="n"/>
      <c r="CB11" s="84" t="n"/>
      <c r="CC11" s="84" t="n"/>
      <c r="CD11" s="84" t="n"/>
      <c r="CE11" s="84" t="n"/>
      <c r="CF11" s="84" t="n"/>
      <c r="CG11" s="84" t="n"/>
      <c r="CH11" s="84" t="n"/>
      <c r="CI11" s="84" t="n"/>
      <c r="CJ11" s="84" t="n"/>
      <c r="CK11" s="84" t="n"/>
      <c r="CL11" s="84" t="n"/>
      <c r="CM11" s="84" t="n"/>
      <c r="CN11" s="84" t="n"/>
      <c r="CO11" s="84" t="n"/>
      <c r="CP11" s="84" t="n"/>
      <c r="CQ11" s="84" t="n"/>
      <c r="CR11" s="84" t="n"/>
      <c r="CS11" s="84" t="n"/>
      <c r="CT11" s="84" t="n"/>
      <c r="CU11" s="84" t="n"/>
      <c r="CV11" s="84" t="n"/>
      <c r="CW11" s="84" t="n"/>
      <c r="CX11" s="84" t="n"/>
      <c r="CY11" s="84" t="n"/>
      <c r="CZ11" s="84" t="n"/>
      <c r="DA11" s="84" t="n"/>
      <c r="DB11" s="84" t="n"/>
      <c r="DC11" s="84" t="n"/>
      <c r="DD11" s="84" t="n"/>
      <c r="DE11" s="84" t="n"/>
      <c r="DF11" s="84" t="n"/>
      <c r="DG11" s="84" t="n"/>
      <c r="DH11" s="84" t="n"/>
      <c r="DI11" s="84" t="n"/>
      <c r="DJ11" s="84" t="n"/>
      <c r="DK11" s="84" t="n"/>
      <c r="DL11" s="84" t="n"/>
      <c r="DM11" s="84" t="n"/>
      <c r="DN11" s="84" t="n"/>
      <c r="DO11" s="84" t="n"/>
      <c r="DP11" s="84" t="n"/>
      <c r="DQ11" s="84" t="n"/>
    </row>
    <row r="12" ht="16" customHeight="1">
      <c r="A12" s="78" t="n"/>
      <c r="B12" s="78" t="n"/>
      <c r="C12" s="78" t="n"/>
      <c r="D12" s="78" t="n"/>
      <c r="E12" s="78" t="n"/>
      <c r="F12" s="78" t="n"/>
      <c r="G12" s="88" t="n"/>
      <c r="H12" s="84" t="n"/>
      <c r="I12" s="84" t="n"/>
      <c r="J12" s="84" t="n"/>
      <c r="K12" s="84" t="n"/>
      <c r="L12" s="84" t="n"/>
      <c r="M12" s="84" t="n"/>
      <c r="N12" s="84" t="n"/>
      <c r="O12" s="84">
        <f>IFERROR(INDEX('_courses_lookup'!$C:$C,MATCH(K12&amp;L12,'_courses_lookup'!$E:$E,0)),"")</f>
        <v/>
      </c>
      <c r="P12" s="84">
        <f>IFERROR(INDEX('_courses_lookup'!$D:$D,MATCH(K12&amp;L12,'_courses_lookup'!$E:$E,0)),"")</f>
        <v/>
      </c>
      <c r="Q12" s="84" t="n"/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1" t="n"/>
      <c r="AE12" s="81" t="n"/>
      <c r="AF12" s="81" t="n"/>
      <c r="AG12" s="40">
        <f>IF(AND(AE12&lt;&gt;"",AF12&lt;&gt;""),ROUNDUP((AF12-AE12)/7,0),"")</f>
        <v/>
      </c>
      <c r="AH12" s="84" t="n"/>
      <c r="AI12" s="40">
        <f>IFERROR(IF(AG12*AH12=0,"",AG12*AH12),"")</f>
        <v/>
      </c>
      <c r="AJ12" s="81" t="n"/>
      <c r="AK12" s="81" t="n"/>
      <c r="AL12" s="40">
        <f>IF(AND(AJ12&lt;&gt;"",AK12&lt;&gt;""),ROUNDUP((AK12-AJ12)/7,0),"")</f>
        <v/>
      </c>
      <c r="AM12" s="84" t="n"/>
      <c r="AN12" s="40">
        <f>IFERROR(IF(AL12*AM12=0,"",AL12*AM12),"")</f>
        <v/>
      </c>
      <c r="AO12" s="81" t="n"/>
      <c r="AP12" s="81" t="n"/>
      <c r="AQ12" s="40">
        <f>IF(AND(AO12&lt;&gt;"",AP12&lt;&gt;""),ROUNDUP((AP12-AO12)/7,0),"")</f>
        <v/>
      </c>
      <c r="AR12" s="40">
        <f>IFERROR(IF((AU12-(AI12+AN12))/AQ12=0,"",ROUNDUP((AU12-(AI12+AN12))/AQ12,0)),"")</f>
        <v/>
      </c>
      <c r="AS12" s="40">
        <f>IFERROR(IF((AU12-(AI12+AN12))=0,"",(AU12-(AI12+AN12))),"")</f>
        <v/>
      </c>
      <c r="AT12" s="40">
        <f>IF(AND(AG12="",AQ12=""),AL12,IF(SUM(AG12,AL12,AQ12)=0,"",SUM(AG12,AL12,AQ12)))</f>
        <v/>
      </c>
      <c r="AU12" s="84" t="n"/>
      <c r="AV12" s="81" t="n"/>
      <c r="AW12" s="84" t="n"/>
      <c r="AX12" s="84" t="n"/>
      <c r="AY12" s="84" t="n"/>
      <c r="AZ12" s="84" t="n"/>
      <c r="BA12" s="84" t="n"/>
      <c r="BB12" s="84" t="n"/>
      <c r="BC12" s="84" t="n"/>
      <c r="BD12" s="84" t="n"/>
      <c r="BE12" s="84" t="n"/>
      <c r="BF12" s="84" t="n"/>
      <c r="BG12" s="40">
        <f>IF(AD12="","",YEAR(AD12)+IF(MONTH(AD12)&gt;=5,1,0))</f>
        <v/>
      </c>
      <c r="BH12" s="40">
        <f>IF(AD12="","",IF(AND(MONTH(AD12)=8,DAY(AD12)&gt;=15),"Fall",IF(MONTH(AD12)&gt;8,"Fall",IF(MONTH(AD12)=5,"Summer",IF(MONTH(AD12)=1,"Spring","")))))</f>
        <v/>
      </c>
      <c r="BI12" s="84" t="n"/>
      <c r="BJ12" s="84" t="n"/>
      <c r="BK12" s="84" t="n"/>
      <c r="BL12" s="84">
        <f>IFERROR(INDEX('_names_lookup'!$C:$C,MATCH(BK12,'_names_lookup'!$A:$A,0)),"")</f>
        <v/>
      </c>
      <c r="BM12" s="84">
        <f>IFERROR(INDEX('_names_lookup'!$B:$B,MATCH(BK12,'_names_lookup'!$A:$A,0)),"")</f>
        <v/>
      </c>
      <c r="BN12" s="84" t="n"/>
      <c r="BO12" s="84" t="n"/>
      <c r="BP12" s="84" t="n"/>
      <c r="BQ12" s="84" t="n"/>
      <c r="BR12" s="84" t="n"/>
      <c r="BS12" s="40">
        <f>IFERROR(IF(BR12*AA12=0,"",BR12*AA12),"")</f>
        <v/>
      </c>
      <c r="BT12" s="84" t="n"/>
      <c r="BU12" s="84" t="n"/>
      <c r="BV12" s="84" t="n"/>
      <c r="BW12" s="84" t="n"/>
      <c r="BX12" s="84" t="n"/>
      <c r="BY12" s="84" t="n"/>
      <c r="BZ12" s="84" t="n"/>
      <c r="CA12" s="84" t="n"/>
      <c r="CB12" s="84" t="n"/>
      <c r="CC12" s="84" t="n"/>
      <c r="CD12" s="84" t="n"/>
      <c r="CE12" s="84" t="n"/>
      <c r="CF12" s="84" t="n"/>
      <c r="CG12" s="84" t="n"/>
      <c r="CH12" s="84" t="n"/>
      <c r="CI12" s="84" t="n"/>
      <c r="CJ12" s="84" t="n"/>
      <c r="CK12" s="84" t="n"/>
      <c r="CL12" s="84" t="n"/>
      <c r="CM12" s="84" t="n"/>
      <c r="CN12" s="84" t="n"/>
      <c r="CO12" s="84" t="n"/>
      <c r="CP12" s="84" t="n"/>
      <c r="CQ12" s="84" t="n"/>
      <c r="CR12" s="84" t="n"/>
      <c r="CS12" s="84" t="n"/>
      <c r="CT12" s="84" t="n"/>
      <c r="CU12" s="84" t="n"/>
      <c r="CV12" s="84" t="n"/>
      <c r="CW12" s="84" t="n"/>
      <c r="CX12" s="84" t="n"/>
      <c r="CY12" s="84" t="n"/>
      <c r="CZ12" s="84" t="n"/>
      <c r="DA12" s="84" t="n"/>
      <c r="DB12" s="84" t="n"/>
      <c r="DC12" s="84" t="n"/>
      <c r="DD12" s="84" t="n"/>
      <c r="DE12" s="84" t="n"/>
      <c r="DF12" s="84" t="n"/>
      <c r="DG12" s="84" t="n"/>
      <c r="DH12" s="84" t="n"/>
      <c r="DI12" s="84" t="n"/>
      <c r="DJ12" s="84" t="n"/>
      <c r="DK12" s="84" t="n"/>
      <c r="DL12" s="84" t="n"/>
      <c r="DM12" s="84" t="n"/>
      <c r="DN12" s="84" t="n"/>
      <c r="DO12" s="84" t="n"/>
      <c r="DP12" s="84" t="n"/>
      <c r="DQ12" s="84" t="n"/>
    </row>
    <row r="13" ht="16" customHeight="1">
      <c r="A13" s="78" t="n"/>
      <c r="B13" s="78" t="n"/>
      <c r="C13" s="78" t="n"/>
      <c r="D13" s="78" t="n"/>
      <c r="E13" s="78" t="n"/>
      <c r="F13" s="78" t="n"/>
      <c r="G13" s="88" t="n"/>
      <c r="H13" s="84" t="n"/>
      <c r="I13" s="84" t="n"/>
      <c r="J13" s="84" t="n"/>
      <c r="K13" s="84" t="n"/>
      <c r="L13" s="84" t="n"/>
      <c r="M13" s="84" t="n"/>
      <c r="N13" s="84" t="n"/>
      <c r="O13" s="84">
        <f>IFERROR(INDEX('_courses_lookup'!$C:$C,MATCH(K13&amp;L13,'_courses_lookup'!$E:$E,0)),"")</f>
        <v/>
      </c>
      <c r="P13" s="84">
        <f>IFERROR(INDEX('_courses_lookup'!$D:$D,MATCH(K13&amp;L13,'_courses_lookup'!$E:$E,0)),"")</f>
        <v/>
      </c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1" t="n"/>
      <c r="AE13" s="81" t="n"/>
      <c r="AF13" s="81" t="n"/>
      <c r="AG13" s="40">
        <f>IF(AND(AE13&lt;&gt;"",AF13&lt;&gt;""),ROUNDUP((AF13-AE13)/7,0),"")</f>
        <v/>
      </c>
      <c r="AH13" s="84" t="n"/>
      <c r="AI13" s="40">
        <f>IFERROR(IF(AG13*AH13=0,"",AG13*AH13),"")</f>
        <v/>
      </c>
      <c r="AJ13" s="81" t="n"/>
      <c r="AK13" s="81" t="n"/>
      <c r="AL13" s="40">
        <f>IF(AND(AJ13&lt;&gt;"",AK13&lt;&gt;""),ROUNDUP((AK13-AJ13)/7,0),"")</f>
        <v/>
      </c>
      <c r="AM13" s="84" t="n"/>
      <c r="AN13" s="40">
        <f>IFERROR(IF(AL13*AM13=0,"",AL13*AM13),"")</f>
        <v/>
      </c>
      <c r="AO13" s="81" t="n"/>
      <c r="AP13" s="81" t="n"/>
      <c r="AQ13" s="40">
        <f>IF(AND(AO13&lt;&gt;"",AP13&lt;&gt;""),ROUNDUP((AP13-AO13)/7,0),"")</f>
        <v/>
      </c>
      <c r="AR13" s="40">
        <f>IFERROR(IF((AU13-(AI13+AN13))/AQ13=0,"",ROUNDUP((AU13-(AI13+AN13))/AQ13,0)),"")</f>
        <v/>
      </c>
      <c r="AS13" s="40">
        <f>IFERROR(IF((AU13-(AI13+AN13))=0,"",(AU13-(AI13+AN13))),"")</f>
        <v/>
      </c>
      <c r="AT13" s="40">
        <f>IF(AND(AG13="",AQ13=""),AL13,IF(SUM(AG13,AL13,AQ13)=0,"",SUM(AG13,AL13,AQ13)))</f>
        <v/>
      </c>
      <c r="AU13" s="84" t="n"/>
      <c r="AV13" s="81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40">
        <f>IF(AD13="","",YEAR(AD13)+IF(MONTH(AD13)&gt;=5,1,0))</f>
        <v/>
      </c>
      <c r="BH13" s="40">
        <f>IF(AD13="","",IF(AND(MONTH(AD13)=8,DAY(AD13)&gt;=15),"Fall",IF(MONTH(AD13)&gt;8,"Fall",IF(MONTH(AD13)=5,"Summer",IF(MONTH(AD13)=1,"Spring","")))))</f>
        <v/>
      </c>
      <c r="BI13" s="84" t="n"/>
      <c r="BJ13" s="84" t="n"/>
      <c r="BK13" s="84" t="n"/>
      <c r="BL13" s="84">
        <f>IFERROR(INDEX('_names_lookup'!$C:$C,MATCH(BK13,'_names_lookup'!$A:$A,0)),"")</f>
        <v/>
      </c>
      <c r="BM13" s="84">
        <f>IFERROR(INDEX('_names_lookup'!$B:$B,MATCH(BK13,'_names_lookup'!$A:$A,0)),"")</f>
        <v/>
      </c>
      <c r="BN13" s="84" t="n"/>
      <c r="BO13" s="84" t="n"/>
      <c r="BP13" s="84" t="n"/>
      <c r="BQ13" s="84" t="n"/>
      <c r="BR13" s="84" t="n"/>
      <c r="BS13" s="40">
        <f>IFERROR(IF(BR13*AA13=0,"",BR13*AA13),"")</f>
        <v/>
      </c>
      <c r="BT13" s="84" t="n"/>
      <c r="BU13" s="84" t="n"/>
      <c r="BV13" s="84" t="n"/>
      <c r="BW13" s="84" t="n"/>
      <c r="BX13" s="84" t="n"/>
      <c r="BY13" s="84" t="n"/>
      <c r="BZ13" s="84" t="n"/>
      <c r="CA13" s="84" t="n"/>
      <c r="CB13" s="84" t="n"/>
      <c r="CC13" s="84" t="n"/>
      <c r="CD13" s="84" t="n"/>
      <c r="CE13" s="84" t="n"/>
      <c r="CF13" s="84" t="n"/>
      <c r="CG13" s="84" t="n"/>
      <c r="CH13" s="84" t="n"/>
      <c r="CI13" s="84" t="n"/>
      <c r="CJ13" s="84" t="n"/>
      <c r="CK13" s="84" t="n"/>
      <c r="CL13" s="84" t="n"/>
      <c r="CM13" s="84" t="n"/>
      <c r="CN13" s="84" t="n"/>
      <c r="CO13" s="84" t="n"/>
      <c r="CP13" s="84" t="n"/>
      <c r="CQ13" s="84" t="n"/>
      <c r="CR13" s="84" t="n"/>
      <c r="CS13" s="84" t="n"/>
      <c r="CT13" s="84" t="n"/>
      <c r="CU13" s="84" t="n"/>
      <c r="CV13" s="84" t="n"/>
      <c r="CW13" s="84" t="n"/>
      <c r="CX13" s="84" t="n"/>
      <c r="CY13" s="84" t="n"/>
      <c r="CZ13" s="84" t="n"/>
      <c r="DA13" s="84" t="n"/>
      <c r="DB13" s="84" t="n"/>
      <c r="DC13" s="84" t="n"/>
      <c r="DD13" s="84" t="n"/>
      <c r="DE13" s="84" t="n"/>
      <c r="DF13" s="84" t="n"/>
      <c r="DG13" s="84" t="n"/>
      <c r="DH13" s="84" t="n"/>
      <c r="DI13" s="84" t="n"/>
      <c r="DJ13" s="84" t="n"/>
      <c r="DK13" s="84" t="n"/>
      <c r="DL13" s="84" t="n"/>
      <c r="DM13" s="84" t="n"/>
      <c r="DN13" s="84" t="n"/>
      <c r="DO13" s="84" t="n"/>
      <c r="DP13" s="84" t="n"/>
      <c r="DQ13" s="84" t="n"/>
    </row>
    <row r="14" ht="16" customHeight="1">
      <c r="A14" s="78" t="n"/>
      <c r="B14" s="78" t="n"/>
      <c r="C14" s="78" t="n"/>
      <c r="D14" s="78" t="n"/>
      <c r="E14" s="78" t="n"/>
      <c r="F14" s="78" t="n"/>
      <c r="G14" s="88" t="n"/>
      <c r="H14" s="84" t="n"/>
      <c r="I14" s="84" t="n"/>
      <c r="J14" s="84" t="n"/>
      <c r="K14" s="84" t="n"/>
      <c r="L14" s="84" t="n"/>
      <c r="M14" s="84" t="n"/>
      <c r="N14" s="84" t="n"/>
      <c r="O14" s="84">
        <f>IFERROR(INDEX('_courses_lookup'!$C:$C,MATCH(K14&amp;L14,'_courses_lookup'!$E:$E,0)),"")</f>
        <v/>
      </c>
      <c r="P14" s="84">
        <f>IFERROR(INDEX('_courses_lookup'!$D:$D,MATCH(K14&amp;L14,'_courses_lookup'!$E:$E,0)),"")</f>
        <v/>
      </c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1" t="n"/>
      <c r="AE14" s="81" t="n"/>
      <c r="AF14" s="81" t="n"/>
      <c r="AG14" s="40">
        <f>IF(AND(AE14&lt;&gt;"",AF14&lt;&gt;""),ROUNDUP((AF14-AE14)/7,0),"")</f>
        <v/>
      </c>
      <c r="AH14" s="84" t="n"/>
      <c r="AI14" s="40">
        <f>IFERROR(IF(AG14*AH14=0,"",AG14*AH14),"")</f>
        <v/>
      </c>
      <c r="AJ14" s="81" t="n"/>
      <c r="AK14" s="81" t="n"/>
      <c r="AL14" s="40">
        <f>IF(AND(AJ14&lt;&gt;"",AK14&lt;&gt;""),ROUNDUP((AK14-AJ14)/7,0),"")</f>
        <v/>
      </c>
      <c r="AM14" s="84" t="n"/>
      <c r="AN14" s="40">
        <f>IFERROR(IF(AL14*AM14=0,"",AL14*AM14),"")</f>
        <v/>
      </c>
      <c r="AO14" s="81" t="n"/>
      <c r="AP14" s="81" t="n"/>
      <c r="AQ14" s="40">
        <f>IF(AND(AO14&lt;&gt;"",AP14&lt;&gt;""),ROUNDUP((AP14-AO14)/7,0),"")</f>
        <v/>
      </c>
      <c r="AR14" s="40">
        <f>IFERROR(IF((AU14-(AI14+AN14))/AQ14=0,"",ROUNDUP((AU14-(AI14+AN14))/AQ14,0)),"")</f>
        <v/>
      </c>
      <c r="AS14" s="40">
        <f>IFERROR(IF((AU14-(AI14+AN14))=0,"",(AU14-(AI14+AN14))),"")</f>
        <v/>
      </c>
      <c r="AT14" s="40">
        <f>IF(AND(AG14="",AQ14=""),AL14,IF(SUM(AG14,AL14,AQ14)=0,"",SUM(AG14,AL14,AQ14)))</f>
        <v/>
      </c>
      <c r="AU14" s="84" t="n"/>
      <c r="AV14" s="81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40">
        <f>IF(AD14="","",YEAR(AD14)+IF(MONTH(AD14)&gt;=5,1,0))</f>
        <v/>
      </c>
      <c r="BH14" s="40">
        <f>IF(AD14="","",IF(AND(MONTH(AD14)=8,DAY(AD14)&gt;=15),"Fall",IF(MONTH(AD14)&gt;8,"Fall",IF(MONTH(AD14)=5,"Summer",IF(MONTH(AD14)=1,"Spring","")))))</f>
        <v/>
      </c>
      <c r="BI14" s="84" t="n"/>
      <c r="BJ14" s="84" t="n"/>
      <c r="BK14" s="84" t="n"/>
      <c r="BL14" s="84">
        <f>IFERROR(INDEX('_names_lookup'!$C:$C,MATCH(BK14,'_names_lookup'!$A:$A,0)),"")</f>
        <v/>
      </c>
      <c r="BM14" s="84">
        <f>IFERROR(INDEX('_names_lookup'!$B:$B,MATCH(BK14,'_names_lookup'!$A:$A,0)),"")</f>
        <v/>
      </c>
      <c r="BN14" s="84" t="n"/>
      <c r="BO14" s="84" t="n"/>
      <c r="BP14" s="84" t="n"/>
      <c r="BQ14" s="84" t="n"/>
      <c r="BR14" s="84" t="n"/>
      <c r="BS14" s="40">
        <f>IFERROR(IF(BR14*AA14=0,"",BR14*AA14),"")</f>
        <v/>
      </c>
      <c r="BT14" s="84" t="n"/>
      <c r="BU14" s="84" t="n"/>
      <c r="BV14" s="84" t="n"/>
      <c r="BW14" s="84" t="n"/>
      <c r="BX14" s="84" t="n"/>
      <c r="BY14" s="84" t="n"/>
      <c r="BZ14" s="84" t="n"/>
      <c r="CA14" s="84" t="n"/>
      <c r="CB14" s="84" t="n"/>
      <c r="CC14" s="84" t="n"/>
      <c r="CD14" s="84" t="n"/>
      <c r="CE14" s="84" t="n"/>
      <c r="CF14" s="84" t="n"/>
      <c r="CG14" s="84" t="n"/>
      <c r="CH14" s="84" t="n"/>
      <c r="CI14" s="84" t="n"/>
      <c r="CJ14" s="84" t="n"/>
      <c r="CK14" s="84" t="n"/>
      <c r="CL14" s="84" t="n"/>
      <c r="CM14" s="84" t="n"/>
      <c r="CN14" s="84" t="n"/>
      <c r="CO14" s="84" t="n"/>
      <c r="CP14" s="84" t="n"/>
      <c r="CQ14" s="84" t="n"/>
      <c r="CR14" s="84" t="n"/>
      <c r="CS14" s="84" t="n"/>
      <c r="CT14" s="84" t="n"/>
      <c r="CU14" s="84" t="n"/>
      <c r="CV14" s="84" t="n"/>
      <c r="CW14" s="84" t="n"/>
      <c r="CX14" s="84" t="n"/>
      <c r="CY14" s="84" t="n"/>
      <c r="CZ14" s="84" t="n"/>
      <c r="DA14" s="84" t="n"/>
      <c r="DB14" s="84" t="n"/>
      <c r="DC14" s="84" t="n"/>
      <c r="DD14" s="84" t="n"/>
      <c r="DE14" s="84" t="n"/>
      <c r="DF14" s="84" t="n"/>
      <c r="DG14" s="84" t="n"/>
      <c r="DH14" s="84" t="n"/>
      <c r="DI14" s="84" t="n"/>
      <c r="DJ14" s="84" t="n"/>
      <c r="DK14" s="84" t="n"/>
      <c r="DL14" s="84" t="n"/>
      <c r="DM14" s="84" t="n"/>
      <c r="DN14" s="84" t="n"/>
      <c r="DO14" s="84" t="n"/>
      <c r="DP14" s="84" t="n"/>
      <c r="DQ14" s="84" t="n"/>
    </row>
    <row r="15" ht="16" customHeight="1">
      <c r="A15" s="78" t="n"/>
      <c r="B15" s="78" t="n"/>
      <c r="C15" s="78" t="n"/>
      <c r="D15" s="78" t="n"/>
      <c r="E15" s="78" t="n"/>
      <c r="F15" s="78" t="n"/>
      <c r="G15" s="88" t="n"/>
      <c r="H15" s="84" t="n"/>
      <c r="I15" s="84" t="n"/>
      <c r="J15" s="84" t="n"/>
      <c r="K15" s="84" t="n"/>
      <c r="L15" s="84" t="n"/>
      <c r="M15" s="84" t="n"/>
      <c r="N15" s="84" t="n"/>
      <c r="O15" s="84">
        <f>IFERROR(INDEX('_courses_lookup'!$C:$C,MATCH(K15&amp;L15,'_courses_lookup'!$E:$E,0)),"")</f>
        <v/>
      </c>
      <c r="P15" s="84">
        <f>IFERROR(INDEX('_courses_lookup'!$D:$D,MATCH(K15&amp;L15,'_courses_lookup'!$E:$E,0)),"")</f>
        <v/>
      </c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1" t="n"/>
      <c r="AE15" s="81" t="n"/>
      <c r="AF15" s="81" t="n"/>
      <c r="AG15" s="40">
        <f>IF(AND(AE15&lt;&gt;"",AF15&lt;&gt;""),ROUNDUP((AF15-AE15)/7,0),"")</f>
        <v/>
      </c>
      <c r="AH15" s="84" t="n"/>
      <c r="AI15" s="40">
        <f>IFERROR(IF(AG15*AH15=0,"",AG15*AH15),"")</f>
        <v/>
      </c>
      <c r="AJ15" s="81" t="n"/>
      <c r="AK15" s="81" t="n"/>
      <c r="AL15" s="40">
        <f>IF(AND(AJ15&lt;&gt;"",AK15&lt;&gt;""),ROUNDUP((AK15-AJ15)/7,0),"")</f>
        <v/>
      </c>
      <c r="AM15" s="84" t="n"/>
      <c r="AN15" s="40">
        <f>IFERROR(IF(AL15*AM15=0,"",AL15*AM15),"")</f>
        <v/>
      </c>
      <c r="AO15" s="81" t="n"/>
      <c r="AP15" s="81" t="n"/>
      <c r="AQ15" s="40">
        <f>IF(AND(AO15&lt;&gt;"",AP15&lt;&gt;""),ROUNDUP((AP15-AO15)/7,0),"")</f>
        <v/>
      </c>
      <c r="AR15" s="40">
        <f>IFERROR(IF((AU15-(AI15+AN15))/AQ15=0,"",ROUNDUP((AU15-(AI15+AN15))/AQ15,0)),"")</f>
        <v/>
      </c>
      <c r="AS15" s="40">
        <f>IFERROR(IF((AU15-(AI15+AN15))=0,"",(AU15-(AI15+AN15))),"")</f>
        <v/>
      </c>
      <c r="AT15" s="40">
        <f>IF(AND(AG15="",AQ15=""),AL15,IF(SUM(AG15,AL15,AQ15)=0,"",SUM(AG15,AL15,AQ15)))</f>
        <v/>
      </c>
      <c r="AU15" s="84" t="n"/>
      <c r="AV15" s="81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40">
        <f>IF(AD15="","",YEAR(AD15)+IF(MONTH(AD15)&gt;=5,1,0))</f>
        <v/>
      </c>
      <c r="BH15" s="40">
        <f>IF(AD15="","",IF(AND(MONTH(AD15)=8,DAY(AD15)&gt;=15),"Fall",IF(MONTH(AD15)&gt;8,"Fall",IF(MONTH(AD15)=5,"Summer",IF(MONTH(AD15)=1,"Spring","")))))</f>
        <v/>
      </c>
      <c r="BI15" s="84" t="n"/>
      <c r="BJ15" s="84" t="n"/>
      <c r="BK15" s="84" t="n"/>
      <c r="BL15" s="84">
        <f>IFERROR(INDEX('_names_lookup'!$C:$C,MATCH(BK15,'_names_lookup'!$A:$A,0)),"")</f>
        <v/>
      </c>
      <c r="BM15" s="84">
        <f>IFERROR(INDEX('_names_lookup'!$B:$B,MATCH(BK15,'_names_lookup'!$A:$A,0)),"")</f>
        <v/>
      </c>
      <c r="BN15" s="84" t="n"/>
      <c r="BO15" s="84" t="n"/>
      <c r="BP15" s="84" t="n"/>
      <c r="BQ15" s="84" t="n"/>
      <c r="BR15" s="84" t="n"/>
      <c r="BS15" s="40">
        <f>IFERROR(IF(BR15*AA15=0,"",BR15*AA15),"")</f>
        <v/>
      </c>
      <c r="BT15" s="84" t="n"/>
      <c r="BU15" s="84" t="n"/>
      <c r="BV15" s="84" t="n"/>
      <c r="BW15" s="84" t="n"/>
      <c r="BX15" s="84" t="n"/>
      <c r="BY15" s="84" t="n"/>
      <c r="BZ15" s="84" t="n"/>
      <c r="CA15" s="84" t="n"/>
      <c r="CB15" s="84" t="n"/>
      <c r="CC15" s="84" t="n"/>
      <c r="CD15" s="84" t="n"/>
      <c r="CE15" s="84" t="n"/>
      <c r="CF15" s="84" t="n"/>
      <c r="CG15" s="84" t="n"/>
      <c r="CH15" s="84" t="n"/>
      <c r="CI15" s="84" t="n"/>
      <c r="CJ15" s="84" t="n"/>
      <c r="CK15" s="84" t="n"/>
      <c r="CL15" s="84" t="n"/>
      <c r="CM15" s="84" t="n"/>
      <c r="CN15" s="84" t="n"/>
      <c r="CO15" s="84" t="n"/>
      <c r="CP15" s="84" t="n"/>
      <c r="CQ15" s="84" t="n"/>
      <c r="CR15" s="84" t="n"/>
      <c r="CS15" s="84" t="n"/>
      <c r="CT15" s="84" t="n"/>
      <c r="CU15" s="84" t="n"/>
      <c r="CV15" s="84" t="n"/>
      <c r="CW15" s="84" t="n"/>
      <c r="CX15" s="84" t="n"/>
      <c r="CY15" s="84" t="n"/>
      <c r="CZ15" s="84" t="n"/>
      <c r="DA15" s="84" t="n"/>
      <c r="DB15" s="84" t="n"/>
      <c r="DC15" s="84" t="n"/>
      <c r="DD15" s="84" t="n"/>
      <c r="DE15" s="84" t="n"/>
      <c r="DF15" s="84" t="n"/>
      <c r="DG15" s="84" t="n"/>
      <c r="DH15" s="84" t="n"/>
      <c r="DI15" s="84" t="n"/>
      <c r="DJ15" s="84" t="n"/>
      <c r="DK15" s="84" t="n"/>
      <c r="DL15" s="84" t="n"/>
      <c r="DM15" s="84" t="n"/>
      <c r="DN15" s="84" t="n"/>
      <c r="DO15" s="84" t="n"/>
      <c r="DP15" s="84" t="n"/>
      <c r="DQ15" s="84" t="n"/>
    </row>
    <row r="16" ht="16" customHeight="1">
      <c r="A16" s="78" t="n"/>
      <c r="B16" s="78" t="n"/>
      <c r="C16" s="78" t="n"/>
      <c r="D16" s="78" t="n"/>
      <c r="E16" s="78" t="n"/>
      <c r="F16" s="78" t="n"/>
      <c r="G16" s="88" t="n"/>
      <c r="H16" s="84" t="n"/>
      <c r="I16" s="84" t="n"/>
      <c r="J16" s="84" t="n"/>
      <c r="K16" s="84" t="n"/>
      <c r="L16" s="84" t="n"/>
      <c r="M16" s="84" t="n"/>
      <c r="N16" s="84" t="n"/>
      <c r="O16" s="84">
        <f>IFERROR(INDEX('_courses_lookup'!$C:$C,MATCH(K16&amp;L16,'_courses_lookup'!$E:$E,0)),"")</f>
        <v/>
      </c>
      <c r="P16" s="84">
        <f>IFERROR(INDEX('_courses_lookup'!$D:$D,MATCH(K16&amp;L16,'_courses_lookup'!$E:$E,0)),"")</f>
        <v/>
      </c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1" t="n"/>
      <c r="AE16" s="81" t="n"/>
      <c r="AF16" s="81" t="n"/>
      <c r="AG16" s="40">
        <f>IF(AND(AE16&lt;&gt;"",AF16&lt;&gt;""),ROUNDUP((AF16-AE16)/7,0),"")</f>
        <v/>
      </c>
      <c r="AH16" s="84" t="n"/>
      <c r="AI16" s="40">
        <f>IFERROR(IF(AG16*AH16=0,"",AG16*AH16),"")</f>
        <v/>
      </c>
      <c r="AJ16" s="81" t="n"/>
      <c r="AK16" s="81" t="n"/>
      <c r="AL16" s="40">
        <f>IF(AND(AJ16&lt;&gt;"",AK16&lt;&gt;""),ROUNDUP((AK16-AJ16)/7,0),"")</f>
        <v/>
      </c>
      <c r="AM16" s="84" t="n"/>
      <c r="AN16" s="40">
        <f>IFERROR(IF(AL16*AM16=0,"",AL16*AM16),"")</f>
        <v/>
      </c>
      <c r="AO16" s="81" t="n"/>
      <c r="AP16" s="81" t="n"/>
      <c r="AQ16" s="40">
        <f>IF(AND(AO16&lt;&gt;"",AP16&lt;&gt;""),ROUNDUP((AP16-AO16)/7,0),"")</f>
        <v/>
      </c>
      <c r="AR16" s="40">
        <f>IFERROR(IF((AU16-(AI16+AN16))/AQ16=0,"",ROUNDUP((AU16-(AI16+AN16))/AQ16,0)),"")</f>
        <v/>
      </c>
      <c r="AS16" s="40">
        <f>IFERROR(IF((AU16-(AI16+AN16))=0,"",(AU16-(AI16+AN16))),"")</f>
        <v/>
      </c>
      <c r="AT16" s="40">
        <f>IF(AND(AG16="",AQ16=""),AL16,IF(SUM(AG16,AL16,AQ16)=0,"",SUM(AG16,AL16,AQ16)))</f>
        <v/>
      </c>
      <c r="AU16" s="84" t="n"/>
      <c r="AV16" s="81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40">
        <f>IF(AD16="","",YEAR(AD16)+IF(MONTH(AD16)&gt;=5,1,0))</f>
        <v/>
      </c>
      <c r="BH16" s="40">
        <f>IF(AD16="","",IF(AND(MONTH(AD16)=8,DAY(AD16)&gt;=15),"Fall",IF(MONTH(AD16)&gt;8,"Fall",IF(MONTH(AD16)=5,"Summer",IF(MONTH(AD16)=1,"Spring","")))))</f>
        <v/>
      </c>
      <c r="BI16" s="84" t="n"/>
      <c r="BJ16" s="84" t="n"/>
      <c r="BK16" s="84" t="n"/>
      <c r="BL16" s="84">
        <f>IFERROR(INDEX('_names_lookup'!$C:$C,MATCH(BK16,'_names_lookup'!$A:$A,0)),"")</f>
        <v/>
      </c>
      <c r="BM16" s="84">
        <f>IFERROR(INDEX('_names_lookup'!$B:$B,MATCH(BK16,'_names_lookup'!$A:$A,0)),"")</f>
        <v/>
      </c>
      <c r="BN16" s="84" t="n"/>
      <c r="BO16" s="84" t="n"/>
      <c r="BP16" s="84" t="n"/>
      <c r="BQ16" s="84" t="n"/>
      <c r="BR16" s="84" t="n"/>
      <c r="BS16" s="40">
        <f>IFERROR(IF(BR16*AA16=0,"",BR16*AA16),"")</f>
        <v/>
      </c>
      <c r="BT16" s="84" t="n"/>
      <c r="BU16" s="84" t="n"/>
      <c r="BV16" s="84" t="n"/>
      <c r="BW16" s="84" t="n"/>
      <c r="BX16" s="84" t="n"/>
      <c r="BY16" s="84" t="n"/>
      <c r="BZ16" s="84" t="n"/>
      <c r="CA16" s="84" t="n"/>
      <c r="CB16" s="84" t="n"/>
      <c r="CC16" s="84" t="n"/>
      <c r="CD16" s="84" t="n"/>
      <c r="CE16" s="84" t="n"/>
      <c r="CF16" s="84" t="n"/>
      <c r="CG16" s="84" t="n"/>
      <c r="CH16" s="84" t="n"/>
      <c r="CI16" s="84" t="n"/>
      <c r="CJ16" s="84" t="n"/>
      <c r="CK16" s="84" t="n"/>
      <c r="CL16" s="84" t="n"/>
      <c r="CM16" s="84" t="n"/>
      <c r="CN16" s="84" t="n"/>
      <c r="CO16" s="84" t="n"/>
      <c r="CP16" s="84" t="n"/>
      <c r="CQ16" s="84" t="n"/>
      <c r="CR16" s="84" t="n"/>
      <c r="CS16" s="84" t="n"/>
      <c r="CT16" s="84" t="n"/>
      <c r="CU16" s="84" t="n"/>
      <c r="CV16" s="84" t="n"/>
      <c r="CW16" s="84" t="n"/>
      <c r="CX16" s="84" t="n"/>
      <c r="CY16" s="84" t="n"/>
      <c r="CZ16" s="84" t="n"/>
      <c r="DA16" s="84" t="n"/>
      <c r="DB16" s="84" t="n"/>
      <c r="DC16" s="84" t="n"/>
      <c r="DD16" s="84" t="n"/>
      <c r="DE16" s="84" t="n"/>
      <c r="DF16" s="84" t="n"/>
      <c r="DG16" s="84" t="n"/>
      <c r="DH16" s="84" t="n"/>
      <c r="DI16" s="84" t="n"/>
      <c r="DJ16" s="84" t="n"/>
      <c r="DK16" s="84" t="n"/>
      <c r="DL16" s="84" t="n"/>
      <c r="DM16" s="84" t="n"/>
      <c r="DN16" s="84" t="n"/>
      <c r="DO16" s="84" t="n"/>
      <c r="DP16" s="84" t="n"/>
      <c r="DQ16" s="84" t="n"/>
    </row>
    <row r="17" ht="16" customHeight="1">
      <c r="A17" s="78" t="n"/>
      <c r="B17" s="78" t="n"/>
      <c r="C17" s="78" t="n"/>
      <c r="D17" s="78" t="n"/>
      <c r="E17" s="78" t="n"/>
      <c r="F17" s="78" t="n"/>
      <c r="G17" s="88" t="n"/>
      <c r="H17" s="84" t="n"/>
      <c r="I17" s="84" t="n"/>
      <c r="J17" s="84" t="n"/>
      <c r="K17" s="84" t="n"/>
      <c r="L17" s="84" t="n"/>
      <c r="M17" s="84" t="n"/>
      <c r="N17" s="84" t="n"/>
      <c r="O17" s="84">
        <f>IFERROR(INDEX('_courses_lookup'!$C:$C,MATCH(K17&amp;L17,'_courses_lookup'!$E:$E,0)),"")</f>
        <v/>
      </c>
      <c r="P17" s="84">
        <f>IFERROR(INDEX('_courses_lookup'!$D:$D,MATCH(K17&amp;L17,'_courses_lookup'!$E:$E,0)),"")</f>
        <v/>
      </c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1" t="n"/>
      <c r="AE17" s="81" t="n"/>
      <c r="AF17" s="81" t="n"/>
      <c r="AG17" s="40">
        <f>IF(AND(AE17&lt;&gt;"",AF17&lt;&gt;""),ROUNDUP((AF17-AE17)/7,0),"")</f>
        <v/>
      </c>
      <c r="AH17" s="84" t="n"/>
      <c r="AI17" s="40">
        <f>IFERROR(IF(AG17*AH17=0,"",AG17*AH17),"")</f>
        <v/>
      </c>
      <c r="AJ17" s="81" t="n"/>
      <c r="AK17" s="81" t="n"/>
      <c r="AL17" s="40">
        <f>IF(AND(AJ17&lt;&gt;"",AK17&lt;&gt;""),ROUNDUP((AK17-AJ17)/7,0),"")</f>
        <v/>
      </c>
      <c r="AM17" s="84" t="n"/>
      <c r="AN17" s="40">
        <f>IFERROR(IF(AL17*AM17=0,"",AL17*AM17),"")</f>
        <v/>
      </c>
      <c r="AO17" s="81" t="n"/>
      <c r="AP17" s="81" t="n"/>
      <c r="AQ17" s="40">
        <f>IF(AND(AO17&lt;&gt;"",AP17&lt;&gt;""),ROUNDUP((AP17-AO17)/7,0),"")</f>
        <v/>
      </c>
      <c r="AR17" s="40">
        <f>IFERROR(IF((AU17-(AI17+AN17))/AQ17=0,"",ROUNDUP((AU17-(AI17+AN17))/AQ17,0)),"")</f>
        <v/>
      </c>
      <c r="AS17" s="40">
        <f>IFERROR(IF((AU17-(AI17+AN17))=0,"",(AU17-(AI17+AN17))),"")</f>
        <v/>
      </c>
      <c r="AT17" s="40">
        <f>IF(AND(AG17="",AQ17=""),AL17,IF(SUM(AG17,AL17,AQ17)=0,"",SUM(AG17,AL17,AQ17)))</f>
        <v/>
      </c>
      <c r="AU17" s="84" t="n"/>
      <c r="AV17" s="81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40">
        <f>IF(AD17="","",YEAR(AD17)+IF(MONTH(AD17)&gt;=5,1,0))</f>
        <v/>
      </c>
      <c r="BH17" s="40">
        <f>IF(AD17="","",IF(AND(MONTH(AD17)=8,DAY(AD17)&gt;=15),"Fall",IF(MONTH(AD17)&gt;8,"Fall",IF(MONTH(AD17)=5,"Summer",IF(MONTH(AD17)=1,"Spring","")))))</f>
        <v/>
      </c>
      <c r="BI17" s="84" t="n"/>
      <c r="BJ17" s="84" t="n"/>
      <c r="BK17" s="84" t="n"/>
      <c r="BL17" s="84">
        <f>IFERROR(INDEX('_names_lookup'!$C:$C,MATCH(BK17,'_names_lookup'!$A:$A,0)),"")</f>
        <v/>
      </c>
      <c r="BM17" s="84">
        <f>IFERROR(INDEX('_names_lookup'!$B:$B,MATCH(BK17,'_names_lookup'!$A:$A,0)),"")</f>
        <v/>
      </c>
      <c r="BN17" s="84" t="n"/>
      <c r="BO17" s="84" t="n"/>
      <c r="BP17" s="84" t="n"/>
      <c r="BQ17" s="84" t="n"/>
      <c r="BR17" s="84" t="n"/>
      <c r="BS17" s="40">
        <f>IFERROR(IF(BR17*AA17=0,"",BR17*AA17),"")</f>
        <v/>
      </c>
      <c r="BT17" s="84" t="n"/>
      <c r="BU17" s="84" t="n"/>
      <c r="BV17" s="84" t="n"/>
      <c r="BW17" s="84" t="n"/>
      <c r="BX17" s="84" t="n"/>
      <c r="BY17" s="84" t="n"/>
      <c r="BZ17" s="84" t="n"/>
      <c r="CA17" s="84" t="n"/>
      <c r="CB17" s="84" t="n"/>
      <c r="CC17" s="84" t="n"/>
      <c r="CD17" s="84" t="n"/>
      <c r="CE17" s="84" t="n"/>
      <c r="CF17" s="84" t="n"/>
      <c r="CG17" s="84" t="n"/>
      <c r="CH17" s="84" t="n"/>
      <c r="CI17" s="84" t="n"/>
      <c r="CJ17" s="84" t="n"/>
      <c r="CK17" s="84" t="n"/>
      <c r="CL17" s="84" t="n"/>
      <c r="CM17" s="84" t="n"/>
      <c r="CN17" s="84" t="n"/>
      <c r="CO17" s="84" t="n"/>
      <c r="CP17" s="84" t="n"/>
      <c r="CQ17" s="84" t="n"/>
      <c r="CR17" s="84" t="n"/>
      <c r="CS17" s="84" t="n"/>
      <c r="CT17" s="84" t="n"/>
      <c r="CU17" s="84" t="n"/>
      <c r="CV17" s="84" t="n"/>
      <c r="CW17" s="84" t="n"/>
      <c r="CX17" s="84" t="n"/>
      <c r="CY17" s="84" t="n"/>
      <c r="CZ17" s="84" t="n"/>
      <c r="DA17" s="84" t="n"/>
      <c r="DB17" s="84" t="n"/>
      <c r="DC17" s="84" t="n"/>
      <c r="DD17" s="84" t="n"/>
      <c r="DE17" s="84" t="n"/>
      <c r="DF17" s="84" t="n"/>
      <c r="DG17" s="84" t="n"/>
      <c r="DH17" s="84" t="n"/>
      <c r="DI17" s="84" t="n"/>
      <c r="DJ17" s="84" t="n"/>
      <c r="DK17" s="84" t="n"/>
      <c r="DL17" s="84" t="n"/>
      <c r="DM17" s="84" t="n"/>
      <c r="DN17" s="84" t="n"/>
      <c r="DO17" s="84" t="n"/>
      <c r="DP17" s="84" t="n"/>
      <c r="DQ17" s="84" t="n"/>
    </row>
    <row r="18" ht="16" customHeight="1">
      <c r="A18" s="78" t="n"/>
      <c r="B18" s="78" t="n"/>
      <c r="C18" s="78" t="n"/>
      <c r="D18" s="78" t="n"/>
      <c r="E18" s="78" t="n"/>
      <c r="F18" s="78" t="n"/>
      <c r="G18" s="88" t="n"/>
      <c r="H18" s="84" t="n"/>
      <c r="I18" s="84" t="n"/>
      <c r="J18" s="84" t="n"/>
      <c r="K18" s="84" t="n"/>
      <c r="L18" s="84" t="n"/>
      <c r="M18" s="84" t="n"/>
      <c r="N18" s="84" t="n"/>
      <c r="O18" s="84">
        <f>IFERROR(INDEX('_courses_lookup'!$C:$C,MATCH(K18&amp;L18,'_courses_lookup'!$E:$E,0)),"")</f>
        <v/>
      </c>
      <c r="P18" s="84">
        <f>IFERROR(INDEX('_courses_lookup'!$D:$D,MATCH(K18&amp;L18,'_courses_lookup'!$E:$E,0)),"")</f>
        <v/>
      </c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1" t="n"/>
      <c r="AE18" s="81" t="n"/>
      <c r="AF18" s="81" t="n"/>
      <c r="AG18" s="40">
        <f>IF(AND(AE18&lt;&gt;"",AF18&lt;&gt;""),ROUNDUP((AF18-AE18)/7,0),"")</f>
        <v/>
      </c>
      <c r="AH18" s="84" t="n"/>
      <c r="AI18" s="40">
        <f>IFERROR(IF(AG18*AH18=0,"",AG18*AH18),"")</f>
        <v/>
      </c>
      <c r="AJ18" s="81" t="n"/>
      <c r="AK18" s="81" t="n"/>
      <c r="AL18" s="40">
        <f>IF(AND(AJ18&lt;&gt;"",AK18&lt;&gt;""),ROUNDUP((AK18-AJ18)/7,0),"")</f>
        <v/>
      </c>
      <c r="AM18" s="84" t="n"/>
      <c r="AN18" s="40">
        <f>IFERROR(IF(AL18*AM18=0,"",AL18*AM18),"")</f>
        <v/>
      </c>
      <c r="AO18" s="81" t="n"/>
      <c r="AP18" s="81" t="n"/>
      <c r="AQ18" s="40">
        <f>IF(AND(AO18&lt;&gt;"",AP18&lt;&gt;""),ROUNDUP((AP18-AO18)/7,0),"")</f>
        <v/>
      </c>
      <c r="AR18" s="40">
        <f>IFERROR(IF((AU18-(AI18+AN18))/AQ18=0,"",ROUNDUP((AU18-(AI18+AN18))/AQ18,0)),"")</f>
        <v/>
      </c>
      <c r="AS18" s="40">
        <f>IFERROR(IF((AU18-(AI18+AN18))=0,"",(AU18-(AI18+AN18))),"")</f>
        <v/>
      </c>
      <c r="AT18" s="40">
        <f>IF(AND(AG18="",AQ18=""),AL18,IF(SUM(AG18,AL18,AQ18)=0,"",SUM(AG18,AL18,AQ18)))</f>
        <v/>
      </c>
      <c r="AU18" s="84" t="n"/>
      <c r="AV18" s="81" t="n"/>
      <c r="AW18" s="84" t="n"/>
      <c r="AX18" s="84" t="n"/>
      <c r="AY18" s="84" t="n"/>
      <c r="AZ18" s="84" t="n"/>
      <c r="BA18" s="84" t="n"/>
      <c r="BB18" s="84" t="n"/>
      <c r="BC18" s="84" t="n"/>
      <c r="BD18" s="84" t="n"/>
      <c r="BE18" s="84" t="n"/>
      <c r="BF18" s="84" t="n"/>
      <c r="BG18" s="40">
        <f>IF(AD18="","",YEAR(AD18)+IF(MONTH(AD18)&gt;=5,1,0))</f>
        <v/>
      </c>
      <c r="BH18" s="40">
        <f>IF(AD18="","",IF(AND(MONTH(AD18)=8,DAY(AD18)&gt;=15),"Fall",IF(MONTH(AD18)&gt;8,"Fall",IF(MONTH(AD18)=5,"Summer",IF(MONTH(AD18)=1,"Spring","")))))</f>
        <v/>
      </c>
      <c r="BI18" s="84" t="n"/>
      <c r="BJ18" s="84" t="n"/>
      <c r="BK18" s="84" t="n"/>
      <c r="BL18" s="84">
        <f>IFERROR(INDEX('_names_lookup'!$C:$C,MATCH(BK18,'_names_lookup'!$A:$A,0)),"")</f>
        <v/>
      </c>
      <c r="BM18" s="84">
        <f>IFERROR(INDEX('_names_lookup'!$B:$B,MATCH(BK18,'_names_lookup'!$A:$A,0)),"")</f>
        <v/>
      </c>
      <c r="BN18" s="84" t="n"/>
      <c r="BO18" s="84" t="n"/>
      <c r="BP18" s="84" t="n"/>
      <c r="BQ18" s="84" t="n"/>
      <c r="BR18" s="84" t="n"/>
      <c r="BS18" s="40">
        <f>IFERROR(IF(BR18*AA18=0,"",BR18*AA18),"")</f>
        <v/>
      </c>
      <c r="BT18" s="84" t="n"/>
      <c r="BU18" s="84" t="n"/>
      <c r="BV18" s="84" t="n"/>
      <c r="BW18" s="84" t="n"/>
      <c r="BX18" s="84" t="n"/>
      <c r="BY18" s="84" t="n"/>
      <c r="BZ18" s="84" t="n"/>
      <c r="CA18" s="84" t="n"/>
      <c r="CB18" s="84" t="n"/>
      <c r="CC18" s="84" t="n"/>
      <c r="CD18" s="84" t="n"/>
      <c r="CE18" s="84" t="n"/>
      <c r="CF18" s="84" t="n"/>
      <c r="CG18" s="84" t="n"/>
      <c r="CH18" s="84" t="n"/>
      <c r="CI18" s="84" t="n"/>
      <c r="CJ18" s="84" t="n"/>
      <c r="CK18" s="84" t="n"/>
      <c r="CL18" s="84" t="n"/>
      <c r="CM18" s="84" t="n"/>
      <c r="CN18" s="84" t="n"/>
      <c r="CO18" s="84" t="n"/>
      <c r="CP18" s="84" t="n"/>
      <c r="CQ18" s="84" t="n"/>
      <c r="CR18" s="84" t="n"/>
      <c r="CS18" s="84" t="n"/>
      <c r="CT18" s="84" t="n"/>
      <c r="CU18" s="84" t="n"/>
      <c r="CV18" s="84" t="n"/>
      <c r="CW18" s="84" t="n"/>
      <c r="CX18" s="84" t="n"/>
      <c r="CY18" s="84" t="n"/>
      <c r="CZ18" s="84" t="n"/>
      <c r="DA18" s="84" t="n"/>
      <c r="DB18" s="84" t="n"/>
      <c r="DC18" s="84" t="n"/>
      <c r="DD18" s="84" t="n"/>
      <c r="DE18" s="84" t="n"/>
      <c r="DF18" s="84" t="n"/>
      <c r="DG18" s="84" t="n"/>
      <c r="DH18" s="84" t="n"/>
      <c r="DI18" s="84" t="n"/>
      <c r="DJ18" s="84" t="n"/>
      <c r="DK18" s="84" t="n"/>
      <c r="DL18" s="84" t="n"/>
      <c r="DM18" s="84" t="n"/>
      <c r="DN18" s="84" t="n"/>
      <c r="DO18" s="84" t="n"/>
      <c r="DP18" s="84" t="n"/>
      <c r="DQ18" s="84" t="n"/>
    </row>
    <row r="19" ht="16" customHeight="1">
      <c r="A19" s="78" t="n"/>
      <c r="B19" s="78" t="n"/>
      <c r="C19" s="78" t="n"/>
      <c r="D19" s="78" t="n"/>
      <c r="E19" s="78" t="n"/>
      <c r="F19" s="78" t="n"/>
      <c r="G19" s="88" t="n"/>
      <c r="H19" s="84" t="n"/>
      <c r="I19" s="84" t="n"/>
      <c r="J19" s="84" t="n"/>
      <c r="K19" s="84" t="n"/>
      <c r="L19" s="84" t="n"/>
      <c r="M19" s="84" t="n"/>
      <c r="N19" s="84" t="n"/>
      <c r="O19" s="84">
        <f>IFERROR(INDEX('_courses_lookup'!$C:$C,MATCH(K19&amp;L19,'_courses_lookup'!$E:$E,0)),"")</f>
        <v/>
      </c>
      <c r="P19" s="84">
        <f>IFERROR(INDEX('_courses_lookup'!$D:$D,MATCH(K19&amp;L19,'_courses_lookup'!$E:$E,0)),"")</f>
        <v/>
      </c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1" t="n"/>
      <c r="AE19" s="81" t="n"/>
      <c r="AF19" s="81" t="n"/>
      <c r="AG19" s="40">
        <f>IF(AND(AE19&lt;&gt;"",AF19&lt;&gt;""),ROUNDUP((AF19-AE19)/7,0),"")</f>
        <v/>
      </c>
      <c r="AH19" s="84" t="n"/>
      <c r="AI19" s="40">
        <f>IFERROR(IF(AG19*AH19=0,"",AG19*AH19),"")</f>
        <v/>
      </c>
      <c r="AJ19" s="81" t="n"/>
      <c r="AK19" s="81" t="n"/>
      <c r="AL19" s="40">
        <f>IF(AND(AJ19&lt;&gt;"",AK19&lt;&gt;""),ROUNDUP((AK19-AJ19)/7,0),"")</f>
        <v/>
      </c>
      <c r="AM19" s="84" t="n"/>
      <c r="AN19" s="40">
        <f>IFERROR(IF(AL19*AM19=0,"",AL19*AM19),"")</f>
        <v/>
      </c>
      <c r="AO19" s="81" t="n"/>
      <c r="AP19" s="81" t="n"/>
      <c r="AQ19" s="40">
        <f>IF(AND(AO19&lt;&gt;"",AP19&lt;&gt;""),ROUNDUP((AP19-AO19)/7,0),"")</f>
        <v/>
      </c>
      <c r="AR19" s="40">
        <f>IFERROR(IF((AU19-(AI19+AN19))/AQ19=0,"",ROUNDUP((AU19-(AI19+AN19))/AQ19,0)),"")</f>
        <v/>
      </c>
      <c r="AS19" s="40">
        <f>IFERROR(IF((AU19-(AI19+AN19))=0,"",(AU19-(AI19+AN19))),"")</f>
        <v/>
      </c>
      <c r="AT19" s="40">
        <f>IF(AND(AG19="",AQ19=""),AL19,IF(SUM(AG19,AL19,AQ19)=0,"",SUM(AG19,AL19,AQ19)))</f>
        <v/>
      </c>
      <c r="AU19" s="84" t="n"/>
      <c r="AV19" s="81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40">
        <f>IF(AD19="","",YEAR(AD19)+IF(MONTH(AD19)&gt;=5,1,0))</f>
        <v/>
      </c>
      <c r="BH19" s="40">
        <f>IF(AD19="","",IF(AND(MONTH(AD19)=8,DAY(AD19)&gt;=15),"Fall",IF(MONTH(AD19)&gt;8,"Fall",IF(MONTH(AD19)=5,"Summer",IF(MONTH(AD19)=1,"Spring","")))))</f>
        <v/>
      </c>
      <c r="BI19" s="84" t="n"/>
      <c r="BJ19" s="84" t="n"/>
      <c r="BK19" s="84" t="n"/>
      <c r="BL19" s="84">
        <f>IFERROR(INDEX('_names_lookup'!$C:$C,MATCH(BK19,'_names_lookup'!$A:$A,0)),"")</f>
        <v/>
      </c>
      <c r="BM19" s="84">
        <f>IFERROR(INDEX('_names_lookup'!$B:$B,MATCH(BK19,'_names_lookup'!$A:$A,0)),"")</f>
        <v/>
      </c>
      <c r="BN19" s="84" t="n"/>
      <c r="BO19" s="84" t="n"/>
      <c r="BP19" s="84" t="n"/>
      <c r="BQ19" s="84" t="n"/>
      <c r="BR19" s="84" t="n"/>
      <c r="BS19" s="40">
        <f>IFERROR(IF(BR19*AA19=0,"",BR19*AA19),"")</f>
        <v/>
      </c>
      <c r="BT19" s="84" t="n"/>
      <c r="BU19" s="84" t="n"/>
      <c r="BV19" s="84" t="n"/>
      <c r="BW19" s="84" t="n"/>
      <c r="BX19" s="84" t="n"/>
      <c r="BY19" s="84" t="n"/>
      <c r="BZ19" s="84" t="n"/>
      <c r="CA19" s="84" t="n"/>
      <c r="CB19" s="84" t="n"/>
      <c r="CC19" s="84" t="n"/>
      <c r="CD19" s="84" t="n"/>
      <c r="CE19" s="84" t="n"/>
      <c r="CF19" s="84" t="n"/>
      <c r="CG19" s="84" t="n"/>
      <c r="CH19" s="84" t="n"/>
      <c r="CI19" s="84" t="n"/>
      <c r="CJ19" s="84" t="n"/>
      <c r="CK19" s="84" t="n"/>
      <c r="CL19" s="84" t="n"/>
      <c r="CM19" s="84" t="n"/>
      <c r="CN19" s="84" t="n"/>
      <c r="CO19" s="84" t="n"/>
      <c r="CP19" s="84" t="n"/>
      <c r="CQ19" s="84" t="n"/>
      <c r="CR19" s="84" t="n"/>
      <c r="CS19" s="84" t="n"/>
      <c r="CT19" s="84" t="n"/>
      <c r="CU19" s="84" t="n"/>
      <c r="CV19" s="84" t="n"/>
      <c r="CW19" s="84" t="n"/>
      <c r="CX19" s="84" t="n"/>
      <c r="CY19" s="84" t="n"/>
      <c r="CZ19" s="84" t="n"/>
      <c r="DA19" s="84" t="n"/>
      <c r="DB19" s="84" t="n"/>
      <c r="DC19" s="84" t="n"/>
      <c r="DD19" s="84" t="n"/>
      <c r="DE19" s="84" t="n"/>
      <c r="DF19" s="84" t="n"/>
      <c r="DG19" s="84" t="n"/>
      <c r="DH19" s="84" t="n"/>
      <c r="DI19" s="84" t="n"/>
      <c r="DJ19" s="84" t="n"/>
      <c r="DK19" s="84" t="n"/>
      <c r="DL19" s="84" t="n"/>
      <c r="DM19" s="84" t="n"/>
      <c r="DN19" s="84" t="n"/>
      <c r="DO19" s="84" t="n"/>
      <c r="DP19" s="84" t="n"/>
      <c r="DQ19" s="84" t="n"/>
    </row>
    <row r="20" ht="16" customHeight="1">
      <c r="A20" s="78" t="n"/>
      <c r="B20" s="78" t="n"/>
      <c r="C20" s="78" t="n"/>
      <c r="D20" s="78" t="n"/>
      <c r="E20" s="78" t="n"/>
      <c r="F20" s="78" t="n"/>
      <c r="G20" s="88" t="n"/>
      <c r="H20" s="84" t="n"/>
      <c r="I20" s="84" t="n"/>
      <c r="J20" s="84" t="n"/>
      <c r="K20" s="84" t="n"/>
      <c r="L20" s="84" t="n"/>
      <c r="M20" s="84" t="n"/>
      <c r="N20" s="84" t="n"/>
      <c r="O20" s="84">
        <f>IFERROR(INDEX('_courses_lookup'!$C:$C,MATCH(K20&amp;L20,'_courses_lookup'!$E:$E,0)),"")</f>
        <v/>
      </c>
      <c r="P20" s="84">
        <f>IFERROR(INDEX('_courses_lookup'!$D:$D,MATCH(K20&amp;L20,'_courses_lookup'!$E:$E,0)),"")</f>
        <v/>
      </c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1" t="n"/>
      <c r="AE20" s="81" t="n"/>
      <c r="AF20" s="81" t="n"/>
      <c r="AG20" s="40">
        <f>IF(AND(AE20&lt;&gt;"",AF20&lt;&gt;""),ROUNDUP((AF20-AE20)/7,0),"")</f>
        <v/>
      </c>
      <c r="AH20" s="84" t="n"/>
      <c r="AI20" s="40">
        <f>IFERROR(IF(AG20*AH20=0,"",AG20*AH20),"")</f>
        <v/>
      </c>
      <c r="AJ20" s="81" t="n"/>
      <c r="AK20" s="81" t="n"/>
      <c r="AL20" s="40">
        <f>IF(AND(AJ20&lt;&gt;"",AK20&lt;&gt;""),ROUNDUP((AK20-AJ20)/7,0),"")</f>
        <v/>
      </c>
      <c r="AM20" s="84" t="n"/>
      <c r="AN20" s="40">
        <f>IFERROR(IF(AL20*AM20=0,"",AL20*AM20),"")</f>
        <v/>
      </c>
      <c r="AO20" s="81" t="n"/>
      <c r="AP20" s="81" t="n"/>
      <c r="AQ20" s="40">
        <f>IF(AND(AO20&lt;&gt;"",AP20&lt;&gt;""),ROUNDUP((AP20-AO20)/7,0),"")</f>
        <v/>
      </c>
      <c r="AR20" s="40">
        <f>IFERROR(IF((AU20-(AI20+AN20))/AQ20=0,"",ROUNDUP((AU20-(AI20+AN20))/AQ20,0)),"")</f>
        <v/>
      </c>
      <c r="AS20" s="40">
        <f>IFERROR(IF((AU20-(AI20+AN20))=0,"",(AU20-(AI20+AN20))),"")</f>
        <v/>
      </c>
      <c r="AT20" s="40">
        <f>IF(AND(AG20="",AQ20=""),AL20,IF(SUM(AG20,AL20,AQ20)=0,"",SUM(AG20,AL20,AQ20)))</f>
        <v/>
      </c>
      <c r="AU20" s="84" t="n"/>
      <c r="AV20" s="81" t="n"/>
      <c r="AW20" s="84" t="n"/>
      <c r="AX20" s="84" t="n"/>
      <c r="AY20" s="84" t="n"/>
      <c r="AZ20" s="84" t="n"/>
      <c r="BA20" s="84" t="n"/>
      <c r="BB20" s="84" t="n"/>
      <c r="BC20" s="84" t="n"/>
      <c r="BD20" s="84" t="n"/>
      <c r="BE20" s="84" t="n"/>
      <c r="BF20" s="84" t="n"/>
      <c r="BG20" s="40">
        <f>IF(AD20="","",YEAR(AD20)+IF(MONTH(AD20)&gt;=5,1,0))</f>
        <v/>
      </c>
      <c r="BH20" s="40">
        <f>IF(AD20="","",IF(AND(MONTH(AD20)=8,DAY(AD20)&gt;=15),"Fall",IF(MONTH(AD20)&gt;8,"Fall",IF(MONTH(AD20)=5,"Summer",IF(MONTH(AD20)=1,"Spring","")))))</f>
        <v/>
      </c>
      <c r="BI20" s="84" t="n"/>
      <c r="BJ20" s="84" t="n"/>
      <c r="BK20" s="84" t="n"/>
      <c r="BL20" s="84">
        <f>IFERROR(INDEX('_names_lookup'!$C:$C,MATCH(BK20,'_names_lookup'!$A:$A,0)),"")</f>
        <v/>
      </c>
      <c r="BM20" s="84">
        <f>IFERROR(INDEX('_names_lookup'!$B:$B,MATCH(BK20,'_names_lookup'!$A:$A,0)),"")</f>
        <v/>
      </c>
      <c r="BN20" s="84" t="n"/>
      <c r="BO20" s="84" t="n"/>
      <c r="BP20" s="84" t="n"/>
      <c r="BQ20" s="84" t="n"/>
      <c r="BR20" s="84" t="n"/>
      <c r="BS20" s="40">
        <f>IFERROR(IF(BR20*AA20=0,"",BR20*AA20),"")</f>
        <v/>
      </c>
      <c r="BT20" s="84" t="n"/>
      <c r="BU20" s="84" t="n"/>
      <c r="BV20" s="84" t="n"/>
      <c r="BW20" s="84" t="n"/>
      <c r="BX20" s="84" t="n"/>
      <c r="BY20" s="84" t="n"/>
      <c r="BZ20" s="84" t="n"/>
      <c r="CA20" s="84" t="n"/>
      <c r="CB20" s="84" t="n"/>
      <c r="CC20" s="84" t="n"/>
      <c r="CD20" s="84" t="n"/>
      <c r="CE20" s="84" t="n"/>
      <c r="CF20" s="84" t="n"/>
      <c r="CG20" s="84" t="n"/>
      <c r="CH20" s="84" t="n"/>
      <c r="CI20" s="84" t="n"/>
      <c r="CJ20" s="84" t="n"/>
      <c r="CK20" s="84" t="n"/>
      <c r="CL20" s="84" t="n"/>
      <c r="CM20" s="84" t="n"/>
      <c r="CN20" s="84" t="n"/>
      <c r="CO20" s="84" t="n"/>
      <c r="CP20" s="84" t="n"/>
      <c r="CQ20" s="84" t="n"/>
      <c r="CR20" s="84" t="n"/>
      <c r="CS20" s="84" t="n"/>
      <c r="CT20" s="84" t="n"/>
      <c r="CU20" s="84" t="n"/>
      <c r="CV20" s="84" t="n"/>
      <c r="CW20" s="84" t="n"/>
      <c r="CX20" s="84" t="n"/>
      <c r="CY20" s="84" t="n"/>
      <c r="CZ20" s="84" t="n"/>
      <c r="DA20" s="84" t="n"/>
      <c r="DB20" s="84" t="n"/>
      <c r="DC20" s="84" t="n"/>
      <c r="DD20" s="84" t="n"/>
      <c r="DE20" s="84" t="n"/>
      <c r="DF20" s="84" t="n"/>
      <c r="DG20" s="84" t="n"/>
      <c r="DH20" s="84" t="n"/>
      <c r="DI20" s="84" t="n"/>
      <c r="DJ20" s="84" t="n"/>
      <c r="DK20" s="84" t="n"/>
      <c r="DL20" s="84" t="n"/>
      <c r="DM20" s="84" t="n"/>
      <c r="DN20" s="84" t="n"/>
      <c r="DO20" s="84" t="n"/>
      <c r="DP20" s="84" t="n"/>
      <c r="DQ20" s="84" t="n"/>
    </row>
    <row r="21" ht="16" customHeight="1">
      <c r="A21" s="78" t="n"/>
      <c r="B21" s="78" t="n"/>
      <c r="C21" s="78" t="n"/>
      <c r="D21" s="78" t="n"/>
      <c r="E21" s="78" t="n"/>
      <c r="F21" s="78" t="n"/>
      <c r="G21" s="88" t="n"/>
      <c r="H21" s="84" t="n"/>
      <c r="I21" s="84" t="n"/>
      <c r="J21" s="84" t="n"/>
      <c r="K21" s="84" t="n"/>
      <c r="L21" s="84" t="n"/>
      <c r="M21" s="84" t="n"/>
      <c r="N21" s="84" t="n"/>
      <c r="O21" s="84">
        <f>IFERROR(INDEX('_courses_lookup'!$C:$C,MATCH(K21&amp;L21,'_courses_lookup'!$E:$E,0)),"")</f>
        <v/>
      </c>
      <c r="P21" s="84">
        <f>IFERROR(INDEX('_courses_lookup'!$D:$D,MATCH(K21&amp;L21,'_courses_lookup'!$E:$E,0)),"")</f>
        <v/>
      </c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1" t="n"/>
      <c r="AE21" s="81" t="n"/>
      <c r="AF21" s="81" t="n"/>
      <c r="AG21" s="40">
        <f>IF(AND(AE21&lt;&gt;"",AF21&lt;&gt;""),ROUNDUP((AF21-AE21)/7,0),"")</f>
        <v/>
      </c>
      <c r="AH21" s="84" t="n"/>
      <c r="AI21" s="40">
        <f>IFERROR(IF(AG21*AH21=0,"",AG21*AH21),"")</f>
        <v/>
      </c>
      <c r="AJ21" s="81" t="n"/>
      <c r="AK21" s="81" t="n"/>
      <c r="AL21" s="40">
        <f>IF(AND(AJ21&lt;&gt;"",AK21&lt;&gt;""),ROUNDUP((AK21-AJ21)/7,0),"")</f>
        <v/>
      </c>
      <c r="AM21" s="84" t="n"/>
      <c r="AN21" s="40">
        <f>IFERROR(IF(AL21*AM21=0,"",AL21*AM21),"")</f>
        <v/>
      </c>
      <c r="AO21" s="81" t="n"/>
      <c r="AP21" s="81" t="n"/>
      <c r="AQ21" s="40">
        <f>IF(AND(AO21&lt;&gt;"",AP21&lt;&gt;""),ROUNDUP((AP21-AO21)/7,0),"")</f>
        <v/>
      </c>
      <c r="AR21" s="40">
        <f>IFERROR(IF((AU21-(AI21+AN21))/AQ21=0,"",ROUNDUP((AU21-(AI21+AN21))/AQ21,0)),"")</f>
        <v/>
      </c>
      <c r="AS21" s="40">
        <f>IFERROR(IF((AU21-(AI21+AN21))=0,"",(AU21-(AI21+AN21))),"")</f>
        <v/>
      </c>
      <c r="AT21" s="40">
        <f>IF(AND(AG21="",AQ21=""),AL21,IF(SUM(AG21,AL21,AQ21)=0,"",SUM(AG21,AL21,AQ21)))</f>
        <v/>
      </c>
      <c r="AU21" s="84" t="n"/>
      <c r="AV21" s="81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40">
        <f>IF(AD21="","",YEAR(AD21)+IF(MONTH(AD21)&gt;=5,1,0))</f>
        <v/>
      </c>
      <c r="BH21" s="40">
        <f>IF(AD21="","",IF(AND(MONTH(AD21)=8,DAY(AD21)&gt;=15),"Fall",IF(MONTH(AD21)&gt;8,"Fall",IF(MONTH(AD21)=5,"Summer",IF(MONTH(AD21)=1,"Spring","")))))</f>
        <v/>
      </c>
      <c r="BI21" s="84" t="n"/>
      <c r="BJ21" s="84" t="n"/>
      <c r="BK21" s="84" t="n"/>
      <c r="BL21" s="84">
        <f>IFERROR(INDEX('_names_lookup'!$C:$C,MATCH(BK21,'_names_lookup'!$A:$A,0)),"")</f>
        <v/>
      </c>
      <c r="BM21" s="84">
        <f>IFERROR(INDEX('_names_lookup'!$B:$B,MATCH(BK21,'_names_lookup'!$A:$A,0)),"")</f>
        <v/>
      </c>
      <c r="BN21" s="84" t="n"/>
      <c r="BO21" s="84" t="n"/>
      <c r="BP21" s="84" t="n"/>
      <c r="BQ21" s="84" t="n"/>
      <c r="BR21" s="84" t="n"/>
      <c r="BS21" s="40">
        <f>IFERROR(IF(BR21*AA21=0,"",BR21*AA21),"")</f>
        <v/>
      </c>
      <c r="BT21" s="84" t="n"/>
      <c r="BU21" s="84" t="n"/>
      <c r="BV21" s="84" t="n"/>
      <c r="BW21" s="84" t="n"/>
      <c r="BX21" s="84" t="n"/>
      <c r="BY21" s="84" t="n"/>
      <c r="BZ21" s="84" t="n"/>
      <c r="CA21" s="84" t="n"/>
      <c r="CB21" s="84" t="n"/>
      <c r="CC21" s="84" t="n"/>
      <c r="CD21" s="84" t="n"/>
      <c r="CE21" s="84" t="n"/>
      <c r="CF21" s="84" t="n"/>
      <c r="CG21" s="84" t="n"/>
      <c r="CH21" s="84" t="n"/>
      <c r="CI21" s="84" t="n"/>
      <c r="CJ21" s="84" t="n"/>
      <c r="CK21" s="84" t="n"/>
      <c r="CL21" s="84" t="n"/>
      <c r="CM21" s="84" t="n"/>
      <c r="CN21" s="84" t="n"/>
      <c r="CO21" s="84" t="n"/>
      <c r="CP21" s="84" t="n"/>
      <c r="CQ21" s="84" t="n"/>
      <c r="CR21" s="84" t="n"/>
      <c r="CS21" s="84" t="n"/>
      <c r="CT21" s="84" t="n"/>
      <c r="CU21" s="84" t="n"/>
      <c r="CV21" s="84" t="n"/>
      <c r="CW21" s="84" t="n"/>
      <c r="CX21" s="84" t="n"/>
      <c r="CY21" s="84" t="n"/>
      <c r="CZ21" s="84" t="n"/>
      <c r="DA21" s="84" t="n"/>
      <c r="DB21" s="84" t="n"/>
      <c r="DC21" s="84" t="n"/>
      <c r="DD21" s="84" t="n"/>
      <c r="DE21" s="84" t="n"/>
      <c r="DF21" s="84" t="n"/>
      <c r="DG21" s="84" t="n"/>
      <c r="DH21" s="84" t="n"/>
      <c r="DI21" s="84" t="n"/>
      <c r="DJ21" s="84" t="n"/>
      <c r="DK21" s="84" t="n"/>
      <c r="DL21" s="84" t="n"/>
      <c r="DM21" s="84" t="n"/>
      <c r="DN21" s="84" t="n"/>
      <c r="DO21" s="84" t="n"/>
      <c r="DP21" s="84" t="n"/>
      <c r="DQ21" s="84" t="n"/>
    </row>
    <row r="22" ht="16" customHeight="1">
      <c r="A22" s="78" t="n"/>
      <c r="B22" s="78" t="n"/>
      <c r="C22" s="78" t="n"/>
      <c r="D22" s="78" t="n"/>
      <c r="E22" s="78" t="n"/>
      <c r="F22" s="78" t="n"/>
      <c r="G22" s="88" t="n"/>
      <c r="H22" s="84" t="n"/>
      <c r="I22" s="84" t="n"/>
      <c r="J22" s="84" t="n"/>
      <c r="K22" s="84" t="n"/>
      <c r="L22" s="84" t="n"/>
      <c r="M22" s="84" t="n"/>
      <c r="N22" s="84" t="n"/>
      <c r="O22" s="84">
        <f>IFERROR(INDEX('_courses_lookup'!$C:$C,MATCH(K22&amp;L22,'_courses_lookup'!$E:$E,0)),"")</f>
        <v/>
      </c>
      <c r="P22" s="84">
        <f>IFERROR(INDEX('_courses_lookup'!$D:$D,MATCH(K22&amp;L22,'_courses_lookup'!$E:$E,0)),"")</f>
        <v/>
      </c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1" t="n"/>
      <c r="AE22" s="81" t="n"/>
      <c r="AF22" s="81" t="n"/>
      <c r="AG22" s="40">
        <f>IF(AND(AE22&lt;&gt;"",AF22&lt;&gt;""),ROUNDUP((AF22-AE22)/7,0),"")</f>
        <v/>
      </c>
      <c r="AH22" s="84" t="n"/>
      <c r="AI22" s="40">
        <f>IFERROR(IF(AG22*AH22=0,"",AG22*AH22),"")</f>
        <v/>
      </c>
      <c r="AJ22" s="81" t="n"/>
      <c r="AK22" s="81" t="n"/>
      <c r="AL22" s="40">
        <f>IF(AND(AJ22&lt;&gt;"",AK22&lt;&gt;""),ROUNDUP((AK22-AJ22)/7,0),"")</f>
        <v/>
      </c>
      <c r="AM22" s="84" t="n"/>
      <c r="AN22" s="40">
        <f>IFERROR(IF(AL22*AM22=0,"",AL22*AM22),"")</f>
        <v/>
      </c>
      <c r="AO22" s="81" t="n"/>
      <c r="AP22" s="81" t="n"/>
      <c r="AQ22" s="40">
        <f>IF(AND(AO22&lt;&gt;"",AP22&lt;&gt;""),ROUNDUP((AP22-AO22)/7,0),"")</f>
        <v/>
      </c>
      <c r="AR22" s="40">
        <f>IFERROR(IF((AU22-(AI22+AN22))/AQ22=0,"",ROUNDUP((AU22-(AI22+AN22))/AQ22,0)),"")</f>
        <v/>
      </c>
      <c r="AS22" s="40">
        <f>IFERROR(IF((AU22-(AI22+AN22))=0,"",(AU22-(AI22+AN22))),"")</f>
        <v/>
      </c>
      <c r="AT22" s="40">
        <f>IF(AND(AG22="",AQ22=""),AL22,IF(SUM(AG22,AL22,AQ22)=0,"",SUM(AG22,AL22,AQ22)))</f>
        <v/>
      </c>
      <c r="AU22" s="84" t="n"/>
      <c r="AV22" s="81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40">
        <f>IF(AD22="","",YEAR(AD22)+IF(MONTH(AD22)&gt;=5,1,0))</f>
        <v/>
      </c>
      <c r="BH22" s="40">
        <f>IF(AD22="","",IF(AND(MONTH(AD22)=8,DAY(AD22)&gt;=15),"Fall",IF(MONTH(AD22)&gt;8,"Fall",IF(MONTH(AD22)=5,"Summer",IF(MONTH(AD22)=1,"Spring","")))))</f>
        <v/>
      </c>
      <c r="BI22" s="84" t="n"/>
      <c r="BJ22" s="84" t="n"/>
      <c r="BK22" s="84" t="n"/>
      <c r="BL22" s="84">
        <f>IFERROR(INDEX('_names_lookup'!$C:$C,MATCH(BK22,'_names_lookup'!$A:$A,0)),"")</f>
        <v/>
      </c>
      <c r="BM22" s="84">
        <f>IFERROR(INDEX('_names_lookup'!$B:$B,MATCH(BK22,'_names_lookup'!$A:$A,0)),"")</f>
        <v/>
      </c>
      <c r="BN22" s="84" t="n"/>
      <c r="BO22" s="84" t="n"/>
      <c r="BP22" s="84" t="n"/>
      <c r="BQ22" s="84" t="n"/>
      <c r="BR22" s="84" t="n"/>
      <c r="BS22" s="40">
        <f>IFERROR(IF(BR22*AA22=0,"",BR22*AA22),"")</f>
        <v/>
      </c>
      <c r="BT22" s="84" t="n"/>
      <c r="BU22" s="84" t="n"/>
      <c r="BV22" s="84" t="n"/>
      <c r="BW22" s="84" t="n"/>
      <c r="BX22" s="84" t="n"/>
      <c r="BY22" s="84" t="n"/>
      <c r="BZ22" s="84" t="n"/>
      <c r="CA22" s="84" t="n"/>
      <c r="CB22" s="84" t="n"/>
      <c r="CC22" s="84" t="n"/>
      <c r="CD22" s="84" t="n"/>
      <c r="CE22" s="84" t="n"/>
      <c r="CF22" s="84" t="n"/>
      <c r="CG22" s="84" t="n"/>
      <c r="CH22" s="84" t="n"/>
      <c r="CI22" s="84" t="n"/>
      <c r="CJ22" s="84" t="n"/>
      <c r="CK22" s="84" t="n"/>
      <c r="CL22" s="84" t="n"/>
      <c r="CM22" s="84" t="n"/>
      <c r="CN22" s="84" t="n"/>
      <c r="CO22" s="84" t="n"/>
      <c r="CP22" s="84" t="n"/>
      <c r="CQ22" s="84" t="n"/>
      <c r="CR22" s="84" t="n"/>
      <c r="CS22" s="84" t="n"/>
      <c r="CT22" s="84" t="n"/>
      <c r="CU22" s="84" t="n"/>
      <c r="CV22" s="84" t="n"/>
      <c r="CW22" s="84" t="n"/>
      <c r="CX22" s="84" t="n"/>
      <c r="CY22" s="84" t="n"/>
      <c r="CZ22" s="84" t="n"/>
      <c r="DA22" s="84" t="n"/>
      <c r="DB22" s="84" t="n"/>
      <c r="DC22" s="84" t="n"/>
      <c r="DD22" s="84" t="n"/>
      <c r="DE22" s="84" t="n"/>
      <c r="DF22" s="84" t="n"/>
      <c r="DG22" s="84" t="n"/>
      <c r="DH22" s="84" t="n"/>
      <c r="DI22" s="84" t="n"/>
      <c r="DJ22" s="84" t="n"/>
      <c r="DK22" s="84" t="n"/>
      <c r="DL22" s="84" t="n"/>
      <c r="DM22" s="84" t="n"/>
      <c r="DN22" s="84" t="n"/>
      <c r="DO22" s="84" t="n"/>
      <c r="DP22" s="84" t="n"/>
      <c r="DQ22" s="84" t="n"/>
    </row>
    <row r="23" ht="16" customHeight="1">
      <c r="A23" s="78" t="n"/>
      <c r="B23" s="78" t="n"/>
      <c r="C23" s="78" t="n"/>
      <c r="D23" s="78" t="n"/>
      <c r="E23" s="78" t="n"/>
      <c r="F23" s="78" t="n"/>
      <c r="G23" s="88" t="n"/>
      <c r="H23" s="84" t="n"/>
      <c r="I23" s="84" t="n"/>
      <c r="J23" s="84" t="n"/>
      <c r="K23" s="84" t="n"/>
      <c r="L23" s="84" t="n"/>
      <c r="M23" s="84" t="n"/>
      <c r="N23" s="84" t="n"/>
      <c r="O23" s="84">
        <f>IFERROR(INDEX('_courses_lookup'!$C:$C,MATCH(K23&amp;L23,'_courses_lookup'!$E:$E,0)),"")</f>
        <v/>
      </c>
      <c r="P23" s="84">
        <f>IFERROR(INDEX('_courses_lookup'!$D:$D,MATCH(K23&amp;L23,'_courses_lookup'!$E:$E,0)),"")</f>
        <v/>
      </c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1" t="n"/>
      <c r="AE23" s="81" t="n"/>
      <c r="AF23" s="81" t="n"/>
      <c r="AG23" s="40">
        <f>IF(AND(AE23&lt;&gt;"",AF23&lt;&gt;""),ROUNDUP((AF23-AE23)/7,0),"")</f>
        <v/>
      </c>
      <c r="AH23" s="84" t="n"/>
      <c r="AI23" s="40">
        <f>IFERROR(IF(AG23*AH23=0,"",AG23*AH23),"")</f>
        <v/>
      </c>
      <c r="AJ23" s="81" t="n"/>
      <c r="AK23" s="81" t="n"/>
      <c r="AL23" s="40">
        <f>IF(AND(AJ23&lt;&gt;"",AK23&lt;&gt;""),ROUNDUP((AK23-AJ23)/7,0),"")</f>
        <v/>
      </c>
      <c r="AM23" s="84" t="n"/>
      <c r="AN23" s="40">
        <f>IFERROR(IF(AL23*AM23=0,"",AL23*AM23),"")</f>
        <v/>
      </c>
      <c r="AO23" s="81" t="n"/>
      <c r="AP23" s="81" t="n"/>
      <c r="AQ23" s="40">
        <f>IF(AND(AO23&lt;&gt;"",AP23&lt;&gt;""),ROUNDUP((AP23-AO23)/7,0),"")</f>
        <v/>
      </c>
      <c r="AR23" s="40">
        <f>IFERROR(IF((AU23-(AI23+AN23))/AQ23=0,"",ROUNDUP((AU23-(AI23+AN23))/AQ23,0)),"")</f>
        <v/>
      </c>
      <c r="AS23" s="40">
        <f>IFERROR(IF((AU23-(AI23+AN23))=0,"",(AU23-(AI23+AN23))),"")</f>
        <v/>
      </c>
      <c r="AT23" s="40">
        <f>IF(AND(AG23="",AQ23=""),AL23,IF(SUM(AG23,AL23,AQ23)=0,"",SUM(AG23,AL23,AQ23)))</f>
        <v/>
      </c>
      <c r="AU23" s="84" t="n"/>
      <c r="AV23" s="81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40">
        <f>IF(AD23="","",YEAR(AD23)+IF(MONTH(AD23)&gt;=5,1,0))</f>
        <v/>
      </c>
      <c r="BH23" s="40">
        <f>IF(AD23="","",IF(AND(MONTH(AD23)=8,DAY(AD23)&gt;=15),"Fall",IF(MONTH(AD23)&gt;8,"Fall",IF(MONTH(AD23)=5,"Summer",IF(MONTH(AD23)=1,"Spring","")))))</f>
        <v/>
      </c>
      <c r="BI23" s="84" t="n"/>
      <c r="BJ23" s="84" t="n"/>
      <c r="BK23" s="84" t="n"/>
      <c r="BL23" s="84">
        <f>IFERROR(INDEX('_names_lookup'!$C:$C,MATCH(BK23,'_names_lookup'!$A:$A,0)),"")</f>
        <v/>
      </c>
      <c r="BM23" s="84">
        <f>IFERROR(INDEX('_names_lookup'!$B:$B,MATCH(BK23,'_names_lookup'!$A:$A,0)),"")</f>
        <v/>
      </c>
      <c r="BN23" s="84" t="n"/>
      <c r="BO23" s="84" t="n"/>
      <c r="BP23" s="84" t="n"/>
      <c r="BQ23" s="84" t="n"/>
      <c r="BR23" s="84" t="n"/>
      <c r="BS23" s="40">
        <f>IFERROR(IF(BR23*AA23=0,"",BR23*AA23),"")</f>
        <v/>
      </c>
      <c r="BT23" s="84" t="n"/>
      <c r="BU23" s="84" t="n"/>
      <c r="BV23" s="84" t="n"/>
      <c r="BW23" s="84" t="n"/>
      <c r="BX23" s="84" t="n"/>
      <c r="BY23" s="84" t="n"/>
      <c r="BZ23" s="84" t="n"/>
      <c r="CA23" s="84" t="n"/>
      <c r="CB23" s="84" t="n"/>
      <c r="CC23" s="84" t="n"/>
      <c r="CD23" s="84" t="n"/>
      <c r="CE23" s="84" t="n"/>
      <c r="CF23" s="84" t="n"/>
      <c r="CG23" s="84" t="n"/>
      <c r="CH23" s="84" t="n"/>
      <c r="CI23" s="84" t="n"/>
      <c r="CJ23" s="84" t="n"/>
      <c r="CK23" s="84" t="n"/>
      <c r="CL23" s="84" t="n"/>
      <c r="CM23" s="84" t="n"/>
      <c r="CN23" s="84" t="n"/>
      <c r="CO23" s="84" t="n"/>
      <c r="CP23" s="84" t="n"/>
      <c r="CQ23" s="84" t="n"/>
      <c r="CR23" s="84" t="n"/>
      <c r="CS23" s="84" t="n"/>
      <c r="CT23" s="84" t="n"/>
      <c r="CU23" s="84" t="n"/>
      <c r="CV23" s="84" t="n"/>
      <c r="CW23" s="84" t="n"/>
      <c r="CX23" s="84" t="n"/>
      <c r="CY23" s="84" t="n"/>
      <c r="CZ23" s="84" t="n"/>
      <c r="DA23" s="84" t="n"/>
      <c r="DB23" s="84" t="n"/>
      <c r="DC23" s="84" t="n"/>
      <c r="DD23" s="84" t="n"/>
      <c r="DE23" s="84" t="n"/>
      <c r="DF23" s="84" t="n"/>
      <c r="DG23" s="84" t="n"/>
      <c r="DH23" s="84" t="n"/>
      <c r="DI23" s="84" t="n"/>
      <c r="DJ23" s="84" t="n"/>
      <c r="DK23" s="84" t="n"/>
      <c r="DL23" s="84" t="n"/>
      <c r="DM23" s="84" t="n"/>
      <c r="DN23" s="84" t="n"/>
      <c r="DO23" s="84" t="n"/>
      <c r="DP23" s="84" t="n"/>
      <c r="DQ23" s="84" t="n"/>
    </row>
    <row r="24" ht="16" customHeight="1">
      <c r="A24" s="78" t="n"/>
      <c r="B24" s="78" t="n"/>
      <c r="C24" s="78" t="n"/>
      <c r="D24" s="78" t="n"/>
      <c r="E24" s="78" t="n"/>
      <c r="F24" s="78" t="n"/>
      <c r="G24" s="88" t="n"/>
      <c r="H24" s="84" t="n"/>
      <c r="I24" s="84" t="n"/>
      <c r="J24" s="84" t="n"/>
      <c r="K24" s="84" t="n"/>
      <c r="L24" s="84" t="n"/>
      <c r="M24" s="84" t="n"/>
      <c r="N24" s="84" t="n"/>
      <c r="O24" s="84">
        <f>IFERROR(INDEX('_courses_lookup'!$C:$C,MATCH(K24&amp;L24,'_courses_lookup'!$E:$E,0)),"")</f>
        <v/>
      </c>
      <c r="P24" s="84">
        <f>IFERROR(INDEX('_courses_lookup'!$D:$D,MATCH(K24&amp;L24,'_courses_lookup'!$E:$E,0)),"")</f>
        <v/>
      </c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1" t="n"/>
      <c r="AE24" s="81" t="n"/>
      <c r="AF24" s="81" t="n"/>
      <c r="AG24" s="40">
        <f>IF(AND(AE24&lt;&gt;"",AF24&lt;&gt;""),ROUNDUP((AF24-AE24)/7,0),"")</f>
        <v/>
      </c>
      <c r="AH24" s="84" t="n"/>
      <c r="AI24" s="40">
        <f>IFERROR(IF(AG24*AH24=0,"",AG24*AH24),"")</f>
        <v/>
      </c>
      <c r="AJ24" s="81" t="n"/>
      <c r="AK24" s="81" t="n"/>
      <c r="AL24" s="40">
        <f>IF(AND(AJ24&lt;&gt;"",AK24&lt;&gt;""),ROUNDUP((AK24-AJ24)/7,0),"")</f>
        <v/>
      </c>
      <c r="AM24" s="84" t="n"/>
      <c r="AN24" s="40">
        <f>IFERROR(IF(AL24*AM24=0,"",AL24*AM24),"")</f>
        <v/>
      </c>
      <c r="AO24" s="81" t="n"/>
      <c r="AP24" s="81" t="n"/>
      <c r="AQ24" s="40">
        <f>IF(AND(AO24&lt;&gt;"",AP24&lt;&gt;""),ROUNDUP((AP24-AO24)/7,0),"")</f>
        <v/>
      </c>
      <c r="AR24" s="40">
        <f>IFERROR(IF((AU24-(AI24+AN24))/AQ24=0,"",ROUNDUP((AU24-(AI24+AN24))/AQ24,0)),"")</f>
        <v/>
      </c>
      <c r="AS24" s="40">
        <f>IFERROR(IF((AU24-(AI24+AN24))=0,"",(AU24-(AI24+AN24))),"")</f>
        <v/>
      </c>
      <c r="AT24" s="40">
        <f>IF(AND(AG24="",AQ24=""),AL24,IF(SUM(AG24,AL24,AQ24)=0,"",SUM(AG24,AL24,AQ24)))</f>
        <v/>
      </c>
      <c r="AU24" s="84" t="n"/>
      <c r="AV24" s="81" t="n"/>
      <c r="AW24" s="84" t="n"/>
      <c r="AX24" s="84" t="n"/>
      <c r="AY24" s="84" t="n"/>
      <c r="AZ24" s="84" t="n"/>
      <c r="BA24" s="84" t="n"/>
      <c r="BB24" s="84" t="n"/>
      <c r="BC24" s="84" t="n"/>
      <c r="BD24" s="84" t="n"/>
      <c r="BE24" s="84" t="n"/>
      <c r="BF24" s="84" t="n"/>
      <c r="BG24" s="40">
        <f>IF(AD24="","",YEAR(AD24)+IF(MONTH(AD24)&gt;=5,1,0))</f>
        <v/>
      </c>
      <c r="BH24" s="40">
        <f>IF(AD24="","",IF(AND(MONTH(AD24)=8,DAY(AD24)&gt;=15),"Fall",IF(MONTH(AD24)&gt;8,"Fall",IF(MONTH(AD24)=5,"Summer",IF(MONTH(AD24)=1,"Spring","")))))</f>
        <v/>
      </c>
      <c r="BI24" s="84" t="n"/>
      <c r="BJ24" s="84" t="n"/>
      <c r="BK24" s="84" t="n"/>
      <c r="BL24" s="84">
        <f>IFERROR(INDEX('_names_lookup'!$C:$C,MATCH(BK24,'_names_lookup'!$A:$A,0)),"")</f>
        <v/>
      </c>
      <c r="BM24" s="84">
        <f>IFERROR(INDEX('_names_lookup'!$B:$B,MATCH(BK24,'_names_lookup'!$A:$A,0)),"")</f>
        <v/>
      </c>
      <c r="BN24" s="84" t="n"/>
      <c r="BO24" s="84" t="n"/>
      <c r="BP24" s="84" t="n"/>
      <c r="BQ24" s="84" t="n"/>
      <c r="BR24" s="84" t="n"/>
      <c r="BS24" s="40">
        <f>IFERROR(IF(BR24*AA24=0,"",BR24*AA24),"")</f>
        <v/>
      </c>
      <c r="BT24" s="84" t="n"/>
      <c r="BU24" s="84" t="n"/>
      <c r="BV24" s="84" t="n"/>
      <c r="BW24" s="84" t="n"/>
      <c r="BX24" s="84" t="n"/>
      <c r="BY24" s="84" t="n"/>
      <c r="BZ24" s="84" t="n"/>
      <c r="CA24" s="84" t="n"/>
      <c r="CB24" s="84" t="n"/>
      <c r="CC24" s="84" t="n"/>
      <c r="CD24" s="84" t="n"/>
      <c r="CE24" s="84" t="n"/>
      <c r="CF24" s="84" t="n"/>
      <c r="CG24" s="84" t="n"/>
      <c r="CH24" s="84" t="n"/>
      <c r="CI24" s="84" t="n"/>
      <c r="CJ24" s="84" t="n"/>
      <c r="CK24" s="84" t="n"/>
      <c r="CL24" s="84" t="n"/>
      <c r="CM24" s="84" t="n"/>
      <c r="CN24" s="84" t="n"/>
      <c r="CO24" s="84" t="n"/>
      <c r="CP24" s="84" t="n"/>
      <c r="CQ24" s="84" t="n"/>
      <c r="CR24" s="84" t="n"/>
      <c r="CS24" s="84" t="n"/>
      <c r="CT24" s="84" t="n"/>
      <c r="CU24" s="84" t="n"/>
      <c r="CV24" s="84" t="n"/>
      <c r="CW24" s="84" t="n"/>
      <c r="CX24" s="84" t="n"/>
      <c r="CY24" s="84" t="n"/>
      <c r="CZ24" s="84" t="n"/>
      <c r="DA24" s="84" t="n"/>
      <c r="DB24" s="84" t="n"/>
      <c r="DC24" s="84" t="n"/>
      <c r="DD24" s="84" t="n"/>
      <c r="DE24" s="84" t="n"/>
      <c r="DF24" s="84" t="n"/>
      <c r="DG24" s="84" t="n"/>
      <c r="DH24" s="84" t="n"/>
      <c r="DI24" s="84" t="n"/>
      <c r="DJ24" s="84" t="n"/>
      <c r="DK24" s="84" t="n"/>
      <c r="DL24" s="84" t="n"/>
      <c r="DM24" s="84" t="n"/>
      <c r="DN24" s="84" t="n"/>
      <c r="DO24" s="84" t="n"/>
      <c r="DP24" s="84" t="n"/>
      <c r="DQ24" s="84" t="n"/>
    </row>
    <row r="25" ht="16" customHeight="1">
      <c r="A25" s="78" t="n"/>
      <c r="B25" s="78" t="n"/>
      <c r="C25" s="78" t="n"/>
      <c r="D25" s="78" t="n"/>
      <c r="E25" s="78" t="n"/>
      <c r="F25" s="78" t="n"/>
      <c r="G25" s="88" t="n"/>
      <c r="H25" s="84" t="n"/>
      <c r="I25" s="84" t="n"/>
      <c r="J25" s="84" t="n"/>
      <c r="K25" s="84" t="n"/>
      <c r="L25" s="84" t="n"/>
      <c r="M25" s="84" t="n"/>
      <c r="N25" s="84" t="n"/>
      <c r="O25" s="84">
        <f>IFERROR(INDEX('_courses_lookup'!$C:$C,MATCH(K25&amp;L25,'_courses_lookup'!$E:$E,0)),"")</f>
        <v/>
      </c>
      <c r="P25" s="84">
        <f>IFERROR(INDEX('_courses_lookup'!$D:$D,MATCH(K25&amp;L25,'_courses_lookup'!$E:$E,0)),"")</f>
        <v/>
      </c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1" t="n"/>
      <c r="AE25" s="81" t="n"/>
      <c r="AF25" s="81" t="n"/>
      <c r="AG25" s="40">
        <f>IF(AND(AE25&lt;&gt;"",AF25&lt;&gt;""),ROUNDUP((AF25-AE25)/7,0),"")</f>
        <v/>
      </c>
      <c r="AH25" s="84" t="n"/>
      <c r="AI25" s="40">
        <f>IFERROR(IF(AG25*AH25=0,"",AG25*AH25),"")</f>
        <v/>
      </c>
      <c r="AJ25" s="81" t="n"/>
      <c r="AK25" s="81" t="n"/>
      <c r="AL25" s="40">
        <f>IF(AND(AJ25&lt;&gt;"",AK25&lt;&gt;""),ROUNDUP((AK25-AJ25)/7,0),"")</f>
        <v/>
      </c>
      <c r="AM25" s="84" t="n"/>
      <c r="AN25" s="40">
        <f>IFERROR(IF(AL25*AM25=0,"",AL25*AM25),"")</f>
        <v/>
      </c>
      <c r="AO25" s="81" t="n"/>
      <c r="AP25" s="81" t="n"/>
      <c r="AQ25" s="40">
        <f>IF(AND(AO25&lt;&gt;"",AP25&lt;&gt;""),ROUNDUP((AP25-AO25)/7,0),"")</f>
        <v/>
      </c>
      <c r="AR25" s="40">
        <f>IFERROR(IF((AU25-(AI25+AN25))/AQ25=0,"",ROUNDUP((AU25-(AI25+AN25))/AQ25,0)),"")</f>
        <v/>
      </c>
      <c r="AS25" s="40">
        <f>IFERROR(IF((AU25-(AI25+AN25))=0,"",(AU25-(AI25+AN25))),"")</f>
        <v/>
      </c>
      <c r="AT25" s="40">
        <f>IF(AND(AG25="",AQ25=""),AL25,IF(SUM(AG25,AL25,AQ25)=0,"",SUM(AG25,AL25,AQ25)))</f>
        <v/>
      </c>
      <c r="AU25" s="84" t="n"/>
      <c r="AV25" s="81" t="n"/>
      <c r="AW25" s="84" t="n"/>
      <c r="AX25" s="84" t="n"/>
      <c r="AY25" s="84" t="n"/>
      <c r="AZ25" s="84" t="n"/>
      <c r="BA25" s="84" t="n"/>
      <c r="BB25" s="84" t="n"/>
      <c r="BC25" s="84" t="n"/>
      <c r="BD25" s="84" t="n"/>
      <c r="BE25" s="84" t="n"/>
      <c r="BF25" s="84" t="n"/>
      <c r="BG25" s="40">
        <f>IF(AD25="","",YEAR(AD25)+IF(MONTH(AD25)&gt;=5,1,0))</f>
        <v/>
      </c>
      <c r="BH25" s="40">
        <f>IF(AD25="","",IF(AND(MONTH(AD25)=8,DAY(AD25)&gt;=15),"Fall",IF(MONTH(AD25)&gt;8,"Fall",IF(MONTH(AD25)=5,"Summer",IF(MONTH(AD25)=1,"Spring","")))))</f>
        <v/>
      </c>
      <c r="BI25" s="84" t="n"/>
      <c r="BJ25" s="84" t="n"/>
      <c r="BK25" s="84" t="n"/>
      <c r="BL25" s="84">
        <f>IFERROR(INDEX('_names_lookup'!$C:$C,MATCH(BK25,'_names_lookup'!$A:$A,0)),"")</f>
        <v/>
      </c>
      <c r="BM25" s="84">
        <f>IFERROR(INDEX('_names_lookup'!$B:$B,MATCH(BK25,'_names_lookup'!$A:$A,0)),"")</f>
        <v/>
      </c>
      <c r="BN25" s="84" t="n"/>
      <c r="BO25" s="84" t="n"/>
      <c r="BP25" s="84" t="n"/>
      <c r="BQ25" s="84" t="n"/>
      <c r="BR25" s="84" t="n"/>
      <c r="BS25" s="40">
        <f>IFERROR(IF(BR25*AA25=0,"",BR25*AA25),"")</f>
        <v/>
      </c>
      <c r="BT25" s="84" t="n"/>
      <c r="BU25" s="84" t="n"/>
      <c r="BV25" s="84" t="n"/>
      <c r="BW25" s="84" t="n"/>
      <c r="BX25" s="84" t="n"/>
      <c r="BY25" s="84" t="n"/>
      <c r="BZ25" s="84" t="n"/>
      <c r="CA25" s="84" t="n"/>
      <c r="CB25" s="84" t="n"/>
      <c r="CC25" s="84" t="n"/>
      <c r="CD25" s="84" t="n"/>
      <c r="CE25" s="84" t="n"/>
      <c r="CF25" s="84" t="n"/>
      <c r="CG25" s="84" t="n"/>
      <c r="CH25" s="84" t="n"/>
      <c r="CI25" s="84" t="n"/>
      <c r="CJ25" s="84" t="n"/>
      <c r="CK25" s="84" t="n"/>
      <c r="CL25" s="84" t="n"/>
      <c r="CM25" s="84" t="n"/>
      <c r="CN25" s="84" t="n"/>
      <c r="CO25" s="84" t="n"/>
      <c r="CP25" s="84" t="n"/>
      <c r="CQ25" s="84" t="n"/>
      <c r="CR25" s="84" t="n"/>
      <c r="CS25" s="84" t="n"/>
      <c r="CT25" s="84" t="n"/>
      <c r="CU25" s="84" t="n"/>
      <c r="CV25" s="84" t="n"/>
      <c r="CW25" s="84" t="n"/>
      <c r="CX25" s="84" t="n"/>
      <c r="CY25" s="84" t="n"/>
      <c r="CZ25" s="84" t="n"/>
      <c r="DA25" s="84" t="n"/>
      <c r="DB25" s="84" t="n"/>
      <c r="DC25" s="84" t="n"/>
      <c r="DD25" s="84" t="n"/>
      <c r="DE25" s="84" t="n"/>
      <c r="DF25" s="84" t="n"/>
      <c r="DG25" s="84" t="n"/>
      <c r="DH25" s="84" t="n"/>
      <c r="DI25" s="84" t="n"/>
      <c r="DJ25" s="84" t="n"/>
      <c r="DK25" s="84" t="n"/>
      <c r="DL25" s="84" t="n"/>
      <c r="DM25" s="84" t="n"/>
      <c r="DN25" s="84" t="n"/>
      <c r="DO25" s="84" t="n"/>
      <c r="DP25" s="84" t="n"/>
      <c r="DQ25" s="84" t="n"/>
    </row>
    <row r="26" ht="16" customHeight="1">
      <c r="A26" s="78" t="n"/>
      <c r="B26" s="78" t="n"/>
      <c r="C26" s="78" t="n"/>
      <c r="D26" s="78" t="n"/>
      <c r="E26" s="78" t="n"/>
      <c r="F26" s="78" t="n"/>
      <c r="G26" s="88" t="n"/>
      <c r="H26" s="84" t="n"/>
      <c r="I26" s="84" t="n"/>
      <c r="J26" s="84" t="n"/>
      <c r="K26" s="84" t="n"/>
      <c r="L26" s="84" t="n"/>
      <c r="M26" s="84" t="n"/>
      <c r="N26" s="84" t="n"/>
      <c r="O26" s="84">
        <f>IFERROR(INDEX('_courses_lookup'!$C:$C,MATCH(K26&amp;L26,'_courses_lookup'!$E:$E,0)),"")</f>
        <v/>
      </c>
      <c r="P26" s="84">
        <f>IFERROR(INDEX('_courses_lookup'!$D:$D,MATCH(K26&amp;L26,'_courses_lookup'!$E:$E,0)),"")</f>
        <v/>
      </c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1" t="n"/>
      <c r="AE26" s="81" t="n"/>
      <c r="AF26" s="81" t="n"/>
      <c r="AG26" s="40">
        <f>IF(AND(AE26&lt;&gt;"",AF26&lt;&gt;""),ROUNDUP((AF26-AE26)/7,0),"")</f>
        <v/>
      </c>
      <c r="AH26" s="84" t="n"/>
      <c r="AI26" s="40">
        <f>IFERROR(IF(AG26*AH26=0,"",AG26*AH26),"")</f>
        <v/>
      </c>
      <c r="AJ26" s="81" t="n"/>
      <c r="AK26" s="81" t="n"/>
      <c r="AL26" s="40">
        <f>IF(AND(AJ26&lt;&gt;"",AK26&lt;&gt;""),ROUNDUP((AK26-AJ26)/7,0),"")</f>
        <v/>
      </c>
      <c r="AM26" s="84" t="n"/>
      <c r="AN26" s="40">
        <f>IFERROR(IF(AL26*AM26=0,"",AL26*AM26),"")</f>
        <v/>
      </c>
      <c r="AO26" s="81" t="n"/>
      <c r="AP26" s="81" t="n"/>
      <c r="AQ26" s="40">
        <f>IF(AND(AO26&lt;&gt;"",AP26&lt;&gt;""),ROUNDUP((AP26-AO26)/7,0),"")</f>
        <v/>
      </c>
      <c r="AR26" s="40">
        <f>IFERROR(IF((AU26-(AI26+AN26))/AQ26=0,"",ROUNDUP((AU26-(AI26+AN26))/AQ26,0)),"")</f>
        <v/>
      </c>
      <c r="AS26" s="40">
        <f>IFERROR(IF((AU26-(AI26+AN26))=0,"",(AU26-(AI26+AN26))),"")</f>
        <v/>
      </c>
      <c r="AT26" s="40">
        <f>IF(AND(AG26="",AQ26=""),AL26,IF(SUM(AG26,AL26,AQ26)=0,"",SUM(AG26,AL26,AQ26)))</f>
        <v/>
      </c>
      <c r="AU26" s="84" t="n"/>
      <c r="AV26" s="81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40">
        <f>IF(AD26="","",YEAR(AD26)+IF(MONTH(AD26)&gt;=5,1,0))</f>
        <v/>
      </c>
      <c r="BH26" s="40">
        <f>IF(AD26="","",IF(AND(MONTH(AD26)=8,DAY(AD26)&gt;=15),"Fall",IF(MONTH(AD26)&gt;8,"Fall",IF(MONTH(AD26)=5,"Summer",IF(MONTH(AD26)=1,"Spring","")))))</f>
        <v/>
      </c>
      <c r="BI26" s="84" t="n"/>
      <c r="BJ26" s="84" t="n"/>
      <c r="BK26" s="84" t="n"/>
      <c r="BL26" s="84">
        <f>IFERROR(INDEX('_names_lookup'!$C:$C,MATCH(BK26,'_names_lookup'!$A:$A,0)),"")</f>
        <v/>
      </c>
      <c r="BM26" s="84">
        <f>IFERROR(INDEX('_names_lookup'!$B:$B,MATCH(BK26,'_names_lookup'!$A:$A,0)),"")</f>
        <v/>
      </c>
      <c r="BN26" s="84" t="n"/>
      <c r="BO26" s="84" t="n"/>
      <c r="BP26" s="84" t="n"/>
      <c r="BQ26" s="84" t="n"/>
      <c r="BR26" s="84" t="n"/>
      <c r="BS26" s="40">
        <f>IFERROR(IF(BR26*AA26=0,"",BR26*AA26),"")</f>
        <v/>
      </c>
      <c r="BT26" s="84" t="n"/>
      <c r="BU26" s="84" t="n"/>
      <c r="BV26" s="84" t="n"/>
      <c r="BW26" s="84" t="n"/>
      <c r="BX26" s="84" t="n"/>
      <c r="BY26" s="84" t="n"/>
      <c r="BZ26" s="84" t="n"/>
      <c r="CA26" s="84" t="n"/>
      <c r="CB26" s="84" t="n"/>
      <c r="CC26" s="84" t="n"/>
      <c r="CD26" s="84" t="n"/>
      <c r="CE26" s="84" t="n"/>
      <c r="CF26" s="84" t="n"/>
      <c r="CG26" s="84" t="n"/>
      <c r="CH26" s="84" t="n"/>
      <c r="CI26" s="84" t="n"/>
      <c r="CJ26" s="84" t="n"/>
      <c r="CK26" s="84" t="n"/>
      <c r="CL26" s="84" t="n"/>
      <c r="CM26" s="84" t="n"/>
      <c r="CN26" s="84" t="n"/>
      <c r="CO26" s="84" t="n"/>
      <c r="CP26" s="84" t="n"/>
      <c r="CQ26" s="84" t="n"/>
      <c r="CR26" s="84" t="n"/>
      <c r="CS26" s="84" t="n"/>
      <c r="CT26" s="84" t="n"/>
      <c r="CU26" s="84" t="n"/>
      <c r="CV26" s="84" t="n"/>
      <c r="CW26" s="84" t="n"/>
      <c r="CX26" s="84" t="n"/>
      <c r="CY26" s="84" t="n"/>
      <c r="CZ26" s="84" t="n"/>
      <c r="DA26" s="84" t="n"/>
      <c r="DB26" s="84" t="n"/>
      <c r="DC26" s="84" t="n"/>
      <c r="DD26" s="84" t="n"/>
      <c r="DE26" s="84" t="n"/>
      <c r="DF26" s="84" t="n"/>
      <c r="DG26" s="84" t="n"/>
      <c r="DH26" s="84" t="n"/>
      <c r="DI26" s="84" t="n"/>
      <c r="DJ26" s="84" t="n"/>
      <c r="DK26" s="84" t="n"/>
      <c r="DL26" s="84" t="n"/>
      <c r="DM26" s="84" t="n"/>
      <c r="DN26" s="84" t="n"/>
      <c r="DO26" s="84" t="n"/>
      <c r="DP26" s="84" t="n"/>
      <c r="DQ26" s="84" t="n"/>
    </row>
    <row r="27" ht="16" customHeight="1">
      <c r="A27" s="78" t="n"/>
      <c r="B27" s="78" t="n"/>
      <c r="C27" s="78" t="n"/>
      <c r="D27" s="78" t="n"/>
      <c r="E27" s="78" t="n"/>
      <c r="F27" s="78" t="n"/>
      <c r="G27" s="88" t="n"/>
      <c r="H27" s="84" t="n"/>
      <c r="I27" s="84" t="n"/>
      <c r="J27" s="84" t="n"/>
      <c r="K27" s="84" t="n"/>
      <c r="L27" s="84" t="n"/>
      <c r="M27" s="84" t="n"/>
      <c r="N27" s="84" t="n"/>
      <c r="O27" s="84">
        <f>IFERROR(INDEX('_courses_lookup'!$C:$C,MATCH(K27&amp;L27,'_courses_lookup'!$E:$E,0)),"")</f>
        <v/>
      </c>
      <c r="P27" s="84">
        <f>IFERROR(INDEX('_courses_lookup'!$D:$D,MATCH(K27&amp;L27,'_courses_lookup'!$E:$E,0)),"")</f>
        <v/>
      </c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1" t="n"/>
      <c r="AE27" s="81" t="n"/>
      <c r="AF27" s="81" t="n"/>
      <c r="AG27" s="40">
        <f>IF(AND(AE27&lt;&gt;"",AF27&lt;&gt;""),ROUNDUP((AF27-AE27)/7,0),"")</f>
        <v/>
      </c>
      <c r="AH27" s="84" t="n"/>
      <c r="AI27" s="40">
        <f>IFERROR(IF(AG27*AH27=0,"",AG27*AH27),"")</f>
        <v/>
      </c>
      <c r="AJ27" s="81" t="n"/>
      <c r="AK27" s="81" t="n"/>
      <c r="AL27" s="40">
        <f>IF(AND(AJ27&lt;&gt;"",AK27&lt;&gt;""),ROUNDUP((AK27-AJ27)/7,0),"")</f>
        <v/>
      </c>
      <c r="AM27" s="84" t="n"/>
      <c r="AN27" s="40">
        <f>IFERROR(IF(AL27*AM27=0,"",AL27*AM27),"")</f>
        <v/>
      </c>
      <c r="AO27" s="81" t="n"/>
      <c r="AP27" s="81" t="n"/>
      <c r="AQ27" s="40">
        <f>IF(AND(AO27&lt;&gt;"",AP27&lt;&gt;""),ROUNDUP((AP27-AO27)/7,0),"")</f>
        <v/>
      </c>
      <c r="AR27" s="40">
        <f>IFERROR(IF((AU27-(AI27+AN27))/AQ27=0,"",ROUNDUP((AU27-(AI27+AN27))/AQ27,0)),"")</f>
        <v/>
      </c>
      <c r="AS27" s="40">
        <f>IFERROR(IF((AU27-(AI27+AN27))=0,"",(AU27-(AI27+AN27))),"")</f>
        <v/>
      </c>
      <c r="AT27" s="40">
        <f>IF(AND(AG27="",AQ27=""),AL27,IF(SUM(AG27,AL27,AQ27)=0,"",SUM(AG27,AL27,AQ27)))</f>
        <v/>
      </c>
      <c r="AU27" s="84" t="n"/>
      <c r="AV27" s="81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40">
        <f>IF(AD27="","",YEAR(AD27)+IF(MONTH(AD27)&gt;=5,1,0))</f>
        <v/>
      </c>
      <c r="BH27" s="40">
        <f>IF(AD27="","",IF(AND(MONTH(AD27)=8,DAY(AD27)&gt;=15),"Fall",IF(MONTH(AD27)&gt;8,"Fall",IF(MONTH(AD27)=5,"Summer",IF(MONTH(AD27)=1,"Spring","")))))</f>
        <v/>
      </c>
      <c r="BI27" s="84" t="n"/>
      <c r="BJ27" s="84" t="n"/>
      <c r="BK27" s="84" t="n"/>
      <c r="BL27" s="84">
        <f>IFERROR(INDEX('_names_lookup'!$C:$C,MATCH(BK27,'_names_lookup'!$A:$A,0)),"")</f>
        <v/>
      </c>
      <c r="BM27" s="84">
        <f>IFERROR(INDEX('_names_lookup'!$B:$B,MATCH(BK27,'_names_lookup'!$A:$A,0)),"")</f>
        <v/>
      </c>
      <c r="BN27" s="84" t="n"/>
      <c r="BO27" s="84" t="n"/>
      <c r="BP27" s="84" t="n"/>
      <c r="BQ27" s="84" t="n"/>
      <c r="BR27" s="84" t="n"/>
      <c r="BS27" s="40">
        <f>IFERROR(IF(BR27*AA27=0,"",BR27*AA27),"")</f>
        <v/>
      </c>
      <c r="BT27" s="84" t="n"/>
      <c r="BU27" s="84" t="n"/>
      <c r="BV27" s="84" t="n"/>
      <c r="BW27" s="84" t="n"/>
      <c r="BX27" s="84" t="n"/>
      <c r="BY27" s="84" t="n"/>
      <c r="BZ27" s="84" t="n"/>
      <c r="CA27" s="84" t="n"/>
      <c r="CB27" s="84" t="n"/>
      <c r="CC27" s="84" t="n"/>
      <c r="CD27" s="84" t="n"/>
      <c r="CE27" s="84" t="n"/>
      <c r="CF27" s="84" t="n"/>
      <c r="CG27" s="84" t="n"/>
      <c r="CH27" s="84" t="n"/>
      <c r="CI27" s="84" t="n"/>
      <c r="CJ27" s="84" t="n"/>
      <c r="CK27" s="84" t="n"/>
      <c r="CL27" s="84" t="n"/>
      <c r="CM27" s="84" t="n"/>
      <c r="CN27" s="84" t="n"/>
      <c r="CO27" s="84" t="n"/>
      <c r="CP27" s="84" t="n"/>
      <c r="CQ27" s="84" t="n"/>
      <c r="CR27" s="84" t="n"/>
      <c r="CS27" s="84" t="n"/>
      <c r="CT27" s="84" t="n"/>
      <c r="CU27" s="84" t="n"/>
      <c r="CV27" s="84" t="n"/>
      <c r="CW27" s="84" t="n"/>
      <c r="CX27" s="84" t="n"/>
      <c r="CY27" s="84" t="n"/>
      <c r="CZ27" s="84" t="n"/>
      <c r="DA27" s="84" t="n"/>
      <c r="DB27" s="84" t="n"/>
      <c r="DC27" s="84" t="n"/>
      <c r="DD27" s="84" t="n"/>
      <c r="DE27" s="84" t="n"/>
      <c r="DF27" s="84" t="n"/>
      <c r="DG27" s="84" t="n"/>
      <c r="DH27" s="84" t="n"/>
      <c r="DI27" s="84" t="n"/>
      <c r="DJ27" s="84" t="n"/>
      <c r="DK27" s="84" t="n"/>
      <c r="DL27" s="84" t="n"/>
      <c r="DM27" s="84" t="n"/>
      <c r="DN27" s="84" t="n"/>
      <c r="DO27" s="84" t="n"/>
      <c r="DP27" s="84" t="n"/>
      <c r="DQ27" s="84" t="n"/>
    </row>
    <row r="28" ht="16" customHeight="1">
      <c r="A28" s="78" t="n"/>
      <c r="B28" s="78" t="n"/>
      <c r="C28" s="78" t="n"/>
      <c r="D28" s="78" t="n"/>
      <c r="E28" s="78" t="n"/>
      <c r="F28" s="78" t="n"/>
      <c r="G28" s="88" t="n"/>
      <c r="H28" s="84" t="n"/>
      <c r="I28" s="84" t="n"/>
      <c r="J28" s="84" t="n"/>
      <c r="K28" s="84" t="n"/>
      <c r="L28" s="84" t="n"/>
      <c r="M28" s="84" t="n"/>
      <c r="N28" s="84" t="n"/>
      <c r="O28" s="84">
        <f>IFERROR(INDEX('_courses_lookup'!$C:$C,MATCH(K28&amp;L28,'_courses_lookup'!$E:$E,0)),"")</f>
        <v/>
      </c>
      <c r="P28" s="84">
        <f>IFERROR(INDEX('_courses_lookup'!$D:$D,MATCH(K28&amp;L28,'_courses_lookup'!$E:$E,0)),"")</f>
        <v/>
      </c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1" t="n"/>
      <c r="AE28" s="81" t="n"/>
      <c r="AF28" s="81" t="n"/>
      <c r="AG28" s="40">
        <f>IF(AND(AE28&lt;&gt;"",AF28&lt;&gt;""),ROUNDUP((AF28-AE28)/7,0),"")</f>
        <v/>
      </c>
      <c r="AH28" s="84" t="n"/>
      <c r="AI28" s="40">
        <f>IFERROR(IF(AG28*AH28=0,"",AG28*AH28),"")</f>
        <v/>
      </c>
      <c r="AJ28" s="81" t="n"/>
      <c r="AK28" s="81" t="n"/>
      <c r="AL28" s="40">
        <f>IF(AND(AJ28&lt;&gt;"",AK28&lt;&gt;""),ROUNDUP((AK28-AJ28)/7,0),"")</f>
        <v/>
      </c>
      <c r="AM28" s="84" t="n"/>
      <c r="AN28" s="40">
        <f>IFERROR(IF(AL28*AM28=0,"",AL28*AM28),"")</f>
        <v/>
      </c>
      <c r="AO28" s="81" t="n"/>
      <c r="AP28" s="81" t="n"/>
      <c r="AQ28" s="40">
        <f>IF(AND(AO28&lt;&gt;"",AP28&lt;&gt;""),ROUNDUP((AP28-AO28)/7,0),"")</f>
        <v/>
      </c>
      <c r="AR28" s="40">
        <f>IFERROR(IF((AU28-(AI28+AN28))/AQ28=0,"",ROUNDUP((AU28-(AI28+AN28))/AQ28,0)),"")</f>
        <v/>
      </c>
      <c r="AS28" s="40">
        <f>IFERROR(IF((AU28-(AI28+AN28))=0,"",(AU28-(AI28+AN28))),"")</f>
        <v/>
      </c>
      <c r="AT28" s="40">
        <f>IF(AND(AG28="",AQ28=""),AL28,IF(SUM(AG28,AL28,AQ28)=0,"",SUM(AG28,AL28,AQ28)))</f>
        <v/>
      </c>
      <c r="AU28" s="84" t="n"/>
      <c r="AV28" s="81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40">
        <f>IF(AD28="","",YEAR(AD28)+IF(MONTH(AD28)&gt;=5,1,0))</f>
        <v/>
      </c>
      <c r="BH28" s="40">
        <f>IF(AD28="","",IF(AND(MONTH(AD28)=8,DAY(AD28)&gt;=15),"Fall",IF(MONTH(AD28)&gt;8,"Fall",IF(MONTH(AD28)=5,"Summer",IF(MONTH(AD28)=1,"Spring","")))))</f>
        <v/>
      </c>
      <c r="BI28" s="84" t="n"/>
      <c r="BJ28" s="84" t="n"/>
      <c r="BK28" s="84" t="n"/>
      <c r="BL28" s="84">
        <f>IFERROR(INDEX('_names_lookup'!$C:$C,MATCH(BK28,'_names_lookup'!$A:$A,0)),"")</f>
        <v/>
      </c>
      <c r="BM28" s="84">
        <f>IFERROR(INDEX('_names_lookup'!$B:$B,MATCH(BK28,'_names_lookup'!$A:$A,0)),"")</f>
        <v/>
      </c>
      <c r="BN28" s="84" t="n"/>
      <c r="BO28" s="84" t="n"/>
      <c r="BP28" s="84" t="n"/>
      <c r="BQ28" s="84" t="n"/>
      <c r="BR28" s="84" t="n"/>
      <c r="BS28" s="40">
        <f>IFERROR(IF(BR28*AA28=0,"",BR28*AA28),"")</f>
        <v/>
      </c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  <c r="CI28" s="84" t="n"/>
      <c r="CJ28" s="84" t="n"/>
      <c r="CK28" s="84" t="n"/>
      <c r="CL28" s="84" t="n"/>
      <c r="CM28" s="84" t="n"/>
      <c r="CN28" s="84" t="n"/>
      <c r="CO28" s="84" t="n"/>
      <c r="CP28" s="84" t="n"/>
      <c r="CQ28" s="84" t="n"/>
      <c r="CR28" s="84" t="n"/>
      <c r="CS28" s="84" t="n"/>
      <c r="CT28" s="84" t="n"/>
      <c r="CU28" s="84" t="n"/>
      <c r="CV28" s="84" t="n"/>
      <c r="CW28" s="84" t="n"/>
      <c r="CX28" s="84" t="n"/>
      <c r="CY28" s="84" t="n"/>
      <c r="CZ28" s="84" t="n"/>
      <c r="DA28" s="84" t="n"/>
      <c r="DB28" s="84" t="n"/>
      <c r="DC28" s="84" t="n"/>
      <c r="DD28" s="84" t="n"/>
      <c r="DE28" s="84" t="n"/>
      <c r="DF28" s="84" t="n"/>
      <c r="DG28" s="84" t="n"/>
      <c r="DH28" s="84" t="n"/>
      <c r="DI28" s="84" t="n"/>
      <c r="DJ28" s="84" t="n"/>
      <c r="DK28" s="84" t="n"/>
      <c r="DL28" s="84" t="n"/>
      <c r="DM28" s="84" t="n"/>
      <c r="DN28" s="84" t="n"/>
      <c r="DO28" s="84" t="n"/>
      <c r="DP28" s="84" t="n"/>
      <c r="DQ28" s="84" t="n"/>
    </row>
    <row r="29" ht="16" customHeight="1">
      <c r="A29" s="78" t="n"/>
      <c r="B29" s="78" t="n"/>
      <c r="C29" s="78" t="n"/>
      <c r="D29" s="78" t="n"/>
      <c r="E29" s="78" t="n"/>
      <c r="F29" s="78" t="n"/>
      <c r="G29" s="88" t="n"/>
      <c r="H29" s="84" t="n"/>
      <c r="I29" s="84" t="n"/>
      <c r="J29" s="84" t="n"/>
      <c r="K29" s="84" t="n"/>
      <c r="L29" s="84" t="n"/>
      <c r="M29" s="84" t="n"/>
      <c r="N29" s="84" t="n"/>
      <c r="O29" s="84">
        <f>IFERROR(INDEX('_courses_lookup'!$C:$C,MATCH(K29&amp;L29,'_courses_lookup'!$E:$E,0)),"")</f>
        <v/>
      </c>
      <c r="P29" s="84">
        <f>IFERROR(INDEX('_courses_lookup'!$D:$D,MATCH(K29&amp;L29,'_courses_lookup'!$E:$E,0)),"")</f>
        <v/>
      </c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1" t="n"/>
      <c r="AE29" s="81" t="n"/>
      <c r="AF29" s="81" t="n"/>
      <c r="AG29" s="40">
        <f>IF(AND(AE29&lt;&gt;"",AF29&lt;&gt;""),ROUNDUP((AF29-AE29)/7,0),"")</f>
        <v/>
      </c>
      <c r="AH29" s="84" t="n"/>
      <c r="AI29" s="40">
        <f>IFERROR(IF(AG29*AH29=0,"",AG29*AH29),"")</f>
        <v/>
      </c>
      <c r="AJ29" s="81" t="n"/>
      <c r="AK29" s="81" t="n"/>
      <c r="AL29" s="40">
        <f>IF(AND(AJ29&lt;&gt;"",AK29&lt;&gt;""),ROUNDUP((AK29-AJ29)/7,0),"")</f>
        <v/>
      </c>
      <c r="AM29" s="84" t="n"/>
      <c r="AN29" s="40">
        <f>IFERROR(IF(AL29*AM29=0,"",AL29*AM29),"")</f>
        <v/>
      </c>
      <c r="AO29" s="81" t="n"/>
      <c r="AP29" s="81" t="n"/>
      <c r="AQ29" s="40">
        <f>IF(AND(AO29&lt;&gt;"",AP29&lt;&gt;""),ROUNDUP((AP29-AO29)/7,0),"")</f>
        <v/>
      </c>
      <c r="AR29" s="40">
        <f>IFERROR(IF((AU29-(AI29+AN29))/AQ29=0,"",ROUNDUP((AU29-(AI29+AN29))/AQ29,0)),"")</f>
        <v/>
      </c>
      <c r="AS29" s="40">
        <f>IFERROR(IF((AU29-(AI29+AN29))=0,"",(AU29-(AI29+AN29))),"")</f>
        <v/>
      </c>
      <c r="AT29" s="40">
        <f>IF(AND(AG29="",AQ29=""),AL29,IF(SUM(AG29,AL29,AQ29)=0,"",SUM(AG29,AL29,AQ29)))</f>
        <v/>
      </c>
      <c r="AU29" s="84" t="n"/>
      <c r="AV29" s="81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40">
        <f>IF(AD29="","",YEAR(AD29)+IF(MONTH(AD29)&gt;=5,1,0))</f>
        <v/>
      </c>
      <c r="BH29" s="40">
        <f>IF(AD29="","",IF(AND(MONTH(AD29)=8,DAY(AD29)&gt;=15),"Fall",IF(MONTH(AD29)&gt;8,"Fall",IF(MONTH(AD29)=5,"Summer",IF(MONTH(AD29)=1,"Spring","")))))</f>
        <v/>
      </c>
      <c r="BI29" s="84" t="n"/>
      <c r="BJ29" s="84" t="n"/>
      <c r="BK29" s="84" t="n"/>
      <c r="BL29" s="84">
        <f>IFERROR(INDEX('_names_lookup'!$C:$C,MATCH(BK29,'_names_lookup'!$A:$A,0)),"")</f>
        <v/>
      </c>
      <c r="BM29" s="84">
        <f>IFERROR(INDEX('_names_lookup'!$B:$B,MATCH(BK29,'_names_lookup'!$A:$A,0)),"")</f>
        <v/>
      </c>
      <c r="BN29" s="84" t="n"/>
      <c r="BO29" s="84" t="n"/>
      <c r="BP29" s="84" t="n"/>
      <c r="BQ29" s="84" t="n"/>
      <c r="BR29" s="84" t="n"/>
      <c r="BS29" s="40">
        <f>IFERROR(IF(BR29*AA29=0,"",BR29*AA29),"")</f>
        <v/>
      </c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  <c r="CI29" s="84" t="n"/>
      <c r="CJ29" s="84" t="n"/>
      <c r="CK29" s="84" t="n"/>
      <c r="CL29" s="84" t="n"/>
      <c r="CM29" s="84" t="n"/>
      <c r="CN29" s="84" t="n"/>
      <c r="CO29" s="84" t="n"/>
      <c r="CP29" s="84" t="n"/>
      <c r="CQ29" s="84" t="n"/>
      <c r="CR29" s="84" t="n"/>
      <c r="CS29" s="84" t="n"/>
      <c r="CT29" s="84" t="n"/>
      <c r="CU29" s="84" t="n"/>
      <c r="CV29" s="84" t="n"/>
      <c r="CW29" s="84" t="n"/>
      <c r="CX29" s="84" t="n"/>
      <c r="CY29" s="84" t="n"/>
      <c r="CZ29" s="84" t="n"/>
      <c r="DA29" s="84" t="n"/>
      <c r="DB29" s="84" t="n"/>
      <c r="DC29" s="84" t="n"/>
      <c r="DD29" s="84" t="n"/>
      <c r="DE29" s="84" t="n"/>
      <c r="DF29" s="84" t="n"/>
      <c r="DG29" s="84" t="n"/>
      <c r="DH29" s="84" t="n"/>
      <c r="DI29" s="84" t="n"/>
      <c r="DJ29" s="84" t="n"/>
      <c r="DK29" s="84" t="n"/>
      <c r="DL29" s="84" t="n"/>
      <c r="DM29" s="84" t="n"/>
      <c r="DN29" s="84" t="n"/>
      <c r="DO29" s="84" t="n"/>
      <c r="DP29" s="84" t="n"/>
      <c r="DQ29" s="84" t="n"/>
    </row>
    <row r="30" ht="16" customHeight="1">
      <c r="A30" s="78" t="n"/>
      <c r="B30" s="78" t="n"/>
      <c r="C30" s="78" t="n"/>
      <c r="D30" s="78" t="n"/>
      <c r="E30" s="78" t="n"/>
      <c r="F30" s="78" t="n"/>
      <c r="G30" s="88" t="n"/>
      <c r="H30" s="84" t="n"/>
      <c r="I30" s="84" t="n"/>
      <c r="J30" s="84" t="n"/>
      <c r="K30" s="84" t="n"/>
      <c r="L30" s="84" t="n"/>
      <c r="M30" s="84" t="n"/>
      <c r="N30" s="84" t="n"/>
      <c r="O30" s="84">
        <f>IFERROR(INDEX('_courses_lookup'!$C:$C,MATCH(K30&amp;L30,'_courses_lookup'!$E:$E,0)),"")</f>
        <v/>
      </c>
      <c r="P30" s="84">
        <f>IFERROR(INDEX('_courses_lookup'!$D:$D,MATCH(K30&amp;L30,'_courses_lookup'!$E:$E,0)),"")</f>
        <v/>
      </c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1" t="n"/>
      <c r="AE30" s="81" t="n"/>
      <c r="AF30" s="81" t="n"/>
      <c r="AG30" s="40">
        <f>IF(AND(AE30&lt;&gt;"",AF30&lt;&gt;""),ROUNDUP((AF30-AE30)/7,0),"")</f>
        <v/>
      </c>
      <c r="AH30" s="84" t="n"/>
      <c r="AI30" s="40">
        <f>IFERROR(IF(AG30*AH30=0,"",AG30*AH30),"")</f>
        <v/>
      </c>
      <c r="AJ30" s="81" t="n"/>
      <c r="AK30" s="81" t="n"/>
      <c r="AL30" s="40">
        <f>IF(AND(AJ30&lt;&gt;"",AK30&lt;&gt;""),ROUNDUP((AK30-AJ30)/7,0),"")</f>
        <v/>
      </c>
      <c r="AM30" s="84" t="n"/>
      <c r="AN30" s="40">
        <f>IFERROR(IF(AL30*AM30=0,"",AL30*AM30),"")</f>
        <v/>
      </c>
      <c r="AO30" s="81" t="n"/>
      <c r="AP30" s="81" t="n"/>
      <c r="AQ30" s="40">
        <f>IF(AND(AO30&lt;&gt;"",AP30&lt;&gt;""),ROUNDUP((AP30-AO30)/7,0),"")</f>
        <v/>
      </c>
      <c r="AR30" s="40">
        <f>IFERROR(IF((AU30-(AI30+AN30))/AQ30=0,"",ROUNDUP((AU30-(AI30+AN30))/AQ30,0)),"")</f>
        <v/>
      </c>
      <c r="AS30" s="40">
        <f>IFERROR(IF((AU30-(AI30+AN30))=0,"",(AU30-(AI30+AN30))),"")</f>
        <v/>
      </c>
      <c r="AT30" s="40">
        <f>IF(AND(AG30="",AQ30=""),AL30,IF(SUM(AG30,AL30,AQ30)=0,"",SUM(AG30,AL30,AQ30)))</f>
        <v/>
      </c>
      <c r="AU30" s="84" t="n"/>
      <c r="AV30" s="81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40">
        <f>IF(AD30="","",YEAR(AD30)+IF(MONTH(AD30)&gt;=5,1,0))</f>
        <v/>
      </c>
      <c r="BH30" s="40">
        <f>IF(AD30="","",IF(AND(MONTH(AD30)=8,DAY(AD30)&gt;=15),"Fall",IF(MONTH(AD30)&gt;8,"Fall",IF(MONTH(AD30)=5,"Summer",IF(MONTH(AD30)=1,"Spring","")))))</f>
        <v/>
      </c>
      <c r="BI30" s="84" t="n"/>
      <c r="BJ30" s="84" t="n"/>
      <c r="BK30" s="84" t="n"/>
      <c r="BL30" s="84">
        <f>IFERROR(INDEX('_names_lookup'!$C:$C,MATCH(BK30,'_names_lookup'!$A:$A,0)),"")</f>
        <v/>
      </c>
      <c r="BM30" s="84">
        <f>IFERROR(INDEX('_names_lookup'!$B:$B,MATCH(BK30,'_names_lookup'!$A:$A,0)),"")</f>
        <v/>
      </c>
      <c r="BN30" s="84" t="n"/>
      <c r="BO30" s="84" t="n"/>
      <c r="BP30" s="84" t="n"/>
      <c r="BQ30" s="84" t="n"/>
      <c r="BR30" s="84" t="n"/>
      <c r="BS30" s="40">
        <f>IFERROR(IF(BR30*AA30=0,"",BR30*AA30),"")</f>
        <v/>
      </c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  <c r="CI30" s="84" t="n"/>
      <c r="CJ30" s="84" t="n"/>
      <c r="CK30" s="84" t="n"/>
      <c r="CL30" s="84" t="n"/>
      <c r="CM30" s="84" t="n"/>
      <c r="CN30" s="84" t="n"/>
      <c r="CO30" s="84" t="n"/>
      <c r="CP30" s="84" t="n"/>
      <c r="CQ30" s="84" t="n"/>
      <c r="CR30" s="84" t="n"/>
      <c r="CS30" s="84" t="n"/>
      <c r="CT30" s="84" t="n"/>
      <c r="CU30" s="84" t="n"/>
      <c r="CV30" s="84" t="n"/>
      <c r="CW30" s="84" t="n"/>
      <c r="CX30" s="84" t="n"/>
      <c r="CY30" s="84" t="n"/>
      <c r="CZ30" s="84" t="n"/>
      <c r="DA30" s="84" t="n"/>
      <c r="DB30" s="84" t="n"/>
      <c r="DC30" s="84" t="n"/>
      <c r="DD30" s="84" t="n"/>
      <c r="DE30" s="84" t="n"/>
      <c r="DF30" s="84" t="n"/>
      <c r="DG30" s="84" t="n"/>
      <c r="DH30" s="84" t="n"/>
      <c r="DI30" s="84" t="n"/>
      <c r="DJ30" s="84" t="n"/>
      <c r="DK30" s="84" t="n"/>
      <c r="DL30" s="84" t="n"/>
      <c r="DM30" s="84" t="n"/>
      <c r="DN30" s="84" t="n"/>
      <c r="DO30" s="84" t="n"/>
      <c r="DP30" s="84" t="n"/>
      <c r="DQ30" s="84" t="n"/>
    </row>
    <row r="31" ht="16" customHeight="1">
      <c r="A31" s="78" t="n"/>
      <c r="B31" s="78" t="n"/>
      <c r="C31" s="78" t="n"/>
      <c r="D31" s="78" t="n"/>
      <c r="E31" s="78" t="n"/>
      <c r="F31" s="78" t="n"/>
      <c r="G31" s="88" t="n"/>
      <c r="H31" s="84" t="n"/>
      <c r="I31" s="84" t="n"/>
      <c r="J31" s="84" t="n"/>
      <c r="K31" s="84" t="n"/>
      <c r="L31" s="84" t="n"/>
      <c r="M31" s="84" t="n"/>
      <c r="N31" s="84" t="n"/>
      <c r="O31" s="84">
        <f>IFERROR(INDEX('_courses_lookup'!$C:$C,MATCH(K31&amp;L31,'_courses_lookup'!$E:$E,0)),"")</f>
        <v/>
      </c>
      <c r="P31" s="84">
        <f>IFERROR(INDEX('_courses_lookup'!$D:$D,MATCH(K31&amp;L31,'_courses_lookup'!$E:$E,0)),"")</f>
        <v/>
      </c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1" t="n"/>
      <c r="AE31" s="81" t="n"/>
      <c r="AF31" s="81" t="n"/>
      <c r="AG31" s="40">
        <f>IF(AND(AE31&lt;&gt;"",AF31&lt;&gt;""),ROUNDUP((AF31-AE31)/7,0),"")</f>
        <v/>
      </c>
      <c r="AH31" s="84" t="n"/>
      <c r="AI31" s="40">
        <f>IFERROR(IF(AG31*AH31=0,"",AG31*AH31),"")</f>
        <v/>
      </c>
      <c r="AJ31" s="81" t="n"/>
      <c r="AK31" s="81" t="n"/>
      <c r="AL31" s="40">
        <f>IF(AND(AJ31&lt;&gt;"",AK31&lt;&gt;""),ROUNDUP((AK31-AJ31)/7,0),"")</f>
        <v/>
      </c>
      <c r="AM31" s="84" t="n"/>
      <c r="AN31" s="40">
        <f>IFERROR(IF(AL31*AM31=0,"",AL31*AM31),"")</f>
        <v/>
      </c>
      <c r="AO31" s="81" t="n"/>
      <c r="AP31" s="81" t="n"/>
      <c r="AQ31" s="40">
        <f>IF(AND(AO31&lt;&gt;"",AP31&lt;&gt;""),ROUNDUP((AP31-AO31)/7,0),"")</f>
        <v/>
      </c>
      <c r="AR31" s="40">
        <f>IFERROR(IF((AU31-(AI31+AN31))/AQ31=0,"",ROUNDUP((AU31-(AI31+AN31))/AQ31,0)),"")</f>
        <v/>
      </c>
      <c r="AS31" s="40">
        <f>IFERROR(IF((AU31-(AI31+AN31))=0,"",(AU31-(AI31+AN31))),"")</f>
        <v/>
      </c>
      <c r="AT31" s="40">
        <f>IF(AND(AG31="",AQ31=""),AL31,IF(SUM(AG31,AL31,AQ31)=0,"",SUM(AG31,AL31,AQ31)))</f>
        <v/>
      </c>
      <c r="AU31" s="84" t="n"/>
      <c r="AV31" s="81" t="n"/>
      <c r="AW31" s="84" t="n"/>
      <c r="AX31" s="84" t="n"/>
      <c r="AY31" s="84" t="n"/>
      <c r="AZ31" s="84" t="n"/>
      <c r="BA31" s="84" t="n"/>
      <c r="BB31" s="84" t="n"/>
      <c r="BC31" s="84" t="n"/>
      <c r="BD31" s="84" t="n"/>
      <c r="BE31" s="84" t="n"/>
      <c r="BF31" s="84" t="n"/>
      <c r="BG31" s="40">
        <f>IF(AD31="","",YEAR(AD31)+IF(MONTH(AD31)&gt;=5,1,0))</f>
        <v/>
      </c>
      <c r="BH31" s="40">
        <f>IF(AD31="","",IF(AND(MONTH(AD31)=8,DAY(AD31)&gt;=15),"Fall",IF(MONTH(AD31)&gt;8,"Fall",IF(MONTH(AD31)=5,"Summer",IF(MONTH(AD31)=1,"Spring","")))))</f>
        <v/>
      </c>
      <c r="BI31" s="84" t="n"/>
      <c r="BJ31" s="84" t="n"/>
      <c r="BK31" s="84" t="n"/>
      <c r="BL31" s="84">
        <f>IFERROR(INDEX('_names_lookup'!$C:$C,MATCH(BK31,'_names_lookup'!$A:$A,0)),"")</f>
        <v/>
      </c>
      <c r="BM31" s="84">
        <f>IFERROR(INDEX('_names_lookup'!$B:$B,MATCH(BK31,'_names_lookup'!$A:$A,0)),"")</f>
        <v/>
      </c>
      <c r="BN31" s="84" t="n"/>
      <c r="BO31" s="84" t="n"/>
      <c r="BP31" s="84" t="n"/>
      <c r="BQ31" s="84" t="n"/>
      <c r="BR31" s="84" t="n"/>
      <c r="BS31" s="40">
        <f>IFERROR(IF(BR31*AA31=0,"",BR31*AA31),"")</f>
        <v/>
      </c>
      <c r="BT31" s="84" t="n"/>
      <c r="BU31" s="84" t="n"/>
      <c r="BV31" s="84" t="n"/>
      <c r="BW31" s="84" t="n"/>
      <c r="BX31" s="84" t="n"/>
      <c r="BY31" s="84" t="n"/>
      <c r="BZ31" s="84" t="n"/>
      <c r="CA31" s="84" t="n"/>
      <c r="CB31" s="84" t="n"/>
      <c r="CC31" s="84" t="n"/>
      <c r="CD31" s="84" t="n"/>
      <c r="CE31" s="84" t="n"/>
      <c r="CF31" s="84" t="n"/>
      <c r="CG31" s="84" t="n"/>
      <c r="CH31" s="84" t="n"/>
      <c r="CI31" s="84" t="n"/>
      <c r="CJ31" s="84" t="n"/>
      <c r="CK31" s="84" t="n"/>
      <c r="CL31" s="84" t="n"/>
      <c r="CM31" s="84" t="n"/>
      <c r="CN31" s="84" t="n"/>
      <c r="CO31" s="84" t="n"/>
      <c r="CP31" s="84" t="n"/>
      <c r="CQ31" s="84" t="n"/>
      <c r="CR31" s="84" t="n"/>
      <c r="CS31" s="84" t="n"/>
      <c r="CT31" s="84" t="n"/>
      <c r="CU31" s="84" t="n"/>
      <c r="CV31" s="84" t="n"/>
      <c r="CW31" s="84" t="n"/>
      <c r="CX31" s="84" t="n"/>
      <c r="CY31" s="84" t="n"/>
      <c r="CZ31" s="84" t="n"/>
      <c r="DA31" s="84" t="n"/>
      <c r="DB31" s="84" t="n"/>
      <c r="DC31" s="84" t="n"/>
      <c r="DD31" s="84" t="n"/>
      <c r="DE31" s="84" t="n"/>
      <c r="DF31" s="84" t="n"/>
      <c r="DG31" s="84" t="n"/>
      <c r="DH31" s="84" t="n"/>
      <c r="DI31" s="84" t="n"/>
      <c r="DJ31" s="84" t="n"/>
      <c r="DK31" s="84" t="n"/>
      <c r="DL31" s="84" t="n"/>
      <c r="DM31" s="84" t="n"/>
      <c r="DN31" s="84" t="n"/>
      <c r="DO31" s="84" t="n"/>
      <c r="DP31" s="84" t="n"/>
      <c r="DQ31" s="84" t="n"/>
    </row>
    <row r="32" ht="16" customHeight="1">
      <c r="A32" s="78" t="n"/>
      <c r="B32" s="78" t="n"/>
      <c r="C32" s="78" t="n"/>
      <c r="D32" s="78" t="n"/>
      <c r="E32" s="78" t="n"/>
      <c r="F32" s="78" t="n"/>
      <c r="G32" s="88" t="n"/>
      <c r="H32" s="84" t="n"/>
      <c r="I32" s="84" t="n"/>
      <c r="J32" s="84" t="n"/>
      <c r="K32" s="84" t="n"/>
      <c r="L32" s="84" t="n"/>
      <c r="M32" s="84" t="n"/>
      <c r="N32" s="84" t="n"/>
      <c r="O32" s="84">
        <f>IFERROR(INDEX('_courses_lookup'!$C:$C,MATCH(K32&amp;L32,'_courses_lookup'!$E:$E,0)),"")</f>
        <v/>
      </c>
      <c r="P32" s="84">
        <f>IFERROR(INDEX('_courses_lookup'!$D:$D,MATCH(K32&amp;L32,'_courses_lookup'!$E:$E,0)),"")</f>
        <v/>
      </c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1" t="n"/>
      <c r="AE32" s="81" t="n"/>
      <c r="AF32" s="81" t="n"/>
      <c r="AG32" s="40">
        <f>IF(AND(AE32&lt;&gt;"",AF32&lt;&gt;""),ROUNDUP((AF32-AE32)/7,0),"")</f>
        <v/>
      </c>
      <c r="AH32" s="84" t="n"/>
      <c r="AI32" s="40">
        <f>IFERROR(IF(AG32*AH32=0,"",AG32*AH32),"")</f>
        <v/>
      </c>
      <c r="AJ32" s="81" t="n"/>
      <c r="AK32" s="81" t="n"/>
      <c r="AL32" s="40">
        <f>IF(AND(AJ32&lt;&gt;"",AK32&lt;&gt;""),ROUNDUP((AK32-AJ32)/7,0),"")</f>
        <v/>
      </c>
      <c r="AM32" s="84" t="n"/>
      <c r="AN32" s="40">
        <f>IFERROR(IF(AL32*AM32=0,"",AL32*AM32),"")</f>
        <v/>
      </c>
      <c r="AO32" s="81" t="n"/>
      <c r="AP32" s="81" t="n"/>
      <c r="AQ32" s="40">
        <f>IF(AND(AO32&lt;&gt;"",AP32&lt;&gt;""),ROUNDUP((AP32-AO32)/7,0),"")</f>
        <v/>
      </c>
      <c r="AR32" s="40">
        <f>IFERROR(IF((AU32-(AI32+AN32))/AQ32=0,"",ROUNDUP((AU32-(AI32+AN32))/AQ32,0)),"")</f>
        <v/>
      </c>
      <c r="AS32" s="40">
        <f>IFERROR(IF((AU32-(AI32+AN32))=0,"",(AU32-(AI32+AN32))),"")</f>
        <v/>
      </c>
      <c r="AT32" s="40">
        <f>IF(AND(AG32="",AQ32=""),AL32,IF(SUM(AG32,AL32,AQ32)=0,"",SUM(AG32,AL32,AQ32)))</f>
        <v/>
      </c>
      <c r="AU32" s="84" t="n"/>
      <c r="AV32" s="81" t="n"/>
      <c r="AW32" s="84" t="n"/>
      <c r="AX32" s="84" t="n"/>
      <c r="AY32" s="84" t="n"/>
      <c r="AZ32" s="84" t="n"/>
      <c r="BA32" s="84" t="n"/>
      <c r="BB32" s="84" t="n"/>
      <c r="BC32" s="84" t="n"/>
      <c r="BD32" s="84" t="n"/>
      <c r="BE32" s="84" t="n"/>
      <c r="BF32" s="84" t="n"/>
      <c r="BG32" s="40">
        <f>IF(AD32="","",YEAR(AD32)+IF(MONTH(AD32)&gt;=5,1,0))</f>
        <v/>
      </c>
      <c r="BH32" s="40">
        <f>IF(AD32="","",IF(AND(MONTH(AD32)=8,DAY(AD32)&gt;=15),"Fall",IF(MONTH(AD32)&gt;8,"Fall",IF(MONTH(AD32)=5,"Summer",IF(MONTH(AD32)=1,"Spring","")))))</f>
        <v/>
      </c>
      <c r="BI32" s="84" t="n"/>
      <c r="BJ32" s="84" t="n"/>
      <c r="BK32" s="84" t="n"/>
      <c r="BL32" s="84">
        <f>IFERROR(INDEX('_names_lookup'!$C:$C,MATCH(BK32,'_names_lookup'!$A:$A,0)),"")</f>
        <v/>
      </c>
      <c r="BM32" s="84">
        <f>IFERROR(INDEX('_names_lookup'!$B:$B,MATCH(BK32,'_names_lookup'!$A:$A,0)),"")</f>
        <v/>
      </c>
      <c r="BN32" s="84" t="n"/>
      <c r="BO32" s="84" t="n"/>
      <c r="BP32" s="84" t="n"/>
      <c r="BQ32" s="84" t="n"/>
      <c r="BR32" s="84" t="n"/>
      <c r="BS32" s="40">
        <f>IFERROR(IF(BR32*AA32=0,"",BR32*AA32),"")</f>
        <v/>
      </c>
      <c r="BT32" s="84" t="n"/>
      <c r="BU32" s="84" t="n"/>
      <c r="BV32" s="84" t="n"/>
      <c r="BW32" s="84" t="n"/>
      <c r="BX32" s="84" t="n"/>
      <c r="BY32" s="84" t="n"/>
      <c r="BZ32" s="84" t="n"/>
      <c r="CA32" s="84" t="n"/>
      <c r="CB32" s="84" t="n"/>
      <c r="CC32" s="84" t="n"/>
      <c r="CD32" s="84" t="n"/>
      <c r="CE32" s="84" t="n"/>
      <c r="CF32" s="84" t="n"/>
      <c r="CG32" s="84" t="n"/>
      <c r="CH32" s="84" t="n"/>
      <c r="CI32" s="84" t="n"/>
      <c r="CJ32" s="84" t="n"/>
      <c r="CK32" s="84" t="n"/>
      <c r="CL32" s="84" t="n"/>
      <c r="CM32" s="84" t="n"/>
      <c r="CN32" s="84" t="n"/>
      <c r="CO32" s="84" t="n"/>
      <c r="CP32" s="84" t="n"/>
      <c r="CQ32" s="84" t="n"/>
      <c r="CR32" s="84" t="n"/>
      <c r="CS32" s="84" t="n"/>
      <c r="CT32" s="84" t="n"/>
      <c r="CU32" s="84" t="n"/>
      <c r="CV32" s="84" t="n"/>
      <c r="CW32" s="84" t="n"/>
      <c r="CX32" s="84" t="n"/>
      <c r="CY32" s="84" t="n"/>
      <c r="CZ32" s="84" t="n"/>
      <c r="DA32" s="84" t="n"/>
      <c r="DB32" s="84" t="n"/>
      <c r="DC32" s="84" t="n"/>
      <c r="DD32" s="84" t="n"/>
      <c r="DE32" s="84" t="n"/>
      <c r="DF32" s="84" t="n"/>
      <c r="DG32" s="84" t="n"/>
      <c r="DH32" s="84" t="n"/>
      <c r="DI32" s="84" t="n"/>
      <c r="DJ32" s="84" t="n"/>
      <c r="DK32" s="84" t="n"/>
      <c r="DL32" s="84" t="n"/>
      <c r="DM32" s="84" t="n"/>
      <c r="DN32" s="84" t="n"/>
      <c r="DO32" s="84" t="n"/>
      <c r="DP32" s="84" t="n"/>
      <c r="DQ32" s="84" t="n"/>
    </row>
    <row r="33" ht="16" customHeight="1">
      <c r="A33" s="78" t="n"/>
      <c r="B33" s="78" t="n"/>
      <c r="C33" s="78" t="n"/>
      <c r="D33" s="78" t="n"/>
      <c r="E33" s="78" t="n"/>
      <c r="F33" s="78" t="n"/>
      <c r="G33" s="88" t="n"/>
      <c r="H33" s="84" t="n"/>
      <c r="I33" s="84" t="n"/>
      <c r="J33" s="84" t="n"/>
      <c r="K33" s="84" t="n"/>
      <c r="L33" s="84" t="n"/>
      <c r="M33" s="84" t="n"/>
      <c r="N33" s="84" t="n"/>
      <c r="O33" s="84">
        <f>IFERROR(INDEX('_courses_lookup'!$C:$C,MATCH(K33&amp;L33,'_courses_lookup'!$E:$E,0)),"")</f>
        <v/>
      </c>
      <c r="P33" s="84">
        <f>IFERROR(INDEX('_courses_lookup'!$D:$D,MATCH(K33&amp;L33,'_courses_lookup'!$E:$E,0)),"")</f>
        <v/>
      </c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1" t="n"/>
      <c r="AE33" s="81" t="n"/>
      <c r="AF33" s="81" t="n"/>
      <c r="AG33" s="40">
        <f>IF(AND(AE33&lt;&gt;"",AF33&lt;&gt;""),ROUNDUP((AF33-AE33)/7,0),"")</f>
        <v/>
      </c>
      <c r="AH33" s="84" t="n"/>
      <c r="AI33" s="40">
        <f>IFERROR(IF(AG33*AH33=0,"",AG33*AH33),"")</f>
        <v/>
      </c>
      <c r="AJ33" s="81" t="n"/>
      <c r="AK33" s="81" t="n"/>
      <c r="AL33" s="40">
        <f>IF(AND(AJ33&lt;&gt;"",AK33&lt;&gt;""),ROUNDUP((AK33-AJ33)/7,0),"")</f>
        <v/>
      </c>
      <c r="AM33" s="84" t="n"/>
      <c r="AN33" s="40">
        <f>IFERROR(IF(AL33*AM33=0,"",AL33*AM33),"")</f>
        <v/>
      </c>
      <c r="AO33" s="81" t="n"/>
      <c r="AP33" s="81" t="n"/>
      <c r="AQ33" s="40">
        <f>IF(AND(AO33&lt;&gt;"",AP33&lt;&gt;""),ROUNDUP((AP33-AO33)/7,0),"")</f>
        <v/>
      </c>
      <c r="AR33" s="40">
        <f>IFERROR(IF((AU33-(AI33+AN33))/AQ33=0,"",ROUNDUP((AU33-(AI33+AN33))/AQ33,0)),"")</f>
        <v/>
      </c>
      <c r="AS33" s="40">
        <f>IFERROR(IF((AU33-(AI33+AN33))=0,"",(AU33-(AI33+AN33))),"")</f>
        <v/>
      </c>
      <c r="AT33" s="40">
        <f>IF(AND(AG33="",AQ33=""),AL33,IF(SUM(AG33,AL33,AQ33)=0,"",SUM(AG33,AL33,AQ33)))</f>
        <v/>
      </c>
      <c r="AU33" s="84" t="n"/>
      <c r="AV33" s="81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40">
        <f>IF(AD33="","",YEAR(AD33)+IF(MONTH(AD33)&gt;=5,1,0))</f>
        <v/>
      </c>
      <c r="BH33" s="40">
        <f>IF(AD33="","",IF(AND(MONTH(AD33)=8,DAY(AD33)&gt;=15),"Fall",IF(MONTH(AD33)&gt;8,"Fall",IF(MONTH(AD33)=5,"Summer",IF(MONTH(AD33)=1,"Spring","")))))</f>
        <v/>
      </c>
      <c r="BI33" s="84" t="n"/>
      <c r="BJ33" s="84" t="n"/>
      <c r="BK33" s="84" t="n"/>
      <c r="BL33" s="84">
        <f>IFERROR(INDEX('_names_lookup'!$C:$C,MATCH(BK33,'_names_lookup'!$A:$A,0)),"")</f>
        <v/>
      </c>
      <c r="BM33" s="84">
        <f>IFERROR(INDEX('_names_lookup'!$B:$B,MATCH(BK33,'_names_lookup'!$A:$A,0)),"")</f>
        <v/>
      </c>
      <c r="BN33" s="84" t="n"/>
      <c r="BO33" s="84" t="n"/>
      <c r="BP33" s="84" t="n"/>
      <c r="BQ33" s="84" t="n"/>
      <c r="BR33" s="84" t="n"/>
      <c r="BS33" s="40">
        <f>IFERROR(IF(BR33*AA33=0,"",BR33*AA33),"")</f>
        <v/>
      </c>
      <c r="BT33" s="84" t="n"/>
      <c r="BU33" s="84" t="n"/>
      <c r="BV33" s="84" t="n"/>
      <c r="BW33" s="84" t="n"/>
      <c r="BX33" s="84" t="n"/>
      <c r="BY33" s="84" t="n"/>
      <c r="BZ33" s="84" t="n"/>
      <c r="CA33" s="84" t="n"/>
      <c r="CB33" s="84" t="n"/>
      <c r="CC33" s="84" t="n"/>
      <c r="CD33" s="84" t="n"/>
      <c r="CE33" s="84" t="n"/>
      <c r="CF33" s="84" t="n"/>
      <c r="CG33" s="84" t="n"/>
      <c r="CH33" s="84" t="n"/>
      <c r="CI33" s="84" t="n"/>
      <c r="CJ33" s="84" t="n"/>
      <c r="CK33" s="84" t="n"/>
      <c r="CL33" s="84" t="n"/>
      <c r="CM33" s="84" t="n"/>
      <c r="CN33" s="84" t="n"/>
      <c r="CO33" s="84" t="n"/>
      <c r="CP33" s="84" t="n"/>
      <c r="CQ33" s="84" t="n"/>
      <c r="CR33" s="84" t="n"/>
      <c r="CS33" s="84" t="n"/>
      <c r="CT33" s="84" t="n"/>
      <c r="CU33" s="84" t="n"/>
      <c r="CV33" s="84" t="n"/>
      <c r="CW33" s="84" t="n"/>
      <c r="CX33" s="84" t="n"/>
      <c r="CY33" s="84" t="n"/>
      <c r="CZ33" s="84" t="n"/>
      <c r="DA33" s="84" t="n"/>
      <c r="DB33" s="84" t="n"/>
      <c r="DC33" s="84" t="n"/>
      <c r="DD33" s="84" t="n"/>
      <c r="DE33" s="84" t="n"/>
      <c r="DF33" s="84" t="n"/>
      <c r="DG33" s="84" t="n"/>
      <c r="DH33" s="84" t="n"/>
      <c r="DI33" s="84" t="n"/>
      <c r="DJ33" s="84" t="n"/>
      <c r="DK33" s="84" t="n"/>
      <c r="DL33" s="84" t="n"/>
      <c r="DM33" s="84" t="n"/>
      <c r="DN33" s="84" t="n"/>
      <c r="DO33" s="84" t="n"/>
      <c r="DP33" s="84" t="n"/>
      <c r="DQ33" s="84" t="n"/>
    </row>
    <row r="34" ht="16" customHeight="1">
      <c r="A34" s="78" t="n"/>
      <c r="B34" s="78" t="n"/>
      <c r="C34" s="78" t="n"/>
      <c r="D34" s="78" t="n"/>
      <c r="E34" s="78" t="n"/>
      <c r="F34" s="78" t="n"/>
      <c r="G34" s="88" t="n"/>
      <c r="H34" s="84" t="n"/>
      <c r="I34" s="84" t="n"/>
      <c r="J34" s="84" t="n"/>
      <c r="K34" s="84" t="n"/>
      <c r="L34" s="84" t="n"/>
      <c r="M34" s="84" t="n"/>
      <c r="N34" s="84" t="n"/>
      <c r="O34" s="84">
        <f>IFERROR(INDEX('_courses_lookup'!$C:$C,MATCH(K34&amp;L34,'_courses_lookup'!$E:$E,0)),"")</f>
        <v/>
      </c>
      <c r="P34" s="84">
        <f>IFERROR(INDEX('_courses_lookup'!$D:$D,MATCH(K34&amp;L34,'_courses_lookup'!$E:$E,0)),"")</f>
        <v/>
      </c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1" t="n"/>
      <c r="AE34" s="81" t="n"/>
      <c r="AF34" s="81" t="n"/>
      <c r="AG34" s="40">
        <f>IF(AND(AE34&lt;&gt;"",AF34&lt;&gt;""),ROUNDUP((AF34-AE34)/7,0),"")</f>
        <v/>
      </c>
      <c r="AH34" s="84" t="n"/>
      <c r="AI34" s="40">
        <f>IFERROR(IF(AG34*AH34=0,"",AG34*AH34),"")</f>
        <v/>
      </c>
      <c r="AJ34" s="81" t="n"/>
      <c r="AK34" s="81" t="n"/>
      <c r="AL34" s="40">
        <f>IF(AND(AJ34&lt;&gt;"",AK34&lt;&gt;""),ROUNDUP((AK34-AJ34)/7,0),"")</f>
        <v/>
      </c>
      <c r="AM34" s="84" t="n"/>
      <c r="AN34" s="40">
        <f>IFERROR(IF(AL34*AM34=0,"",AL34*AM34),"")</f>
        <v/>
      </c>
      <c r="AO34" s="81" t="n"/>
      <c r="AP34" s="81" t="n"/>
      <c r="AQ34" s="40">
        <f>IF(AND(AO34&lt;&gt;"",AP34&lt;&gt;""),ROUNDUP((AP34-AO34)/7,0),"")</f>
        <v/>
      </c>
      <c r="AR34" s="40">
        <f>IFERROR(IF((AU34-(AI34+AN34))/AQ34=0,"",ROUNDUP((AU34-(AI34+AN34))/AQ34,0)),"")</f>
        <v/>
      </c>
      <c r="AS34" s="40">
        <f>IFERROR(IF((AU34-(AI34+AN34))=0,"",(AU34-(AI34+AN34))),"")</f>
        <v/>
      </c>
      <c r="AT34" s="40">
        <f>IF(AND(AG34="",AQ34=""),AL34,IF(SUM(AG34,AL34,AQ34)=0,"",SUM(AG34,AL34,AQ34)))</f>
        <v/>
      </c>
      <c r="AU34" s="84" t="n"/>
      <c r="AV34" s="81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40">
        <f>IF(AD34="","",YEAR(AD34)+IF(MONTH(AD34)&gt;=5,1,0))</f>
        <v/>
      </c>
      <c r="BH34" s="40">
        <f>IF(AD34="","",IF(AND(MONTH(AD34)=8,DAY(AD34)&gt;=15),"Fall",IF(MONTH(AD34)&gt;8,"Fall",IF(MONTH(AD34)=5,"Summer",IF(MONTH(AD34)=1,"Spring","")))))</f>
        <v/>
      </c>
      <c r="BI34" s="84" t="n"/>
      <c r="BJ34" s="84" t="n"/>
      <c r="BK34" s="84" t="n"/>
      <c r="BL34" s="84">
        <f>IFERROR(INDEX('_names_lookup'!$C:$C,MATCH(BK34,'_names_lookup'!$A:$A,0)),"")</f>
        <v/>
      </c>
      <c r="BM34" s="84">
        <f>IFERROR(INDEX('_names_lookup'!$B:$B,MATCH(BK34,'_names_lookup'!$A:$A,0)),"")</f>
        <v/>
      </c>
      <c r="BN34" s="84" t="n"/>
      <c r="BO34" s="84" t="n"/>
      <c r="BP34" s="84" t="n"/>
      <c r="BQ34" s="84" t="n"/>
      <c r="BR34" s="84" t="n"/>
      <c r="BS34" s="40">
        <f>IFERROR(IF(BR34*AA34=0,"",BR34*AA34),"")</f>
        <v/>
      </c>
      <c r="BT34" s="84" t="n"/>
      <c r="BU34" s="84" t="n"/>
      <c r="BV34" s="84" t="n"/>
      <c r="BW34" s="84" t="n"/>
      <c r="BX34" s="84" t="n"/>
      <c r="BY34" s="84" t="n"/>
      <c r="BZ34" s="84" t="n"/>
      <c r="CA34" s="84" t="n"/>
      <c r="CB34" s="84" t="n"/>
      <c r="CC34" s="84" t="n"/>
      <c r="CD34" s="84" t="n"/>
      <c r="CE34" s="84" t="n"/>
      <c r="CF34" s="84" t="n"/>
      <c r="CG34" s="84" t="n"/>
      <c r="CH34" s="84" t="n"/>
      <c r="CI34" s="84" t="n"/>
      <c r="CJ34" s="84" t="n"/>
      <c r="CK34" s="84" t="n"/>
      <c r="CL34" s="84" t="n"/>
      <c r="CM34" s="84" t="n"/>
      <c r="CN34" s="84" t="n"/>
      <c r="CO34" s="84" t="n"/>
      <c r="CP34" s="84" t="n"/>
      <c r="CQ34" s="84" t="n"/>
      <c r="CR34" s="84" t="n"/>
      <c r="CS34" s="84" t="n"/>
      <c r="CT34" s="84" t="n"/>
      <c r="CU34" s="84" t="n"/>
      <c r="CV34" s="84" t="n"/>
      <c r="CW34" s="84" t="n"/>
      <c r="CX34" s="84" t="n"/>
      <c r="CY34" s="84" t="n"/>
      <c r="CZ34" s="84" t="n"/>
      <c r="DA34" s="84" t="n"/>
      <c r="DB34" s="84" t="n"/>
      <c r="DC34" s="84" t="n"/>
      <c r="DD34" s="84" t="n"/>
      <c r="DE34" s="84" t="n"/>
      <c r="DF34" s="84" t="n"/>
      <c r="DG34" s="84" t="n"/>
      <c r="DH34" s="84" t="n"/>
      <c r="DI34" s="84" t="n"/>
      <c r="DJ34" s="84" t="n"/>
      <c r="DK34" s="84" t="n"/>
      <c r="DL34" s="84" t="n"/>
      <c r="DM34" s="84" t="n"/>
      <c r="DN34" s="84" t="n"/>
      <c r="DO34" s="84" t="n"/>
      <c r="DP34" s="84" t="n"/>
      <c r="DQ34" s="84" t="n"/>
    </row>
    <row r="35" ht="16" customHeight="1">
      <c r="A35" s="78" t="n"/>
      <c r="B35" s="78" t="n"/>
      <c r="C35" s="78" t="n"/>
      <c r="D35" s="78" t="n"/>
      <c r="E35" s="78" t="n"/>
      <c r="F35" s="78" t="n"/>
      <c r="G35" s="88" t="n"/>
      <c r="H35" s="84" t="n"/>
      <c r="I35" s="84" t="n"/>
      <c r="J35" s="84" t="n"/>
      <c r="K35" s="84" t="n"/>
      <c r="L35" s="84" t="n"/>
      <c r="M35" s="84" t="n"/>
      <c r="N35" s="84" t="n"/>
      <c r="O35" s="84">
        <f>IFERROR(INDEX('_courses_lookup'!$C:$C,MATCH(K35&amp;L35,'_courses_lookup'!$E:$E,0)),"")</f>
        <v/>
      </c>
      <c r="P35" s="84">
        <f>IFERROR(INDEX('_courses_lookup'!$D:$D,MATCH(K35&amp;L35,'_courses_lookup'!$E:$E,0)),"")</f>
        <v/>
      </c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1" t="n"/>
      <c r="AE35" s="81" t="n"/>
      <c r="AF35" s="81" t="n"/>
      <c r="AG35" s="40">
        <f>IF(AND(AE35&lt;&gt;"",AF35&lt;&gt;""),ROUNDUP((AF35-AE35)/7,0),"")</f>
        <v/>
      </c>
      <c r="AH35" s="84" t="n"/>
      <c r="AI35" s="40">
        <f>IFERROR(IF(AG35*AH35=0,"",AG35*AH35),"")</f>
        <v/>
      </c>
      <c r="AJ35" s="81" t="n"/>
      <c r="AK35" s="81" t="n"/>
      <c r="AL35" s="40">
        <f>IF(AND(AJ35&lt;&gt;"",AK35&lt;&gt;""),ROUNDUP((AK35-AJ35)/7,0),"")</f>
        <v/>
      </c>
      <c r="AM35" s="84" t="n"/>
      <c r="AN35" s="40">
        <f>IFERROR(IF(AL35*AM35=0,"",AL35*AM35),"")</f>
        <v/>
      </c>
      <c r="AO35" s="81" t="n"/>
      <c r="AP35" s="81" t="n"/>
      <c r="AQ35" s="40">
        <f>IF(AND(AO35&lt;&gt;"",AP35&lt;&gt;""),ROUNDUP((AP35-AO35)/7,0),"")</f>
        <v/>
      </c>
      <c r="AR35" s="40">
        <f>IFERROR(IF((AU35-(AI35+AN35))/AQ35=0,"",ROUNDUP((AU35-(AI35+AN35))/AQ35,0)),"")</f>
        <v/>
      </c>
      <c r="AS35" s="40">
        <f>IFERROR(IF((AU35-(AI35+AN35))=0,"",(AU35-(AI35+AN35))),"")</f>
        <v/>
      </c>
      <c r="AT35" s="40">
        <f>IF(AND(AG35="",AQ35=""),AL35,IF(SUM(AG35,AL35,AQ35)=0,"",SUM(AG35,AL35,AQ35)))</f>
        <v/>
      </c>
      <c r="AU35" s="84" t="n"/>
      <c r="AV35" s="81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40">
        <f>IF(AD35="","",YEAR(AD35)+IF(MONTH(AD35)&gt;=5,1,0))</f>
        <v/>
      </c>
      <c r="BH35" s="40">
        <f>IF(AD35="","",IF(AND(MONTH(AD35)=8,DAY(AD35)&gt;=15),"Fall",IF(MONTH(AD35)&gt;8,"Fall",IF(MONTH(AD35)=5,"Summer",IF(MONTH(AD35)=1,"Spring","")))))</f>
        <v/>
      </c>
      <c r="BI35" s="84" t="n"/>
      <c r="BJ35" s="84" t="n"/>
      <c r="BK35" s="84" t="n"/>
      <c r="BL35" s="84">
        <f>IFERROR(INDEX('_names_lookup'!$C:$C,MATCH(BK35,'_names_lookup'!$A:$A,0)),"")</f>
        <v/>
      </c>
      <c r="BM35" s="84">
        <f>IFERROR(INDEX('_names_lookup'!$B:$B,MATCH(BK35,'_names_lookup'!$A:$A,0)),"")</f>
        <v/>
      </c>
      <c r="BN35" s="84" t="n"/>
      <c r="BO35" s="84" t="n"/>
      <c r="BP35" s="84" t="n"/>
      <c r="BQ35" s="84" t="n"/>
      <c r="BR35" s="84" t="n"/>
      <c r="BS35" s="40">
        <f>IFERROR(IF(BR35*AA35=0,"",BR35*AA35),"")</f>
        <v/>
      </c>
      <c r="BT35" s="84" t="n"/>
      <c r="BU35" s="84" t="n"/>
      <c r="BV35" s="84" t="n"/>
      <c r="BW35" s="84" t="n"/>
      <c r="BX35" s="84" t="n"/>
      <c r="BY35" s="84" t="n"/>
      <c r="BZ35" s="84" t="n"/>
      <c r="CA35" s="84" t="n"/>
      <c r="CB35" s="84" t="n"/>
      <c r="CC35" s="84" t="n"/>
      <c r="CD35" s="84" t="n"/>
      <c r="CE35" s="84" t="n"/>
      <c r="CF35" s="84" t="n"/>
      <c r="CG35" s="84" t="n"/>
      <c r="CH35" s="84" t="n"/>
      <c r="CI35" s="84" t="n"/>
      <c r="CJ35" s="84" t="n"/>
      <c r="CK35" s="84" t="n"/>
      <c r="CL35" s="84" t="n"/>
      <c r="CM35" s="84" t="n"/>
      <c r="CN35" s="84" t="n"/>
      <c r="CO35" s="84" t="n"/>
      <c r="CP35" s="84" t="n"/>
      <c r="CQ35" s="84" t="n"/>
      <c r="CR35" s="84" t="n"/>
      <c r="CS35" s="84" t="n"/>
      <c r="CT35" s="84" t="n"/>
      <c r="CU35" s="84" t="n"/>
      <c r="CV35" s="84" t="n"/>
      <c r="CW35" s="84" t="n"/>
      <c r="CX35" s="84" t="n"/>
      <c r="CY35" s="84" t="n"/>
      <c r="CZ35" s="84" t="n"/>
      <c r="DA35" s="84" t="n"/>
      <c r="DB35" s="84" t="n"/>
      <c r="DC35" s="84" t="n"/>
      <c r="DD35" s="84" t="n"/>
      <c r="DE35" s="84" t="n"/>
      <c r="DF35" s="84" t="n"/>
      <c r="DG35" s="84" t="n"/>
      <c r="DH35" s="84" t="n"/>
      <c r="DI35" s="84" t="n"/>
      <c r="DJ35" s="84" t="n"/>
      <c r="DK35" s="84" t="n"/>
      <c r="DL35" s="84" t="n"/>
      <c r="DM35" s="84" t="n"/>
      <c r="DN35" s="84" t="n"/>
      <c r="DO35" s="84" t="n"/>
      <c r="DP35" s="84" t="n"/>
      <c r="DQ35" s="84" t="n"/>
    </row>
    <row r="36" ht="16" customHeight="1">
      <c r="A36" s="78" t="n"/>
      <c r="B36" s="78" t="n"/>
      <c r="C36" s="78" t="n"/>
      <c r="D36" s="78" t="n"/>
      <c r="E36" s="78" t="n"/>
      <c r="F36" s="78" t="n"/>
      <c r="G36" s="88" t="n"/>
      <c r="H36" s="84" t="n"/>
      <c r="I36" s="84" t="n"/>
      <c r="J36" s="84" t="n"/>
      <c r="K36" s="84" t="n"/>
      <c r="L36" s="84" t="n"/>
      <c r="M36" s="84" t="n"/>
      <c r="N36" s="84" t="n"/>
      <c r="O36" s="84">
        <f>IFERROR(INDEX('_courses_lookup'!$C:$C,MATCH(K36&amp;L36,'_courses_lookup'!$E:$E,0)),"")</f>
        <v/>
      </c>
      <c r="P36" s="84">
        <f>IFERROR(INDEX('_courses_lookup'!$D:$D,MATCH(K36&amp;L36,'_courses_lookup'!$E:$E,0)),"")</f>
        <v/>
      </c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1" t="n"/>
      <c r="AE36" s="81" t="n"/>
      <c r="AF36" s="81" t="n"/>
      <c r="AG36" s="40">
        <f>IF(AND(AE36&lt;&gt;"",AF36&lt;&gt;""),ROUNDUP((AF36-AE36)/7,0),"")</f>
        <v/>
      </c>
      <c r="AH36" s="84" t="n"/>
      <c r="AI36" s="40">
        <f>IFERROR(IF(AG36*AH36=0,"",AG36*AH36),"")</f>
        <v/>
      </c>
      <c r="AJ36" s="81" t="n"/>
      <c r="AK36" s="81" t="n"/>
      <c r="AL36" s="40">
        <f>IF(AND(AJ36&lt;&gt;"",AK36&lt;&gt;""),ROUNDUP((AK36-AJ36)/7,0),"")</f>
        <v/>
      </c>
      <c r="AM36" s="84" t="n"/>
      <c r="AN36" s="40">
        <f>IFERROR(IF(AL36*AM36=0,"",AL36*AM36),"")</f>
        <v/>
      </c>
      <c r="AO36" s="81" t="n"/>
      <c r="AP36" s="81" t="n"/>
      <c r="AQ36" s="40">
        <f>IF(AND(AO36&lt;&gt;"",AP36&lt;&gt;""),ROUNDUP((AP36-AO36)/7,0),"")</f>
        <v/>
      </c>
      <c r="AR36" s="40">
        <f>IFERROR(IF((AU36-(AI36+AN36))/AQ36=0,"",ROUNDUP((AU36-(AI36+AN36))/AQ36,0)),"")</f>
        <v/>
      </c>
      <c r="AS36" s="40">
        <f>IFERROR(IF((AU36-(AI36+AN36))=0,"",(AU36-(AI36+AN36))),"")</f>
        <v/>
      </c>
      <c r="AT36" s="40">
        <f>IF(AND(AG36="",AQ36=""),AL36,IF(SUM(AG36,AL36,AQ36)=0,"",SUM(AG36,AL36,AQ36)))</f>
        <v/>
      </c>
      <c r="AU36" s="84" t="n"/>
      <c r="AV36" s="81" t="n"/>
      <c r="AW36" s="84" t="n"/>
      <c r="AX36" s="84" t="n"/>
      <c r="AY36" s="84" t="n"/>
      <c r="AZ36" s="84" t="n"/>
      <c r="BA36" s="84" t="n"/>
      <c r="BB36" s="84" t="n"/>
      <c r="BC36" s="84" t="n"/>
      <c r="BD36" s="84" t="n"/>
      <c r="BE36" s="84" t="n"/>
      <c r="BF36" s="84" t="n"/>
      <c r="BG36" s="40">
        <f>IF(AD36="","",YEAR(AD36)+IF(MONTH(AD36)&gt;=5,1,0))</f>
        <v/>
      </c>
      <c r="BH36" s="40">
        <f>IF(AD36="","",IF(AND(MONTH(AD36)=8,DAY(AD36)&gt;=15),"Fall",IF(MONTH(AD36)&gt;8,"Fall",IF(MONTH(AD36)=5,"Summer",IF(MONTH(AD36)=1,"Spring","")))))</f>
        <v/>
      </c>
      <c r="BI36" s="84" t="n"/>
      <c r="BJ36" s="84" t="n"/>
      <c r="BK36" s="84" t="n"/>
      <c r="BL36" s="84">
        <f>IFERROR(INDEX('_names_lookup'!$C:$C,MATCH(BK36,'_names_lookup'!$A:$A,0)),"")</f>
        <v/>
      </c>
      <c r="BM36" s="84">
        <f>IFERROR(INDEX('_names_lookup'!$B:$B,MATCH(BK36,'_names_lookup'!$A:$A,0)),"")</f>
        <v/>
      </c>
      <c r="BN36" s="84" t="n"/>
      <c r="BO36" s="84" t="n"/>
      <c r="BP36" s="84" t="n"/>
      <c r="BQ36" s="84" t="n"/>
      <c r="BR36" s="84" t="n"/>
      <c r="BS36" s="40">
        <f>IFERROR(IF(BR36*AA36=0,"",BR36*AA36),"")</f>
        <v/>
      </c>
      <c r="BT36" s="84" t="n"/>
      <c r="BU36" s="84" t="n"/>
      <c r="BV36" s="84" t="n"/>
      <c r="BW36" s="84" t="n"/>
      <c r="BX36" s="84" t="n"/>
      <c r="BY36" s="84" t="n"/>
      <c r="BZ36" s="84" t="n"/>
      <c r="CA36" s="84" t="n"/>
      <c r="CB36" s="84" t="n"/>
      <c r="CC36" s="84" t="n"/>
      <c r="CD36" s="84" t="n"/>
      <c r="CE36" s="84" t="n"/>
      <c r="CF36" s="84" t="n"/>
      <c r="CG36" s="84" t="n"/>
      <c r="CH36" s="84" t="n"/>
      <c r="CI36" s="84" t="n"/>
      <c r="CJ36" s="84" t="n"/>
      <c r="CK36" s="84" t="n"/>
      <c r="CL36" s="84" t="n"/>
      <c r="CM36" s="84" t="n"/>
      <c r="CN36" s="84" t="n"/>
      <c r="CO36" s="84" t="n"/>
      <c r="CP36" s="84" t="n"/>
      <c r="CQ36" s="84" t="n"/>
      <c r="CR36" s="84" t="n"/>
      <c r="CS36" s="84" t="n"/>
      <c r="CT36" s="84" t="n"/>
      <c r="CU36" s="84" t="n"/>
      <c r="CV36" s="84" t="n"/>
      <c r="CW36" s="84" t="n"/>
      <c r="CX36" s="84" t="n"/>
      <c r="CY36" s="84" t="n"/>
      <c r="CZ36" s="84" t="n"/>
      <c r="DA36" s="84" t="n"/>
      <c r="DB36" s="84" t="n"/>
      <c r="DC36" s="84" t="n"/>
      <c r="DD36" s="84" t="n"/>
      <c r="DE36" s="84" t="n"/>
      <c r="DF36" s="84" t="n"/>
      <c r="DG36" s="84" t="n"/>
      <c r="DH36" s="84" t="n"/>
      <c r="DI36" s="84" t="n"/>
      <c r="DJ36" s="84" t="n"/>
      <c r="DK36" s="84" t="n"/>
      <c r="DL36" s="84" t="n"/>
      <c r="DM36" s="84" t="n"/>
      <c r="DN36" s="84" t="n"/>
      <c r="DO36" s="84" t="n"/>
      <c r="DP36" s="84" t="n"/>
      <c r="DQ36" s="84" t="n"/>
    </row>
    <row r="37" ht="16" customHeight="1">
      <c r="A37" s="78" t="n"/>
      <c r="B37" s="78" t="n"/>
      <c r="C37" s="78" t="n"/>
      <c r="D37" s="78" t="n"/>
      <c r="E37" s="78" t="n"/>
      <c r="F37" s="78" t="n"/>
      <c r="G37" s="88" t="n"/>
      <c r="H37" s="84" t="n"/>
      <c r="I37" s="84" t="n"/>
      <c r="J37" s="84" t="n"/>
      <c r="K37" s="84" t="n"/>
      <c r="L37" s="84" t="n"/>
      <c r="M37" s="84" t="n"/>
      <c r="N37" s="84" t="n"/>
      <c r="O37" s="84">
        <f>IFERROR(INDEX('_courses_lookup'!$C:$C,MATCH(K37&amp;L37,'_courses_lookup'!$E:$E,0)),"")</f>
        <v/>
      </c>
      <c r="P37" s="84">
        <f>IFERROR(INDEX('_courses_lookup'!$D:$D,MATCH(K37&amp;L37,'_courses_lookup'!$E:$E,0)),"")</f>
        <v/>
      </c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1" t="n"/>
      <c r="AE37" s="81" t="n"/>
      <c r="AF37" s="81" t="n"/>
      <c r="AG37" s="40">
        <f>IF(AND(AE37&lt;&gt;"",AF37&lt;&gt;""),ROUNDUP((AF37-AE37)/7,0),"")</f>
        <v/>
      </c>
      <c r="AH37" s="84" t="n"/>
      <c r="AI37" s="40">
        <f>IFERROR(IF(AG37*AH37=0,"",AG37*AH37),"")</f>
        <v/>
      </c>
      <c r="AJ37" s="81" t="n"/>
      <c r="AK37" s="81" t="n"/>
      <c r="AL37" s="40">
        <f>IF(AND(AJ37&lt;&gt;"",AK37&lt;&gt;""),ROUNDUP((AK37-AJ37)/7,0),"")</f>
        <v/>
      </c>
      <c r="AM37" s="84" t="n"/>
      <c r="AN37" s="40">
        <f>IFERROR(IF(AL37*AM37=0,"",AL37*AM37),"")</f>
        <v/>
      </c>
      <c r="AO37" s="81" t="n"/>
      <c r="AP37" s="81" t="n"/>
      <c r="AQ37" s="40">
        <f>IF(AND(AO37&lt;&gt;"",AP37&lt;&gt;""),ROUNDUP((AP37-AO37)/7,0),"")</f>
        <v/>
      </c>
      <c r="AR37" s="40">
        <f>IFERROR(IF((AU37-(AI37+AN37))/AQ37=0,"",ROUNDUP((AU37-(AI37+AN37))/AQ37,0)),"")</f>
        <v/>
      </c>
      <c r="AS37" s="40">
        <f>IFERROR(IF((AU37-(AI37+AN37))=0,"",(AU37-(AI37+AN37))),"")</f>
        <v/>
      </c>
      <c r="AT37" s="40">
        <f>IF(AND(AG37="",AQ37=""),AL37,IF(SUM(AG37,AL37,AQ37)=0,"",SUM(AG37,AL37,AQ37)))</f>
        <v/>
      </c>
      <c r="AU37" s="84" t="n"/>
      <c r="AV37" s="81" t="n"/>
      <c r="AW37" s="84" t="n"/>
      <c r="AX37" s="84" t="n"/>
      <c r="AY37" s="84" t="n"/>
      <c r="AZ37" s="84" t="n"/>
      <c r="BA37" s="84" t="n"/>
      <c r="BB37" s="84" t="n"/>
      <c r="BC37" s="84" t="n"/>
      <c r="BD37" s="84" t="n"/>
      <c r="BE37" s="84" t="n"/>
      <c r="BF37" s="84" t="n"/>
      <c r="BG37" s="40">
        <f>IF(AD37="","",YEAR(AD37)+IF(MONTH(AD37)&gt;=5,1,0))</f>
        <v/>
      </c>
      <c r="BH37" s="40">
        <f>IF(AD37="","",IF(AND(MONTH(AD37)=8,DAY(AD37)&gt;=15),"Fall",IF(MONTH(AD37)&gt;8,"Fall",IF(MONTH(AD37)=5,"Summer",IF(MONTH(AD37)=1,"Spring","")))))</f>
        <v/>
      </c>
      <c r="BI37" s="84" t="n"/>
      <c r="BJ37" s="84" t="n"/>
      <c r="BK37" s="84" t="n"/>
      <c r="BL37" s="84">
        <f>IFERROR(INDEX('_names_lookup'!$C:$C,MATCH(BK37,'_names_lookup'!$A:$A,0)),"")</f>
        <v/>
      </c>
      <c r="BM37" s="84">
        <f>IFERROR(INDEX('_names_lookup'!$B:$B,MATCH(BK37,'_names_lookup'!$A:$A,0)),"")</f>
        <v/>
      </c>
      <c r="BN37" s="84" t="n"/>
      <c r="BO37" s="84" t="n"/>
      <c r="BP37" s="84" t="n"/>
      <c r="BQ37" s="84" t="n"/>
      <c r="BR37" s="84" t="n"/>
      <c r="BS37" s="40">
        <f>IFERROR(IF(BR37*AA37=0,"",BR37*AA37),"")</f>
        <v/>
      </c>
      <c r="BT37" s="84" t="n"/>
      <c r="BU37" s="84" t="n"/>
      <c r="BV37" s="84" t="n"/>
      <c r="BW37" s="84" t="n"/>
      <c r="BX37" s="84" t="n"/>
      <c r="BY37" s="84" t="n"/>
      <c r="BZ37" s="84" t="n"/>
      <c r="CA37" s="84" t="n"/>
      <c r="CB37" s="84" t="n"/>
      <c r="CC37" s="84" t="n"/>
      <c r="CD37" s="84" t="n"/>
      <c r="CE37" s="84" t="n"/>
      <c r="CF37" s="84" t="n"/>
      <c r="CG37" s="84" t="n"/>
      <c r="CH37" s="84" t="n"/>
      <c r="CI37" s="84" t="n"/>
      <c r="CJ37" s="84" t="n"/>
      <c r="CK37" s="84" t="n"/>
      <c r="CL37" s="84" t="n"/>
      <c r="CM37" s="84" t="n"/>
      <c r="CN37" s="84" t="n"/>
      <c r="CO37" s="84" t="n"/>
      <c r="CP37" s="84" t="n"/>
      <c r="CQ37" s="84" t="n"/>
      <c r="CR37" s="84" t="n"/>
      <c r="CS37" s="84" t="n"/>
      <c r="CT37" s="84" t="n"/>
      <c r="CU37" s="84" t="n"/>
      <c r="CV37" s="84" t="n"/>
      <c r="CW37" s="84" t="n"/>
      <c r="CX37" s="84" t="n"/>
      <c r="CY37" s="84" t="n"/>
      <c r="CZ37" s="84" t="n"/>
      <c r="DA37" s="84" t="n"/>
      <c r="DB37" s="84" t="n"/>
      <c r="DC37" s="84" t="n"/>
      <c r="DD37" s="84" t="n"/>
      <c r="DE37" s="84" t="n"/>
      <c r="DF37" s="84" t="n"/>
      <c r="DG37" s="84" t="n"/>
      <c r="DH37" s="84" t="n"/>
      <c r="DI37" s="84" t="n"/>
      <c r="DJ37" s="84" t="n"/>
      <c r="DK37" s="84" t="n"/>
      <c r="DL37" s="84" t="n"/>
      <c r="DM37" s="84" t="n"/>
      <c r="DN37" s="84" t="n"/>
      <c r="DO37" s="84" t="n"/>
      <c r="DP37" s="84" t="n"/>
      <c r="DQ37" s="84" t="n"/>
    </row>
    <row r="38" ht="16" customHeight="1">
      <c r="A38" s="78" t="n"/>
      <c r="B38" s="78" t="n"/>
      <c r="C38" s="78" t="n"/>
      <c r="D38" s="78" t="n"/>
      <c r="E38" s="78" t="n"/>
      <c r="F38" s="78" t="n"/>
      <c r="G38" s="88" t="n"/>
      <c r="H38" s="84" t="n"/>
      <c r="I38" s="84" t="n"/>
      <c r="J38" s="84" t="n"/>
      <c r="K38" s="84" t="n"/>
      <c r="L38" s="84" t="n"/>
      <c r="M38" s="84" t="n"/>
      <c r="N38" s="84" t="n"/>
      <c r="O38" s="84">
        <f>IFERROR(INDEX('_courses_lookup'!$C:$C,MATCH(K38&amp;L38,'_courses_lookup'!$E:$E,0)),"")</f>
        <v/>
      </c>
      <c r="P38" s="84">
        <f>IFERROR(INDEX('_courses_lookup'!$D:$D,MATCH(K38&amp;L38,'_courses_lookup'!$E:$E,0)),"")</f>
        <v/>
      </c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1" t="n"/>
      <c r="AE38" s="81" t="n"/>
      <c r="AF38" s="81" t="n"/>
      <c r="AG38" s="40">
        <f>IF(AND(AE38&lt;&gt;"",AF38&lt;&gt;""),ROUNDUP((AF38-AE38)/7,0),"")</f>
        <v/>
      </c>
      <c r="AH38" s="84" t="n"/>
      <c r="AI38" s="40">
        <f>IFERROR(IF(AG38*AH38=0,"",AG38*AH38),"")</f>
        <v/>
      </c>
      <c r="AJ38" s="81" t="n"/>
      <c r="AK38" s="81" t="n"/>
      <c r="AL38" s="40">
        <f>IF(AND(AJ38&lt;&gt;"",AK38&lt;&gt;""),ROUNDUP((AK38-AJ38)/7,0),"")</f>
        <v/>
      </c>
      <c r="AM38" s="84" t="n"/>
      <c r="AN38" s="40">
        <f>IFERROR(IF(AL38*AM38=0,"",AL38*AM38),"")</f>
        <v/>
      </c>
      <c r="AO38" s="81" t="n"/>
      <c r="AP38" s="81" t="n"/>
      <c r="AQ38" s="40">
        <f>IF(AND(AO38&lt;&gt;"",AP38&lt;&gt;""),ROUNDUP((AP38-AO38)/7,0),"")</f>
        <v/>
      </c>
      <c r="AR38" s="40">
        <f>IFERROR(IF((AU38-(AI38+AN38))/AQ38=0,"",ROUNDUP((AU38-(AI38+AN38))/AQ38,0)),"")</f>
        <v/>
      </c>
      <c r="AS38" s="40">
        <f>IFERROR(IF((AU38-(AI38+AN38))=0,"",(AU38-(AI38+AN38))),"")</f>
        <v/>
      </c>
      <c r="AT38" s="40">
        <f>IF(AND(AG38="",AQ38=""),AL38,IF(SUM(AG38,AL38,AQ38)=0,"",SUM(AG38,AL38,AQ38)))</f>
        <v/>
      </c>
      <c r="AU38" s="84" t="n"/>
      <c r="AV38" s="81" t="n"/>
      <c r="AW38" s="84" t="n"/>
      <c r="AX38" s="84" t="n"/>
      <c r="AY38" s="84" t="n"/>
      <c r="AZ38" s="84" t="n"/>
      <c r="BA38" s="84" t="n"/>
      <c r="BB38" s="84" t="n"/>
      <c r="BC38" s="84" t="n"/>
      <c r="BD38" s="84" t="n"/>
      <c r="BE38" s="84" t="n"/>
      <c r="BF38" s="84" t="n"/>
      <c r="BG38" s="40">
        <f>IF(AD38="","",YEAR(AD38)+IF(MONTH(AD38)&gt;=5,1,0))</f>
        <v/>
      </c>
      <c r="BH38" s="40">
        <f>IF(AD38="","",IF(AND(MONTH(AD38)=8,DAY(AD38)&gt;=15),"Fall",IF(MONTH(AD38)&gt;8,"Fall",IF(MONTH(AD38)=5,"Summer",IF(MONTH(AD38)=1,"Spring","")))))</f>
        <v/>
      </c>
      <c r="BI38" s="84" t="n"/>
      <c r="BJ38" s="84" t="n"/>
      <c r="BK38" s="84" t="n"/>
      <c r="BL38" s="84">
        <f>IFERROR(INDEX('_names_lookup'!$C:$C,MATCH(BK38,'_names_lookup'!$A:$A,0)),"")</f>
        <v/>
      </c>
      <c r="BM38" s="84">
        <f>IFERROR(INDEX('_names_lookup'!$B:$B,MATCH(BK38,'_names_lookup'!$A:$A,0)),"")</f>
        <v/>
      </c>
      <c r="BN38" s="84" t="n"/>
      <c r="BO38" s="84" t="n"/>
      <c r="BP38" s="84" t="n"/>
      <c r="BQ38" s="84" t="n"/>
      <c r="BR38" s="84" t="n"/>
      <c r="BS38" s="40">
        <f>IFERROR(IF(BR38*AA38=0,"",BR38*AA38),"")</f>
        <v/>
      </c>
      <c r="BT38" s="84" t="n"/>
      <c r="BU38" s="84" t="n"/>
      <c r="BV38" s="84" t="n"/>
      <c r="BW38" s="84" t="n"/>
      <c r="BX38" s="84" t="n"/>
      <c r="BY38" s="84" t="n"/>
      <c r="BZ38" s="84" t="n"/>
      <c r="CA38" s="84" t="n"/>
      <c r="CB38" s="84" t="n"/>
      <c r="CC38" s="84" t="n"/>
      <c r="CD38" s="84" t="n"/>
      <c r="CE38" s="84" t="n"/>
      <c r="CF38" s="84" t="n"/>
      <c r="CG38" s="84" t="n"/>
      <c r="CH38" s="84" t="n"/>
      <c r="CI38" s="84" t="n"/>
      <c r="CJ38" s="84" t="n"/>
      <c r="CK38" s="84" t="n"/>
      <c r="CL38" s="84" t="n"/>
      <c r="CM38" s="84" t="n"/>
      <c r="CN38" s="84" t="n"/>
      <c r="CO38" s="84" t="n"/>
      <c r="CP38" s="84" t="n"/>
      <c r="CQ38" s="84" t="n"/>
      <c r="CR38" s="84" t="n"/>
      <c r="CS38" s="84" t="n"/>
      <c r="CT38" s="84" t="n"/>
      <c r="CU38" s="84" t="n"/>
      <c r="CV38" s="84" t="n"/>
      <c r="CW38" s="84" t="n"/>
      <c r="CX38" s="84" t="n"/>
      <c r="CY38" s="84" t="n"/>
      <c r="CZ38" s="84" t="n"/>
      <c r="DA38" s="84" t="n"/>
      <c r="DB38" s="84" t="n"/>
      <c r="DC38" s="84" t="n"/>
      <c r="DD38" s="84" t="n"/>
      <c r="DE38" s="84" t="n"/>
      <c r="DF38" s="84" t="n"/>
      <c r="DG38" s="84" t="n"/>
      <c r="DH38" s="84" t="n"/>
      <c r="DI38" s="84" t="n"/>
      <c r="DJ38" s="84" t="n"/>
      <c r="DK38" s="84" t="n"/>
      <c r="DL38" s="84" t="n"/>
      <c r="DM38" s="84" t="n"/>
      <c r="DN38" s="84" t="n"/>
      <c r="DO38" s="84" t="n"/>
      <c r="DP38" s="84" t="n"/>
      <c r="DQ38" s="84" t="n"/>
    </row>
    <row r="39" ht="16" customHeight="1">
      <c r="A39" s="78" t="n"/>
      <c r="B39" s="78" t="n"/>
      <c r="C39" s="78" t="n"/>
      <c r="D39" s="78" t="n"/>
      <c r="E39" s="78" t="n"/>
      <c r="F39" s="78" t="n"/>
      <c r="G39" s="88" t="n"/>
      <c r="H39" s="84" t="n"/>
      <c r="I39" s="84" t="n"/>
      <c r="J39" s="84" t="n"/>
      <c r="K39" s="84" t="n"/>
      <c r="L39" s="84" t="n"/>
      <c r="M39" s="84" t="n"/>
      <c r="N39" s="84" t="n"/>
      <c r="O39" s="84">
        <f>IFERROR(INDEX('_courses_lookup'!$C:$C,MATCH(K39&amp;L39,'_courses_lookup'!$E:$E,0)),"")</f>
        <v/>
      </c>
      <c r="P39" s="84">
        <f>IFERROR(INDEX('_courses_lookup'!$D:$D,MATCH(K39&amp;L39,'_courses_lookup'!$E:$E,0)),"")</f>
        <v/>
      </c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1" t="n"/>
      <c r="AE39" s="81" t="n"/>
      <c r="AF39" s="81" t="n"/>
      <c r="AG39" s="40">
        <f>IF(AND(AE39&lt;&gt;"",AF39&lt;&gt;""),ROUNDUP((AF39-AE39)/7,0),"")</f>
        <v/>
      </c>
      <c r="AH39" s="84" t="n"/>
      <c r="AI39" s="40">
        <f>IFERROR(IF(AG39*AH39=0,"",AG39*AH39),"")</f>
        <v/>
      </c>
      <c r="AJ39" s="81" t="n"/>
      <c r="AK39" s="81" t="n"/>
      <c r="AL39" s="40">
        <f>IF(AND(AJ39&lt;&gt;"",AK39&lt;&gt;""),ROUNDUP((AK39-AJ39)/7,0),"")</f>
        <v/>
      </c>
      <c r="AM39" s="84" t="n"/>
      <c r="AN39" s="40">
        <f>IFERROR(IF(AL39*AM39=0,"",AL39*AM39),"")</f>
        <v/>
      </c>
      <c r="AO39" s="81" t="n"/>
      <c r="AP39" s="81" t="n"/>
      <c r="AQ39" s="40">
        <f>IF(AND(AO39&lt;&gt;"",AP39&lt;&gt;""),ROUNDUP((AP39-AO39)/7,0),"")</f>
        <v/>
      </c>
      <c r="AR39" s="40">
        <f>IFERROR(IF((AU39-(AI39+AN39))/AQ39=0,"",ROUNDUP((AU39-(AI39+AN39))/AQ39,0)),"")</f>
        <v/>
      </c>
      <c r="AS39" s="40">
        <f>IFERROR(IF((AU39-(AI39+AN39))=0,"",(AU39-(AI39+AN39))),"")</f>
        <v/>
      </c>
      <c r="AT39" s="40">
        <f>IF(AND(AG39="",AQ39=""),AL39,IF(SUM(AG39,AL39,AQ39)=0,"",SUM(AG39,AL39,AQ39)))</f>
        <v/>
      </c>
      <c r="AU39" s="84" t="n"/>
      <c r="AV39" s="81" t="n"/>
      <c r="AW39" s="84" t="n"/>
      <c r="AX39" s="84" t="n"/>
      <c r="AY39" s="84" t="n"/>
      <c r="AZ39" s="84" t="n"/>
      <c r="BA39" s="84" t="n"/>
      <c r="BB39" s="84" t="n"/>
      <c r="BC39" s="84" t="n"/>
      <c r="BD39" s="84" t="n"/>
      <c r="BE39" s="84" t="n"/>
      <c r="BF39" s="84" t="n"/>
      <c r="BG39" s="40">
        <f>IF(AD39="","",YEAR(AD39)+IF(MONTH(AD39)&gt;=5,1,0))</f>
        <v/>
      </c>
      <c r="BH39" s="40">
        <f>IF(AD39="","",IF(AND(MONTH(AD39)=8,DAY(AD39)&gt;=15),"Fall",IF(MONTH(AD39)&gt;8,"Fall",IF(MONTH(AD39)=5,"Summer",IF(MONTH(AD39)=1,"Spring","")))))</f>
        <v/>
      </c>
      <c r="BI39" s="84" t="n"/>
      <c r="BJ39" s="84" t="n"/>
      <c r="BK39" s="84" t="n"/>
      <c r="BL39" s="84">
        <f>IFERROR(INDEX('_names_lookup'!$C:$C,MATCH(BK39,'_names_lookup'!$A:$A,0)),"")</f>
        <v/>
      </c>
      <c r="BM39" s="84">
        <f>IFERROR(INDEX('_names_lookup'!$B:$B,MATCH(BK39,'_names_lookup'!$A:$A,0)),"")</f>
        <v/>
      </c>
      <c r="BN39" s="84" t="n"/>
      <c r="BO39" s="84" t="n"/>
      <c r="BP39" s="84" t="n"/>
      <c r="BQ39" s="84" t="n"/>
      <c r="BR39" s="84" t="n"/>
      <c r="BS39" s="40">
        <f>IFERROR(IF(BR39*AA39=0,"",BR39*AA39),"")</f>
        <v/>
      </c>
      <c r="BT39" s="84" t="n"/>
      <c r="BU39" s="84" t="n"/>
      <c r="BV39" s="84" t="n"/>
      <c r="BW39" s="84" t="n"/>
      <c r="BX39" s="84" t="n"/>
      <c r="BY39" s="84" t="n"/>
      <c r="BZ39" s="84" t="n"/>
      <c r="CA39" s="84" t="n"/>
      <c r="CB39" s="84" t="n"/>
      <c r="CC39" s="84" t="n"/>
      <c r="CD39" s="84" t="n"/>
      <c r="CE39" s="84" t="n"/>
      <c r="CF39" s="84" t="n"/>
      <c r="CG39" s="84" t="n"/>
      <c r="CH39" s="84" t="n"/>
      <c r="CI39" s="84" t="n"/>
      <c r="CJ39" s="84" t="n"/>
      <c r="CK39" s="84" t="n"/>
      <c r="CL39" s="84" t="n"/>
      <c r="CM39" s="84" t="n"/>
      <c r="CN39" s="84" t="n"/>
      <c r="CO39" s="84" t="n"/>
      <c r="CP39" s="84" t="n"/>
      <c r="CQ39" s="84" t="n"/>
      <c r="CR39" s="84" t="n"/>
      <c r="CS39" s="84" t="n"/>
      <c r="CT39" s="84" t="n"/>
      <c r="CU39" s="84" t="n"/>
      <c r="CV39" s="84" t="n"/>
      <c r="CW39" s="84" t="n"/>
      <c r="CX39" s="84" t="n"/>
      <c r="CY39" s="84" t="n"/>
      <c r="CZ39" s="84" t="n"/>
      <c r="DA39" s="84" t="n"/>
      <c r="DB39" s="84" t="n"/>
      <c r="DC39" s="84" t="n"/>
      <c r="DD39" s="84" t="n"/>
      <c r="DE39" s="84" t="n"/>
      <c r="DF39" s="84" t="n"/>
      <c r="DG39" s="84" t="n"/>
      <c r="DH39" s="84" t="n"/>
      <c r="DI39" s="84" t="n"/>
      <c r="DJ39" s="84" t="n"/>
      <c r="DK39" s="84" t="n"/>
      <c r="DL39" s="84" t="n"/>
      <c r="DM39" s="84" t="n"/>
      <c r="DN39" s="84" t="n"/>
      <c r="DO39" s="84" t="n"/>
      <c r="DP39" s="84" t="n"/>
      <c r="DQ39" s="84" t="n"/>
    </row>
    <row r="40" ht="16" customHeight="1">
      <c r="A40" s="78" t="n"/>
      <c r="B40" s="78" t="n"/>
      <c r="C40" s="78" t="n"/>
      <c r="D40" s="78" t="n"/>
      <c r="E40" s="78" t="n"/>
      <c r="F40" s="78" t="n"/>
      <c r="G40" s="88" t="n"/>
      <c r="H40" s="84" t="n"/>
      <c r="I40" s="84" t="n"/>
      <c r="J40" s="84" t="n"/>
      <c r="K40" s="84" t="n"/>
      <c r="L40" s="84" t="n"/>
      <c r="M40" s="84" t="n"/>
      <c r="N40" s="84" t="n"/>
      <c r="O40" s="84">
        <f>IFERROR(INDEX('_courses_lookup'!$C:$C,MATCH(K40&amp;L40,'_courses_lookup'!$E:$E,0)),"")</f>
        <v/>
      </c>
      <c r="P40" s="84">
        <f>IFERROR(INDEX('_courses_lookup'!$D:$D,MATCH(K40&amp;L40,'_courses_lookup'!$E:$E,0)),"")</f>
        <v/>
      </c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1" t="n"/>
      <c r="AE40" s="81" t="n"/>
      <c r="AF40" s="81" t="n"/>
      <c r="AG40" s="40">
        <f>IF(AND(AE40&lt;&gt;"",AF40&lt;&gt;""),ROUNDUP((AF40-AE40)/7,0),"")</f>
        <v/>
      </c>
      <c r="AH40" s="84" t="n"/>
      <c r="AI40" s="40">
        <f>IFERROR(IF(AG40*AH40=0,"",AG40*AH40),"")</f>
        <v/>
      </c>
      <c r="AJ40" s="81" t="n"/>
      <c r="AK40" s="81" t="n"/>
      <c r="AL40" s="40">
        <f>IF(AND(AJ40&lt;&gt;"",AK40&lt;&gt;""),ROUNDUP((AK40-AJ40)/7,0),"")</f>
        <v/>
      </c>
      <c r="AM40" s="84" t="n"/>
      <c r="AN40" s="40">
        <f>IFERROR(IF(AL40*AM40=0,"",AL40*AM40),"")</f>
        <v/>
      </c>
      <c r="AO40" s="81" t="n"/>
      <c r="AP40" s="81" t="n"/>
      <c r="AQ40" s="40">
        <f>IF(AND(AO40&lt;&gt;"",AP40&lt;&gt;""),ROUNDUP((AP40-AO40)/7,0),"")</f>
        <v/>
      </c>
      <c r="AR40" s="40">
        <f>IFERROR(IF((AU40-(AI40+AN40))/AQ40=0,"",ROUNDUP((AU40-(AI40+AN40))/AQ40,0)),"")</f>
        <v/>
      </c>
      <c r="AS40" s="40">
        <f>IFERROR(IF((AU40-(AI40+AN40))=0,"",(AU40-(AI40+AN40))),"")</f>
        <v/>
      </c>
      <c r="AT40" s="40">
        <f>IF(AND(AG40="",AQ40=""),AL40,IF(SUM(AG40,AL40,AQ40)=0,"",SUM(AG40,AL40,AQ40)))</f>
        <v/>
      </c>
      <c r="AU40" s="84" t="n"/>
      <c r="AV40" s="81" t="n"/>
      <c r="AW40" s="84" t="n"/>
      <c r="AX40" s="84" t="n"/>
      <c r="AY40" s="84" t="n"/>
      <c r="AZ40" s="84" t="n"/>
      <c r="BA40" s="84" t="n"/>
      <c r="BB40" s="84" t="n"/>
      <c r="BC40" s="84" t="n"/>
      <c r="BD40" s="84" t="n"/>
      <c r="BE40" s="84" t="n"/>
      <c r="BF40" s="84" t="n"/>
      <c r="BG40" s="40">
        <f>IF(AD40="","",YEAR(AD40)+IF(MONTH(AD40)&gt;=5,1,0))</f>
        <v/>
      </c>
      <c r="BH40" s="40">
        <f>IF(AD40="","",IF(AND(MONTH(AD40)=8,DAY(AD40)&gt;=15),"Fall",IF(MONTH(AD40)&gt;8,"Fall",IF(MONTH(AD40)=5,"Summer",IF(MONTH(AD40)=1,"Spring","")))))</f>
        <v/>
      </c>
      <c r="BI40" s="84" t="n"/>
      <c r="BJ40" s="84" t="n"/>
      <c r="BK40" s="84" t="n"/>
      <c r="BL40" s="84">
        <f>IFERROR(INDEX('_names_lookup'!$C:$C,MATCH(BK40,'_names_lookup'!$A:$A,0)),"")</f>
        <v/>
      </c>
      <c r="BM40" s="84">
        <f>IFERROR(INDEX('_names_lookup'!$B:$B,MATCH(BK40,'_names_lookup'!$A:$A,0)),"")</f>
        <v/>
      </c>
      <c r="BN40" s="84" t="n"/>
      <c r="BO40" s="84" t="n"/>
      <c r="BP40" s="84" t="n"/>
      <c r="BQ40" s="84" t="n"/>
      <c r="BR40" s="84" t="n"/>
      <c r="BS40" s="40">
        <f>IFERROR(IF(BR40*AA40=0,"",BR40*AA40),"")</f>
        <v/>
      </c>
      <c r="BT40" s="84" t="n"/>
      <c r="BU40" s="84" t="n"/>
      <c r="BV40" s="84" t="n"/>
      <c r="BW40" s="84" t="n"/>
      <c r="BX40" s="84" t="n"/>
      <c r="BY40" s="84" t="n"/>
      <c r="BZ40" s="84" t="n"/>
      <c r="CA40" s="84" t="n"/>
      <c r="CB40" s="84" t="n"/>
      <c r="CC40" s="84" t="n"/>
      <c r="CD40" s="84" t="n"/>
      <c r="CE40" s="84" t="n"/>
      <c r="CF40" s="84" t="n"/>
      <c r="CG40" s="84" t="n"/>
      <c r="CH40" s="84" t="n"/>
      <c r="CI40" s="84" t="n"/>
      <c r="CJ40" s="84" t="n"/>
      <c r="CK40" s="84" t="n"/>
      <c r="CL40" s="84" t="n"/>
      <c r="CM40" s="84" t="n"/>
      <c r="CN40" s="84" t="n"/>
      <c r="CO40" s="84" t="n"/>
      <c r="CP40" s="84" t="n"/>
      <c r="CQ40" s="84" t="n"/>
      <c r="CR40" s="84" t="n"/>
      <c r="CS40" s="84" t="n"/>
      <c r="CT40" s="84" t="n"/>
      <c r="CU40" s="84" t="n"/>
      <c r="CV40" s="84" t="n"/>
      <c r="CW40" s="84" t="n"/>
      <c r="CX40" s="84" t="n"/>
      <c r="CY40" s="84" t="n"/>
      <c r="CZ40" s="84" t="n"/>
      <c r="DA40" s="84" t="n"/>
      <c r="DB40" s="84" t="n"/>
      <c r="DC40" s="84" t="n"/>
      <c r="DD40" s="84" t="n"/>
      <c r="DE40" s="84" t="n"/>
      <c r="DF40" s="84" t="n"/>
      <c r="DG40" s="84" t="n"/>
      <c r="DH40" s="84" t="n"/>
      <c r="DI40" s="84" t="n"/>
      <c r="DJ40" s="84" t="n"/>
      <c r="DK40" s="84" t="n"/>
      <c r="DL40" s="84" t="n"/>
      <c r="DM40" s="84" t="n"/>
      <c r="DN40" s="84" t="n"/>
      <c r="DO40" s="84" t="n"/>
      <c r="DP40" s="84" t="n"/>
      <c r="DQ40" s="84" t="n"/>
    </row>
    <row r="41" ht="16" customHeight="1">
      <c r="A41" s="78" t="n"/>
      <c r="B41" s="78" t="n"/>
      <c r="C41" s="78" t="n"/>
      <c r="D41" s="78" t="n"/>
      <c r="E41" s="78" t="n"/>
      <c r="F41" s="78" t="n"/>
      <c r="G41" s="88" t="n"/>
      <c r="H41" s="84" t="n"/>
      <c r="I41" s="84" t="n"/>
      <c r="J41" s="84" t="n"/>
      <c r="K41" s="84" t="n"/>
      <c r="L41" s="84" t="n"/>
      <c r="M41" s="84" t="n"/>
      <c r="N41" s="84" t="n"/>
      <c r="O41" s="84">
        <f>IFERROR(INDEX('_courses_lookup'!$C:$C,MATCH(K41&amp;L41,'_courses_lookup'!$E:$E,0)),"")</f>
        <v/>
      </c>
      <c r="P41" s="84">
        <f>IFERROR(INDEX('_courses_lookup'!$D:$D,MATCH(K41&amp;L41,'_courses_lookup'!$E:$E,0)),"")</f>
        <v/>
      </c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1" t="n"/>
      <c r="AE41" s="81" t="n"/>
      <c r="AF41" s="81" t="n"/>
      <c r="AG41" s="40">
        <f>IF(AND(AE41&lt;&gt;"",AF41&lt;&gt;""),ROUNDUP((AF41-AE41)/7,0),"")</f>
        <v/>
      </c>
      <c r="AH41" s="84" t="n"/>
      <c r="AI41" s="40">
        <f>IFERROR(IF(AG41*AH41=0,"",AG41*AH41),"")</f>
        <v/>
      </c>
      <c r="AJ41" s="81" t="n"/>
      <c r="AK41" s="81" t="n"/>
      <c r="AL41" s="40">
        <f>IF(AND(AJ41&lt;&gt;"",AK41&lt;&gt;""),ROUNDUP((AK41-AJ41)/7,0),"")</f>
        <v/>
      </c>
      <c r="AM41" s="84" t="n"/>
      <c r="AN41" s="40">
        <f>IFERROR(IF(AL41*AM41=0,"",AL41*AM41),"")</f>
        <v/>
      </c>
      <c r="AO41" s="81" t="n"/>
      <c r="AP41" s="81" t="n"/>
      <c r="AQ41" s="40">
        <f>IF(AND(AO41&lt;&gt;"",AP41&lt;&gt;""),ROUNDUP((AP41-AO41)/7,0),"")</f>
        <v/>
      </c>
      <c r="AR41" s="40">
        <f>IFERROR(IF((AU41-(AI41+AN41))/AQ41=0,"",ROUNDUP((AU41-(AI41+AN41))/AQ41,0)),"")</f>
        <v/>
      </c>
      <c r="AS41" s="40">
        <f>IFERROR(IF((AU41-(AI41+AN41))=0,"",(AU41-(AI41+AN41))),"")</f>
        <v/>
      </c>
      <c r="AT41" s="40">
        <f>IF(AND(AG41="",AQ41=""),AL41,IF(SUM(AG41,AL41,AQ41)=0,"",SUM(AG41,AL41,AQ41)))</f>
        <v/>
      </c>
      <c r="AU41" s="84" t="n"/>
      <c r="AV41" s="81" t="n"/>
      <c r="AW41" s="84" t="n"/>
      <c r="AX41" s="84" t="n"/>
      <c r="AY41" s="84" t="n"/>
      <c r="AZ41" s="84" t="n"/>
      <c r="BA41" s="84" t="n"/>
      <c r="BB41" s="84" t="n"/>
      <c r="BC41" s="84" t="n"/>
      <c r="BD41" s="84" t="n"/>
      <c r="BE41" s="84" t="n"/>
      <c r="BF41" s="84" t="n"/>
      <c r="BG41" s="40">
        <f>IF(AD41="","",YEAR(AD41)+IF(MONTH(AD41)&gt;=5,1,0))</f>
        <v/>
      </c>
      <c r="BH41" s="40">
        <f>IF(AD41="","",IF(AND(MONTH(AD41)=8,DAY(AD41)&gt;=15),"Fall",IF(MONTH(AD41)&gt;8,"Fall",IF(MONTH(AD41)=5,"Summer",IF(MONTH(AD41)=1,"Spring","")))))</f>
        <v/>
      </c>
      <c r="BI41" s="84" t="n"/>
      <c r="BJ41" s="84" t="n"/>
      <c r="BK41" s="84" t="n"/>
      <c r="BL41" s="84">
        <f>IFERROR(INDEX('_names_lookup'!$C:$C,MATCH(BK41,'_names_lookup'!$A:$A,0)),"")</f>
        <v/>
      </c>
      <c r="BM41" s="84">
        <f>IFERROR(INDEX('_names_lookup'!$B:$B,MATCH(BK41,'_names_lookup'!$A:$A,0)),"")</f>
        <v/>
      </c>
      <c r="BN41" s="84" t="n"/>
      <c r="BO41" s="84" t="n"/>
      <c r="BP41" s="84" t="n"/>
      <c r="BQ41" s="84" t="n"/>
      <c r="BR41" s="84" t="n"/>
      <c r="BS41" s="40">
        <f>IFERROR(IF(BR41*AA41=0,"",BR41*AA41),"")</f>
        <v/>
      </c>
      <c r="BT41" s="84" t="n"/>
      <c r="BU41" s="84" t="n"/>
      <c r="BV41" s="84" t="n"/>
      <c r="BW41" s="84" t="n"/>
      <c r="BX41" s="84" t="n"/>
      <c r="BY41" s="84" t="n"/>
      <c r="BZ41" s="84" t="n"/>
      <c r="CA41" s="84" t="n"/>
      <c r="CB41" s="84" t="n"/>
      <c r="CC41" s="84" t="n"/>
      <c r="CD41" s="84" t="n"/>
      <c r="CE41" s="84" t="n"/>
      <c r="CF41" s="84" t="n"/>
      <c r="CG41" s="84" t="n"/>
      <c r="CH41" s="84" t="n"/>
      <c r="CI41" s="84" t="n"/>
      <c r="CJ41" s="84" t="n"/>
      <c r="CK41" s="84" t="n"/>
      <c r="CL41" s="84" t="n"/>
      <c r="CM41" s="84" t="n"/>
      <c r="CN41" s="84" t="n"/>
      <c r="CO41" s="84" t="n"/>
      <c r="CP41" s="84" t="n"/>
      <c r="CQ41" s="84" t="n"/>
      <c r="CR41" s="84" t="n"/>
      <c r="CS41" s="84" t="n"/>
      <c r="CT41" s="84" t="n"/>
      <c r="CU41" s="84" t="n"/>
      <c r="CV41" s="84" t="n"/>
      <c r="CW41" s="84" t="n"/>
      <c r="CX41" s="84" t="n"/>
      <c r="CY41" s="84" t="n"/>
      <c r="CZ41" s="84" t="n"/>
      <c r="DA41" s="84" t="n"/>
      <c r="DB41" s="84" t="n"/>
      <c r="DC41" s="84" t="n"/>
      <c r="DD41" s="84" t="n"/>
      <c r="DE41" s="84" t="n"/>
      <c r="DF41" s="84" t="n"/>
      <c r="DG41" s="84" t="n"/>
      <c r="DH41" s="84" t="n"/>
      <c r="DI41" s="84" t="n"/>
      <c r="DJ41" s="84" t="n"/>
      <c r="DK41" s="84" t="n"/>
      <c r="DL41" s="84" t="n"/>
      <c r="DM41" s="84" t="n"/>
      <c r="DN41" s="84" t="n"/>
      <c r="DO41" s="84" t="n"/>
      <c r="DP41" s="84" t="n"/>
      <c r="DQ41" s="84" t="n"/>
    </row>
    <row r="42" ht="16" customHeight="1">
      <c r="A42" s="78" t="n"/>
      <c r="B42" s="78" t="n"/>
      <c r="C42" s="78" t="n"/>
      <c r="D42" s="78" t="n"/>
      <c r="E42" s="78" t="n"/>
      <c r="F42" s="78" t="n"/>
      <c r="G42" s="88" t="n"/>
      <c r="H42" s="84" t="n"/>
      <c r="I42" s="84" t="n"/>
      <c r="J42" s="84" t="n"/>
      <c r="K42" s="84" t="n"/>
      <c r="L42" s="84" t="n"/>
      <c r="M42" s="84" t="n"/>
      <c r="N42" s="84" t="n"/>
      <c r="O42" s="84">
        <f>IFERROR(INDEX('_courses_lookup'!$C:$C,MATCH(K42&amp;L42,'_courses_lookup'!$E:$E,0)),"")</f>
        <v/>
      </c>
      <c r="P42" s="84">
        <f>IFERROR(INDEX('_courses_lookup'!$D:$D,MATCH(K42&amp;L42,'_courses_lookup'!$E:$E,0)),"")</f>
        <v/>
      </c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1" t="n"/>
      <c r="AE42" s="81" t="n"/>
      <c r="AF42" s="81" t="n"/>
      <c r="AG42" s="40">
        <f>IF(AND(AE42&lt;&gt;"",AF42&lt;&gt;""),ROUNDUP((AF42-AE42)/7,0),"")</f>
        <v/>
      </c>
      <c r="AH42" s="84" t="n"/>
      <c r="AI42" s="40">
        <f>IFERROR(IF(AG42*AH42=0,"",AG42*AH42),"")</f>
        <v/>
      </c>
      <c r="AJ42" s="81" t="n"/>
      <c r="AK42" s="81" t="n"/>
      <c r="AL42" s="40">
        <f>IF(AND(AJ42&lt;&gt;"",AK42&lt;&gt;""),ROUNDUP((AK42-AJ42)/7,0),"")</f>
        <v/>
      </c>
      <c r="AM42" s="84" t="n"/>
      <c r="AN42" s="40">
        <f>IFERROR(IF(AL42*AM42=0,"",AL42*AM42),"")</f>
        <v/>
      </c>
      <c r="AO42" s="81" t="n"/>
      <c r="AP42" s="81" t="n"/>
      <c r="AQ42" s="40">
        <f>IF(AND(AO42&lt;&gt;"",AP42&lt;&gt;""),ROUNDUP((AP42-AO42)/7,0),"")</f>
        <v/>
      </c>
      <c r="AR42" s="40">
        <f>IFERROR(IF((AU42-(AI42+AN42))/AQ42=0,"",ROUNDUP((AU42-(AI42+AN42))/AQ42,0)),"")</f>
        <v/>
      </c>
      <c r="AS42" s="40">
        <f>IFERROR(IF((AU42-(AI42+AN42))=0,"",(AU42-(AI42+AN42))),"")</f>
        <v/>
      </c>
      <c r="AT42" s="40">
        <f>IF(AND(AG42="",AQ42=""),AL42,IF(SUM(AG42,AL42,AQ42)=0,"",SUM(AG42,AL42,AQ42)))</f>
        <v/>
      </c>
      <c r="AU42" s="84" t="n"/>
      <c r="AV42" s="81" t="n"/>
      <c r="AW42" s="84" t="n"/>
      <c r="AX42" s="84" t="n"/>
      <c r="AY42" s="84" t="n"/>
      <c r="AZ42" s="84" t="n"/>
      <c r="BA42" s="84" t="n"/>
      <c r="BB42" s="84" t="n"/>
      <c r="BC42" s="84" t="n"/>
      <c r="BD42" s="84" t="n"/>
      <c r="BE42" s="84" t="n"/>
      <c r="BF42" s="84" t="n"/>
      <c r="BG42" s="40">
        <f>IF(AD42="","",YEAR(AD42)+IF(MONTH(AD42)&gt;=5,1,0))</f>
        <v/>
      </c>
      <c r="BH42" s="40">
        <f>IF(AD42="","",IF(AND(MONTH(AD42)=8,DAY(AD42)&gt;=15),"Fall",IF(MONTH(AD42)&gt;8,"Fall",IF(MONTH(AD42)=5,"Summer",IF(MONTH(AD42)=1,"Spring","")))))</f>
        <v/>
      </c>
      <c r="BI42" s="84" t="n"/>
      <c r="BJ42" s="84" t="n"/>
      <c r="BK42" s="84" t="n"/>
      <c r="BL42" s="84">
        <f>IFERROR(INDEX('_names_lookup'!$C:$C,MATCH(BK42,'_names_lookup'!$A:$A,0)),"")</f>
        <v/>
      </c>
      <c r="BM42" s="84">
        <f>IFERROR(INDEX('_names_lookup'!$B:$B,MATCH(BK42,'_names_lookup'!$A:$A,0)),"")</f>
        <v/>
      </c>
      <c r="BN42" s="84" t="n"/>
      <c r="BO42" s="84" t="n"/>
      <c r="BP42" s="84" t="n"/>
      <c r="BQ42" s="84" t="n"/>
      <c r="BR42" s="84" t="n"/>
      <c r="BS42" s="40">
        <f>IFERROR(IF(BR42*AA42=0,"",BR42*AA42),"")</f>
        <v/>
      </c>
      <c r="BT42" s="84" t="n"/>
      <c r="BU42" s="84" t="n"/>
      <c r="BV42" s="84" t="n"/>
      <c r="BW42" s="84" t="n"/>
      <c r="BX42" s="84" t="n"/>
      <c r="BY42" s="84" t="n"/>
      <c r="BZ42" s="84" t="n"/>
      <c r="CA42" s="84" t="n"/>
      <c r="CB42" s="84" t="n"/>
      <c r="CC42" s="84" t="n"/>
      <c r="CD42" s="84" t="n"/>
      <c r="CE42" s="84" t="n"/>
      <c r="CF42" s="84" t="n"/>
      <c r="CG42" s="84" t="n"/>
      <c r="CH42" s="84" t="n"/>
      <c r="CI42" s="84" t="n"/>
      <c r="CJ42" s="84" t="n"/>
      <c r="CK42" s="84" t="n"/>
      <c r="CL42" s="84" t="n"/>
      <c r="CM42" s="84" t="n"/>
      <c r="CN42" s="84" t="n"/>
      <c r="CO42" s="84" t="n"/>
      <c r="CP42" s="84" t="n"/>
      <c r="CQ42" s="84" t="n"/>
      <c r="CR42" s="84" t="n"/>
      <c r="CS42" s="84" t="n"/>
      <c r="CT42" s="84" t="n"/>
      <c r="CU42" s="84" t="n"/>
      <c r="CV42" s="84" t="n"/>
      <c r="CW42" s="84" t="n"/>
      <c r="CX42" s="84" t="n"/>
      <c r="CY42" s="84" t="n"/>
      <c r="CZ42" s="84" t="n"/>
      <c r="DA42" s="84" t="n"/>
      <c r="DB42" s="84" t="n"/>
      <c r="DC42" s="84" t="n"/>
      <c r="DD42" s="84" t="n"/>
      <c r="DE42" s="84" t="n"/>
      <c r="DF42" s="84" t="n"/>
      <c r="DG42" s="84" t="n"/>
      <c r="DH42" s="84" t="n"/>
      <c r="DI42" s="84" t="n"/>
      <c r="DJ42" s="84" t="n"/>
      <c r="DK42" s="84" t="n"/>
      <c r="DL42" s="84" t="n"/>
      <c r="DM42" s="84" t="n"/>
      <c r="DN42" s="84" t="n"/>
      <c r="DO42" s="84" t="n"/>
      <c r="DP42" s="84" t="n"/>
      <c r="DQ42" s="84" t="n"/>
    </row>
    <row r="43" ht="16" customHeight="1">
      <c r="A43" s="78" t="n"/>
      <c r="B43" s="78" t="n"/>
      <c r="C43" s="78" t="n"/>
      <c r="D43" s="78" t="n"/>
      <c r="E43" s="78" t="n"/>
      <c r="F43" s="78" t="n"/>
      <c r="G43" s="88" t="n"/>
      <c r="H43" s="84" t="n"/>
      <c r="I43" s="84" t="n"/>
      <c r="J43" s="84" t="n"/>
      <c r="K43" s="84" t="n"/>
      <c r="L43" s="84" t="n"/>
      <c r="M43" s="84" t="n"/>
      <c r="N43" s="84" t="n"/>
      <c r="O43" s="84">
        <f>IFERROR(INDEX('_courses_lookup'!$C:$C,MATCH(K43&amp;L43,'_courses_lookup'!$E:$E,0)),"")</f>
        <v/>
      </c>
      <c r="P43" s="84">
        <f>IFERROR(INDEX('_courses_lookup'!$D:$D,MATCH(K43&amp;L43,'_courses_lookup'!$E:$E,0)),"")</f>
        <v/>
      </c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1" t="n"/>
      <c r="AE43" s="81" t="n"/>
      <c r="AF43" s="81" t="n"/>
      <c r="AG43" s="40">
        <f>IF(AND(AE43&lt;&gt;"",AF43&lt;&gt;""),ROUNDUP((AF43-AE43)/7,0),"")</f>
        <v/>
      </c>
      <c r="AH43" s="84" t="n"/>
      <c r="AI43" s="40">
        <f>IFERROR(IF(AG43*AH43=0,"",AG43*AH43),"")</f>
        <v/>
      </c>
      <c r="AJ43" s="81" t="n"/>
      <c r="AK43" s="81" t="n"/>
      <c r="AL43" s="40">
        <f>IF(AND(AJ43&lt;&gt;"",AK43&lt;&gt;""),ROUNDUP((AK43-AJ43)/7,0),"")</f>
        <v/>
      </c>
      <c r="AM43" s="84" t="n"/>
      <c r="AN43" s="40">
        <f>IFERROR(IF(AL43*AM43=0,"",AL43*AM43),"")</f>
        <v/>
      </c>
      <c r="AO43" s="81" t="n"/>
      <c r="AP43" s="81" t="n"/>
      <c r="AQ43" s="40">
        <f>IF(AND(AO43&lt;&gt;"",AP43&lt;&gt;""),ROUNDUP((AP43-AO43)/7,0),"")</f>
        <v/>
      </c>
      <c r="AR43" s="40">
        <f>IFERROR(IF((AU43-(AI43+AN43))/AQ43=0,"",ROUNDUP((AU43-(AI43+AN43))/AQ43,0)),"")</f>
        <v/>
      </c>
      <c r="AS43" s="40">
        <f>IFERROR(IF((AU43-(AI43+AN43))=0,"",(AU43-(AI43+AN43))),"")</f>
        <v/>
      </c>
      <c r="AT43" s="40">
        <f>IF(AND(AG43="",AQ43=""),AL43,IF(SUM(AG43,AL43,AQ43)=0,"",SUM(AG43,AL43,AQ43)))</f>
        <v/>
      </c>
      <c r="AU43" s="84" t="n"/>
      <c r="AV43" s="81" t="n"/>
      <c r="AW43" s="84" t="n"/>
      <c r="AX43" s="84" t="n"/>
      <c r="AY43" s="84" t="n"/>
      <c r="AZ43" s="84" t="n"/>
      <c r="BA43" s="84" t="n"/>
      <c r="BB43" s="84" t="n"/>
      <c r="BC43" s="84" t="n"/>
      <c r="BD43" s="84" t="n"/>
      <c r="BE43" s="84" t="n"/>
      <c r="BF43" s="84" t="n"/>
      <c r="BG43" s="40">
        <f>IF(AD43="","",YEAR(AD43)+IF(MONTH(AD43)&gt;=5,1,0))</f>
        <v/>
      </c>
      <c r="BH43" s="40">
        <f>IF(AD43="","",IF(AND(MONTH(AD43)=8,DAY(AD43)&gt;=15),"Fall",IF(MONTH(AD43)&gt;8,"Fall",IF(MONTH(AD43)=5,"Summer",IF(MONTH(AD43)=1,"Spring","")))))</f>
        <v/>
      </c>
      <c r="BI43" s="84" t="n"/>
      <c r="BJ43" s="84" t="n"/>
      <c r="BK43" s="84" t="n"/>
      <c r="BL43" s="84">
        <f>IFERROR(INDEX('_names_lookup'!$C:$C,MATCH(BK43,'_names_lookup'!$A:$A,0)),"")</f>
        <v/>
      </c>
      <c r="BM43" s="84">
        <f>IFERROR(INDEX('_names_lookup'!$B:$B,MATCH(BK43,'_names_lookup'!$A:$A,0)),"")</f>
        <v/>
      </c>
      <c r="BN43" s="84" t="n"/>
      <c r="BO43" s="84" t="n"/>
      <c r="BP43" s="84" t="n"/>
      <c r="BQ43" s="84" t="n"/>
      <c r="BR43" s="84" t="n"/>
      <c r="BS43" s="40">
        <f>IFERROR(IF(BR43*AA43=0,"",BR43*AA43),"")</f>
        <v/>
      </c>
      <c r="BT43" s="84" t="n"/>
      <c r="BU43" s="84" t="n"/>
      <c r="BV43" s="84" t="n"/>
      <c r="BW43" s="84" t="n"/>
      <c r="BX43" s="84" t="n"/>
      <c r="BY43" s="84" t="n"/>
      <c r="BZ43" s="84" t="n"/>
      <c r="CA43" s="84" t="n"/>
      <c r="CB43" s="84" t="n"/>
      <c r="CC43" s="84" t="n"/>
      <c r="CD43" s="84" t="n"/>
      <c r="CE43" s="84" t="n"/>
      <c r="CF43" s="84" t="n"/>
      <c r="CG43" s="84" t="n"/>
      <c r="CH43" s="84" t="n"/>
      <c r="CI43" s="84" t="n"/>
      <c r="CJ43" s="84" t="n"/>
      <c r="CK43" s="84" t="n"/>
      <c r="CL43" s="84" t="n"/>
      <c r="CM43" s="84" t="n"/>
      <c r="CN43" s="84" t="n"/>
      <c r="CO43" s="84" t="n"/>
      <c r="CP43" s="84" t="n"/>
      <c r="CQ43" s="84" t="n"/>
      <c r="CR43" s="84" t="n"/>
      <c r="CS43" s="84" t="n"/>
      <c r="CT43" s="84" t="n"/>
      <c r="CU43" s="84" t="n"/>
      <c r="CV43" s="84" t="n"/>
      <c r="CW43" s="84" t="n"/>
      <c r="CX43" s="84" t="n"/>
      <c r="CY43" s="84" t="n"/>
      <c r="CZ43" s="84" t="n"/>
      <c r="DA43" s="84" t="n"/>
      <c r="DB43" s="84" t="n"/>
      <c r="DC43" s="84" t="n"/>
      <c r="DD43" s="84" t="n"/>
      <c r="DE43" s="84" t="n"/>
      <c r="DF43" s="84" t="n"/>
      <c r="DG43" s="84" t="n"/>
      <c r="DH43" s="84" t="n"/>
      <c r="DI43" s="84" t="n"/>
      <c r="DJ43" s="84" t="n"/>
      <c r="DK43" s="84" t="n"/>
      <c r="DL43" s="84" t="n"/>
      <c r="DM43" s="84" t="n"/>
      <c r="DN43" s="84" t="n"/>
      <c r="DO43" s="84" t="n"/>
      <c r="DP43" s="84" t="n"/>
      <c r="DQ43" s="84" t="n"/>
    </row>
    <row r="44" ht="16" customHeight="1">
      <c r="A44" s="78" t="n"/>
      <c r="B44" s="78" t="n"/>
      <c r="C44" s="78" t="n"/>
      <c r="D44" s="78" t="n"/>
      <c r="E44" s="78" t="n"/>
      <c r="F44" s="78" t="n"/>
      <c r="G44" s="88" t="n"/>
      <c r="H44" s="84" t="n"/>
      <c r="I44" s="84" t="n"/>
      <c r="J44" s="84" t="n"/>
      <c r="K44" s="84" t="n"/>
      <c r="L44" s="84" t="n"/>
      <c r="M44" s="84" t="n"/>
      <c r="N44" s="84" t="n"/>
      <c r="O44" s="84">
        <f>IFERROR(INDEX('_courses_lookup'!$C:$C,MATCH(K44&amp;L44,'_courses_lookup'!$E:$E,0)),"")</f>
        <v/>
      </c>
      <c r="P44" s="84">
        <f>IFERROR(INDEX('_courses_lookup'!$D:$D,MATCH(K44&amp;L44,'_courses_lookup'!$E:$E,0)),"")</f>
        <v/>
      </c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1" t="n"/>
      <c r="AE44" s="81" t="n"/>
      <c r="AF44" s="81" t="n"/>
      <c r="AG44" s="40">
        <f>IF(AND(AE44&lt;&gt;"",AF44&lt;&gt;""),ROUNDUP((AF44-AE44)/7,0),"")</f>
        <v/>
      </c>
      <c r="AH44" s="84" t="n"/>
      <c r="AI44" s="40">
        <f>IFERROR(IF(AG44*AH44=0,"",AG44*AH44),"")</f>
        <v/>
      </c>
      <c r="AJ44" s="81" t="n"/>
      <c r="AK44" s="81" t="n"/>
      <c r="AL44" s="40">
        <f>IF(AND(AJ44&lt;&gt;"",AK44&lt;&gt;""),ROUNDUP((AK44-AJ44)/7,0),"")</f>
        <v/>
      </c>
      <c r="AM44" s="84" t="n"/>
      <c r="AN44" s="40">
        <f>IFERROR(IF(AL44*AM44=0,"",AL44*AM44),"")</f>
        <v/>
      </c>
      <c r="AO44" s="81" t="n"/>
      <c r="AP44" s="81" t="n"/>
      <c r="AQ44" s="40">
        <f>IF(AND(AO44&lt;&gt;"",AP44&lt;&gt;""),ROUNDUP((AP44-AO44)/7,0),"")</f>
        <v/>
      </c>
      <c r="AR44" s="40">
        <f>IFERROR(IF((AU44-(AI44+AN44))/AQ44=0,"",ROUNDUP((AU44-(AI44+AN44))/AQ44,0)),"")</f>
        <v/>
      </c>
      <c r="AS44" s="40">
        <f>IFERROR(IF((AU44-(AI44+AN44))=0,"",(AU44-(AI44+AN44))),"")</f>
        <v/>
      </c>
      <c r="AT44" s="40">
        <f>IF(AND(AG44="",AQ44=""),AL44,IF(SUM(AG44,AL44,AQ44)=0,"",SUM(AG44,AL44,AQ44)))</f>
        <v/>
      </c>
      <c r="AU44" s="84" t="n"/>
      <c r="AV44" s="81" t="n"/>
      <c r="AW44" s="84" t="n"/>
      <c r="AX44" s="84" t="n"/>
      <c r="AY44" s="84" t="n"/>
      <c r="AZ44" s="84" t="n"/>
      <c r="BA44" s="84" t="n"/>
      <c r="BB44" s="84" t="n"/>
      <c r="BC44" s="84" t="n"/>
      <c r="BD44" s="84" t="n"/>
      <c r="BE44" s="84" t="n"/>
      <c r="BF44" s="84" t="n"/>
      <c r="BG44" s="40">
        <f>IF(AD44="","",YEAR(AD44)+IF(MONTH(AD44)&gt;=5,1,0))</f>
        <v/>
      </c>
      <c r="BH44" s="40">
        <f>IF(AD44="","",IF(AND(MONTH(AD44)=8,DAY(AD44)&gt;=15),"Fall",IF(MONTH(AD44)&gt;8,"Fall",IF(MONTH(AD44)=5,"Summer",IF(MONTH(AD44)=1,"Spring","")))))</f>
        <v/>
      </c>
      <c r="BI44" s="84" t="n"/>
      <c r="BJ44" s="84" t="n"/>
      <c r="BK44" s="84" t="n"/>
      <c r="BL44" s="84">
        <f>IFERROR(INDEX('_names_lookup'!$C:$C,MATCH(BK44,'_names_lookup'!$A:$A,0)),"")</f>
        <v/>
      </c>
      <c r="BM44" s="84">
        <f>IFERROR(INDEX('_names_lookup'!$B:$B,MATCH(BK44,'_names_lookup'!$A:$A,0)),"")</f>
        <v/>
      </c>
      <c r="BN44" s="84" t="n"/>
      <c r="BO44" s="84" t="n"/>
      <c r="BP44" s="84" t="n"/>
      <c r="BQ44" s="84" t="n"/>
      <c r="BR44" s="84" t="n"/>
      <c r="BS44" s="40">
        <f>IFERROR(IF(BR44*AA44=0,"",BR44*AA44),"")</f>
        <v/>
      </c>
      <c r="BT44" s="84" t="n"/>
      <c r="BU44" s="84" t="n"/>
      <c r="BV44" s="84" t="n"/>
      <c r="BW44" s="84" t="n"/>
      <c r="BX44" s="84" t="n"/>
      <c r="BY44" s="84" t="n"/>
      <c r="BZ44" s="84" t="n"/>
      <c r="CA44" s="84" t="n"/>
      <c r="CB44" s="84" t="n"/>
      <c r="CC44" s="84" t="n"/>
      <c r="CD44" s="84" t="n"/>
      <c r="CE44" s="84" t="n"/>
      <c r="CF44" s="84" t="n"/>
      <c r="CG44" s="84" t="n"/>
      <c r="CH44" s="84" t="n"/>
      <c r="CI44" s="84" t="n"/>
      <c r="CJ44" s="84" t="n"/>
      <c r="CK44" s="84" t="n"/>
      <c r="CL44" s="84" t="n"/>
      <c r="CM44" s="84" t="n"/>
      <c r="CN44" s="84" t="n"/>
      <c r="CO44" s="84" t="n"/>
      <c r="CP44" s="84" t="n"/>
      <c r="CQ44" s="84" t="n"/>
      <c r="CR44" s="84" t="n"/>
      <c r="CS44" s="84" t="n"/>
      <c r="CT44" s="84" t="n"/>
      <c r="CU44" s="84" t="n"/>
      <c r="CV44" s="84" t="n"/>
      <c r="CW44" s="84" t="n"/>
      <c r="CX44" s="84" t="n"/>
      <c r="CY44" s="84" t="n"/>
      <c r="CZ44" s="84" t="n"/>
      <c r="DA44" s="84" t="n"/>
      <c r="DB44" s="84" t="n"/>
      <c r="DC44" s="84" t="n"/>
      <c r="DD44" s="84" t="n"/>
      <c r="DE44" s="84" t="n"/>
      <c r="DF44" s="84" t="n"/>
      <c r="DG44" s="84" t="n"/>
      <c r="DH44" s="84" t="n"/>
      <c r="DI44" s="84" t="n"/>
      <c r="DJ44" s="84" t="n"/>
      <c r="DK44" s="84" t="n"/>
      <c r="DL44" s="84" t="n"/>
      <c r="DM44" s="84" t="n"/>
      <c r="DN44" s="84" t="n"/>
      <c r="DO44" s="84" t="n"/>
      <c r="DP44" s="84" t="n"/>
      <c r="DQ44" s="84" t="n"/>
    </row>
    <row r="45" ht="16" customHeight="1">
      <c r="A45" s="78" t="n"/>
      <c r="B45" s="78" t="n"/>
      <c r="C45" s="78" t="n"/>
      <c r="D45" s="78" t="n"/>
      <c r="E45" s="78" t="n"/>
      <c r="F45" s="78" t="n"/>
      <c r="G45" s="88" t="n"/>
      <c r="H45" s="84" t="n"/>
      <c r="I45" s="84" t="n"/>
      <c r="J45" s="84" t="n"/>
      <c r="K45" s="84" t="n"/>
      <c r="L45" s="84" t="n"/>
      <c r="M45" s="84" t="n"/>
      <c r="N45" s="84" t="n"/>
      <c r="O45" s="84">
        <f>IFERROR(INDEX('_courses_lookup'!$C:$C,MATCH(K45&amp;L45,'_courses_lookup'!$E:$E,0)),"")</f>
        <v/>
      </c>
      <c r="P45" s="84">
        <f>IFERROR(INDEX('_courses_lookup'!$D:$D,MATCH(K45&amp;L45,'_courses_lookup'!$E:$E,0)),"")</f>
        <v/>
      </c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1" t="n"/>
      <c r="AE45" s="81" t="n"/>
      <c r="AF45" s="81" t="n"/>
      <c r="AG45" s="40">
        <f>IF(AND(AE45&lt;&gt;"",AF45&lt;&gt;""),ROUNDUP((AF45-AE45)/7,0),"")</f>
        <v/>
      </c>
      <c r="AH45" s="84" t="n"/>
      <c r="AI45" s="40">
        <f>IFERROR(IF(AG45*AH45=0,"",AG45*AH45),"")</f>
        <v/>
      </c>
      <c r="AJ45" s="81" t="n"/>
      <c r="AK45" s="81" t="n"/>
      <c r="AL45" s="40">
        <f>IF(AND(AJ45&lt;&gt;"",AK45&lt;&gt;""),ROUNDUP((AK45-AJ45)/7,0),"")</f>
        <v/>
      </c>
      <c r="AM45" s="84" t="n"/>
      <c r="AN45" s="40">
        <f>IFERROR(IF(AL45*AM45=0,"",AL45*AM45),"")</f>
        <v/>
      </c>
      <c r="AO45" s="81" t="n"/>
      <c r="AP45" s="81" t="n"/>
      <c r="AQ45" s="40">
        <f>IF(AND(AO45&lt;&gt;"",AP45&lt;&gt;""),ROUNDUP((AP45-AO45)/7,0),"")</f>
        <v/>
      </c>
      <c r="AR45" s="40">
        <f>IFERROR(IF((AU45-(AI45+AN45))/AQ45=0,"",ROUNDUP((AU45-(AI45+AN45))/AQ45,0)),"")</f>
        <v/>
      </c>
      <c r="AS45" s="40">
        <f>IFERROR(IF((AU45-(AI45+AN45))=0,"",(AU45-(AI45+AN45))),"")</f>
        <v/>
      </c>
      <c r="AT45" s="40">
        <f>IF(AND(AG45="",AQ45=""),AL45,IF(SUM(AG45,AL45,AQ45)=0,"",SUM(AG45,AL45,AQ45)))</f>
        <v/>
      </c>
      <c r="AU45" s="84" t="n"/>
      <c r="AV45" s="81" t="n"/>
      <c r="AW45" s="84" t="n"/>
      <c r="AX45" s="84" t="n"/>
      <c r="AY45" s="84" t="n"/>
      <c r="AZ45" s="84" t="n"/>
      <c r="BA45" s="84" t="n"/>
      <c r="BB45" s="84" t="n"/>
      <c r="BC45" s="84" t="n"/>
      <c r="BD45" s="84" t="n"/>
      <c r="BE45" s="84" t="n"/>
      <c r="BF45" s="84" t="n"/>
      <c r="BG45" s="40">
        <f>IF(AD45="","",YEAR(AD45)+IF(MONTH(AD45)&gt;=5,1,0))</f>
        <v/>
      </c>
      <c r="BH45" s="40">
        <f>IF(AD45="","",IF(AND(MONTH(AD45)=8,DAY(AD45)&gt;=15),"Fall",IF(MONTH(AD45)&gt;8,"Fall",IF(MONTH(AD45)=5,"Summer",IF(MONTH(AD45)=1,"Spring","")))))</f>
        <v/>
      </c>
      <c r="BI45" s="84" t="n"/>
      <c r="BJ45" s="84" t="n"/>
      <c r="BK45" s="84" t="n"/>
      <c r="BL45" s="84">
        <f>IFERROR(INDEX('_names_lookup'!$C:$C,MATCH(BK45,'_names_lookup'!$A:$A,0)),"")</f>
        <v/>
      </c>
      <c r="BM45" s="84">
        <f>IFERROR(INDEX('_names_lookup'!$B:$B,MATCH(BK45,'_names_lookup'!$A:$A,0)),"")</f>
        <v/>
      </c>
      <c r="BN45" s="84" t="n"/>
      <c r="BO45" s="84" t="n"/>
      <c r="BP45" s="84" t="n"/>
      <c r="BQ45" s="84" t="n"/>
      <c r="BR45" s="84" t="n"/>
      <c r="BS45" s="40">
        <f>IFERROR(IF(BR45*AA45=0,"",BR45*AA45),"")</f>
        <v/>
      </c>
      <c r="BT45" s="84" t="n"/>
      <c r="BU45" s="84" t="n"/>
      <c r="BV45" s="84" t="n"/>
      <c r="BW45" s="84" t="n"/>
      <c r="BX45" s="84" t="n"/>
      <c r="BY45" s="84" t="n"/>
      <c r="BZ45" s="84" t="n"/>
      <c r="CA45" s="84" t="n"/>
      <c r="CB45" s="84" t="n"/>
      <c r="CC45" s="84" t="n"/>
      <c r="CD45" s="84" t="n"/>
      <c r="CE45" s="84" t="n"/>
      <c r="CF45" s="84" t="n"/>
      <c r="CG45" s="84" t="n"/>
      <c r="CH45" s="84" t="n"/>
      <c r="CI45" s="84" t="n"/>
      <c r="CJ45" s="84" t="n"/>
      <c r="CK45" s="84" t="n"/>
      <c r="CL45" s="84" t="n"/>
      <c r="CM45" s="84" t="n"/>
      <c r="CN45" s="84" t="n"/>
      <c r="CO45" s="84" t="n"/>
      <c r="CP45" s="84" t="n"/>
      <c r="CQ45" s="84" t="n"/>
      <c r="CR45" s="84" t="n"/>
      <c r="CS45" s="84" t="n"/>
      <c r="CT45" s="84" t="n"/>
      <c r="CU45" s="84" t="n"/>
      <c r="CV45" s="84" t="n"/>
      <c r="CW45" s="84" t="n"/>
      <c r="CX45" s="84" t="n"/>
      <c r="CY45" s="84" t="n"/>
      <c r="CZ45" s="84" t="n"/>
      <c r="DA45" s="84" t="n"/>
      <c r="DB45" s="84" t="n"/>
      <c r="DC45" s="84" t="n"/>
      <c r="DD45" s="84" t="n"/>
      <c r="DE45" s="84" t="n"/>
      <c r="DF45" s="84" t="n"/>
      <c r="DG45" s="84" t="n"/>
      <c r="DH45" s="84" t="n"/>
      <c r="DI45" s="84" t="n"/>
      <c r="DJ45" s="84" t="n"/>
      <c r="DK45" s="84" t="n"/>
      <c r="DL45" s="84" t="n"/>
      <c r="DM45" s="84" t="n"/>
      <c r="DN45" s="84" t="n"/>
      <c r="DO45" s="84" t="n"/>
      <c r="DP45" s="84" t="n"/>
      <c r="DQ45" s="84" t="n"/>
    </row>
    <row r="46" ht="16" customHeight="1">
      <c r="A46" s="78" t="n"/>
      <c r="B46" s="78" t="n"/>
      <c r="C46" s="78" t="n"/>
      <c r="D46" s="78" t="n"/>
      <c r="E46" s="78" t="n"/>
      <c r="F46" s="78" t="n"/>
      <c r="G46" s="88" t="n"/>
      <c r="H46" s="84" t="n"/>
      <c r="I46" s="84" t="n"/>
      <c r="J46" s="84" t="n"/>
      <c r="K46" s="84" t="n"/>
      <c r="L46" s="84" t="n"/>
      <c r="M46" s="84" t="n"/>
      <c r="N46" s="84" t="n"/>
      <c r="O46" s="84">
        <f>IFERROR(INDEX('_courses_lookup'!$C:$C,MATCH(K46&amp;L46,'_courses_lookup'!$E:$E,0)),"")</f>
        <v/>
      </c>
      <c r="P46" s="84">
        <f>IFERROR(INDEX('_courses_lookup'!$D:$D,MATCH(K46&amp;L46,'_courses_lookup'!$E:$E,0)),"")</f>
        <v/>
      </c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1" t="n"/>
      <c r="AE46" s="81" t="n"/>
      <c r="AF46" s="81" t="n"/>
      <c r="AG46" s="40">
        <f>IF(AND(AE46&lt;&gt;"",AF46&lt;&gt;""),ROUNDUP((AF46-AE46)/7,0),"")</f>
        <v/>
      </c>
      <c r="AH46" s="84" t="n"/>
      <c r="AI46" s="40">
        <f>IFERROR(IF(AG46*AH46=0,"",AG46*AH46),"")</f>
        <v/>
      </c>
      <c r="AJ46" s="81" t="n"/>
      <c r="AK46" s="81" t="n"/>
      <c r="AL46" s="40">
        <f>IF(AND(AJ46&lt;&gt;"",AK46&lt;&gt;""),ROUNDUP((AK46-AJ46)/7,0),"")</f>
        <v/>
      </c>
      <c r="AM46" s="84" t="n"/>
      <c r="AN46" s="40">
        <f>IFERROR(IF(AL46*AM46=0,"",AL46*AM46),"")</f>
        <v/>
      </c>
      <c r="AO46" s="81" t="n"/>
      <c r="AP46" s="81" t="n"/>
      <c r="AQ46" s="40">
        <f>IF(AND(AO46&lt;&gt;"",AP46&lt;&gt;""),ROUNDUP((AP46-AO46)/7,0),"")</f>
        <v/>
      </c>
      <c r="AR46" s="40">
        <f>IFERROR(IF((AU46-(AI46+AN46))/AQ46=0,"",ROUNDUP((AU46-(AI46+AN46))/AQ46,0)),"")</f>
        <v/>
      </c>
      <c r="AS46" s="40">
        <f>IFERROR(IF((AU46-(AI46+AN46))=0,"",(AU46-(AI46+AN46))),"")</f>
        <v/>
      </c>
      <c r="AT46" s="40">
        <f>IF(AND(AG46="",AQ46=""),AL46,IF(SUM(AG46,AL46,AQ46)=0,"",SUM(AG46,AL46,AQ46)))</f>
        <v/>
      </c>
      <c r="AU46" s="84" t="n"/>
      <c r="AV46" s="81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40">
        <f>IF(AD46="","",YEAR(AD46)+IF(MONTH(AD46)&gt;=5,1,0))</f>
        <v/>
      </c>
      <c r="BH46" s="40">
        <f>IF(AD46="","",IF(AND(MONTH(AD46)=8,DAY(AD46)&gt;=15),"Fall",IF(MONTH(AD46)&gt;8,"Fall",IF(MONTH(AD46)=5,"Summer",IF(MONTH(AD46)=1,"Spring","")))))</f>
        <v/>
      </c>
      <c r="BI46" s="84" t="n"/>
      <c r="BJ46" s="84" t="n"/>
      <c r="BK46" s="84" t="n"/>
      <c r="BL46" s="84">
        <f>IFERROR(INDEX('_names_lookup'!$C:$C,MATCH(BK46,'_names_lookup'!$A:$A,0)),"")</f>
        <v/>
      </c>
      <c r="BM46" s="84">
        <f>IFERROR(INDEX('_names_lookup'!$B:$B,MATCH(BK46,'_names_lookup'!$A:$A,0)),"")</f>
        <v/>
      </c>
      <c r="BN46" s="84" t="n"/>
      <c r="BO46" s="84" t="n"/>
      <c r="BP46" s="84" t="n"/>
      <c r="BQ46" s="84" t="n"/>
      <c r="BR46" s="84" t="n"/>
      <c r="BS46" s="40">
        <f>IFERROR(IF(BR46*AA46=0,"",BR46*AA46),"")</f>
        <v/>
      </c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4" t="n"/>
      <c r="CZ46" s="84" t="n"/>
      <c r="DA46" s="84" t="n"/>
      <c r="DB46" s="84" t="n"/>
      <c r="DC46" s="84" t="n"/>
      <c r="DD46" s="84" t="n"/>
      <c r="DE46" s="84" t="n"/>
      <c r="DF46" s="84" t="n"/>
      <c r="DG46" s="84" t="n"/>
      <c r="DH46" s="84" t="n"/>
      <c r="DI46" s="84" t="n"/>
      <c r="DJ46" s="84" t="n"/>
      <c r="DK46" s="84" t="n"/>
      <c r="DL46" s="84" t="n"/>
      <c r="DM46" s="84" t="n"/>
      <c r="DN46" s="84" t="n"/>
      <c r="DO46" s="84" t="n"/>
      <c r="DP46" s="84" t="n"/>
      <c r="DQ46" s="84" t="n"/>
    </row>
    <row r="47" ht="16" customHeight="1">
      <c r="A47" s="78" t="n"/>
      <c r="B47" s="78" t="n"/>
      <c r="C47" s="78" t="n"/>
      <c r="D47" s="78" t="n"/>
      <c r="E47" s="78" t="n"/>
      <c r="F47" s="78" t="n"/>
      <c r="G47" s="88" t="n"/>
      <c r="H47" s="84" t="n"/>
      <c r="I47" s="84" t="n"/>
      <c r="J47" s="84" t="n"/>
      <c r="K47" s="84" t="n"/>
      <c r="L47" s="84" t="n"/>
      <c r="M47" s="84" t="n"/>
      <c r="N47" s="84" t="n"/>
      <c r="O47" s="84">
        <f>IFERROR(INDEX('_courses_lookup'!$C:$C,MATCH(K47&amp;L47,'_courses_lookup'!$E:$E,0)),"")</f>
        <v/>
      </c>
      <c r="P47" s="84">
        <f>IFERROR(INDEX('_courses_lookup'!$D:$D,MATCH(K47&amp;L47,'_courses_lookup'!$E:$E,0)),"")</f>
        <v/>
      </c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1" t="n"/>
      <c r="AE47" s="81" t="n"/>
      <c r="AF47" s="81" t="n"/>
      <c r="AG47" s="40">
        <f>IF(AND(AE47&lt;&gt;"",AF47&lt;&gt;""),ROUNDUP((AF47-AE47)/7,0),"")</f>
        <v/>
      </c>
      <c r="AH47" s="84" t="n"/>
      <c r="AI47" s="40">
        <f>IFERROR(IF(AG47*AH47=0,"",AG47*AH47),"")</f>
        <v/>
      </c>
      <c r="AJ47" s="81" t="n"/>
      <c r="AK47" s="81" t="n"/>
      <c r="AL47" s="40">
        <f>IF(AND(AJ47&lt;&gt;"",AK47&lt;&gt;""),ROUNDUP((AK47-AJ47)/7,0),"")</f>
        <v/>
      </c>
      <c r="AM47" s="84" t="n"/>
      <c r="AN47" s="40">
        <f>IFERROR(IF(AL47*AM47=0,"",AL47*AM47),"")</f>
        <v/>
      </c>
      <c r="AO47" s="81" t="n"/>
      <c r="AP47" s="81" t="n"/>
      <c r="AQ47" s="40">
        <f>IF(AND(AO47&lt;&gt;"",AP47&lt;&gt;""),ROUNDUP((AP47-AO47)/7,0),"")</f>
        <v/>
      </c>
      <c r="AR47" s="40">
        <f>IFERROR(IF((AU47-(AI47+AN47))/AQ47=0,"",ROUNDUP((AU47-(AI47+AN47))/AQ47,0)),"")</f>
        <v/>
      </c>
      <c r="AS47" s="40">
        <f>IFERROR(IF((AU47-(AI47+AN47))=0,"",(AU47-(AI47+AN47))),"")</f>
        <v/>
      </c>
      <c r="AT47" s="40">
        <f>IF(AND(AG47="",AQ47=""),AL47,IF(SUM(AG47,AL47,AQ47)=0,"",SUM(AG47,AL47,AQ47)))</f>
        <v/>
      </c>
      <c r="AU47" s="84" t="n"/>
      <c r="AV47" s="81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40">
        <f>IF(AD47="","",YEAR(AD47)+IF(MONTH(AD47)&gt;=5,1,0))</f>
        <v/>
      </c>
      <c r="BH47" s="40">
        <f>IF(AD47="","",IF(AND(MONTH(AD47)=8,DAY(AD47)&gt;=15),"Fall",IF(MONTH(AD47)&gt;8,"Fall",IF(MONTH(AD47)=5,"Summer",IF(MONTH(AD47)=1,"Spring","")))))</f>
        <v/>
      </c>
      <c r="BI47" s="84" t="n"/>
      <c r="BJ47" s="84" t="n"/>
      <c r="BK47" s="84" t="n"/>
      <c r="BL47" s="84">
        <f>IFERROR(INDEX('_names_lookup'!$C:$C,MATCH(BK47,'_names_lookup'!$A:$A,0)),"")</f>
        <v/>
      </c>
      <c r="BM47" s="84">
        <f>IFERROR(INDEX('_names_lookup'!$B:$B,MATCH(BK47,'_names_lookup'!$A:$A,0)),"")</f>
        <v/>
      </c>
      <c r="BN47" s="84" t="n"/>
      <c r="BO47" s="84" t="n"/>
      <c r="BP47" s="84" t="n"/>
      <c r="BQ47" s="84" t="n"/>
      <c r="BR47" s="84" t="n"/>
      <c r="BS47" s="40">
        <f>IFERROR(IF(BR47*AA47=0,"",BR47*AA47),"")</f>
        <v/>
      </c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4" t="n"/>
      <c r="CZ47" s="84" t="n"/>
      <c r="DA47" s="84" t="n"/>
      <c r="DB47" s="84" t="n"/>
      <c r="DC47" s="84" t="n"/>
      <c r="DD47" s="84" t="n"/>
      <c r="DE47" s="84" t="n"/>
      <c r="DF47" s="84" t="n"/>
      <c r="DG47" s="84" t="n"/>
      <c r="DH47" s="84" t="n"/>
      <c r="DI47" s="84" t="n"/>
      <c r="DJ47" s="84" t="n"/>
      <c r="DK47" s="84" t="n"/>
      <c r="DL47" s="84" t="n"/>
      <c r="DM47" s="84" t="n"/>
      <c r="DN47" s="84" t="n"/>
      <c r="DO47" s="84" t="n"/>
      <c r="DP47" s="84" t="n"/>
      <c r="DQ47" s="84" t="n"/>
    </row>
    <row r="48" ht="16" customHeight="1">
      <c r="A48" s="78" t="n"/>
      <c r="B48" s="78" t="n"/>
      <c r="C48" s="78" t="n"/>
      <c r="D48" s="78" t="n"/>
      <c r="E48" s="78" t="n"/>
      <c r="F48" s="78" t="n"/>
      <c r="G48" s="88" t="n"/>
      <c r="H48" s="84" t="n"/>
      <c r="I48" s="84" t="n"/>
      <c r="J48" s="84" t="n"/>
      <c r="K48" s="84" t="n"/>
      <c r="L48" s="84" t="n"/>
      <c r="M48" s="84" t="n"/>
      <c r="N48" s="84" t="n"/>
      <c r="O48" s="84">
        <f>IFERROR(INDEX('_courses_lookup'!$C:$C,MATCH(K48&amp;L48,'_courses_lookup'!$E:$E,0)),"")</f>
        <v/>
      </c>
      <c r="P48" s="84">
        <f>IFERROR(INDEX('_courses_lookup'!$D:$D,MATCH(K48&amp;L48,'_courses_lookup'!$E:$E,0)),"")</f>
        <v/>
      </c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1" t="n"/>
      <c r="AE48" s="81" t="n"/>
      <c r="AF48" s="81" t="n"/>
      <c r="AG48" s="40">
        <f>IF(AND(AE48&lt;&gt;"",AF48&lt;&gt;""),ROUNDUP((AF48-AE48)/7,0),"")</f>
        <v/>
      </c>
      <c r="AH48" s="84" t="n"/>
      <c r="AI48" s="40">
        <f>IFERROR(IF(AG48*AH48=0,"",AG48*AH48),"")</f>
        <v/>
      </c>
      <c r="AJ48" s="81" t="n"/>
      <c r="AK48" s="81" t="n"/>
      <c r="AL48" s="40">
        <f>IF(AND(AJ48&lt;&gt;"",AK48&lt;&gt;""),ROUNDUP((AK48-AJ48)/7,0),"")</f>
        <v/>
      </c>
      <c r="AM48" s="84" t="n"/>
      <c r="AN48" s="40">
        <f>IFERROR(IF(AL48*AM48=0,"",AL48*AM48),"")</f>
        <v/>
      </c>
      <c r="AO48" s="81" t="n"/>
      <c r="AP48" s="81" t="n"/>
      <c r="AQ48" s="40">
        <f>IF(AND(AO48&lt;&gt;"",AP48&lt;&gt;""),ROUNDUP((AP48-AO48)/7,0),"")</f>
        <v/>
      </c>
      <c r="AR48" s="40">
        <f>IFERROR(IF((AU48-(AI48+AN48))/AQ48=0,"",ROUNDUP((AU48-(AI48+AN48))/AQ48,0)),"")</f>
        <v/>
      </c>
      <c r="AS48" s="40">
        <f>IFERROR(IF((AU48-(AI48+AN48))=0,"",(AU48-(AI48+AN48))),"")</f>
        <v/>
      </c>
      <c r="AT48" s="40">
        <f>IF(AND(AG48="",AQ48=""),AL48,IF(SUM(AG48,AL48,AQ48)=0,"",SUM(AG48,AL48,AQ48)))</f>
        <v/>
      </c>
      <c r="AU48" s="84" t="n"/>
      <c r="AV48" s="81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40">
        <f>IF(AD48="","",YEAR(AD48)+IF(MONTH(AD48)&gt;=5,1,0))</f>
        <v/>
      </c>
      <c r="BH48" s="40">
        <f>IF(AD48="","",IF(AND(MONTH(AD48)=8,DAY(AD48)&gt;=15),"Fall",IF(MONTH(AD48)&gt;8,"Fall",IF(MONTH(AD48)=5,"Summer",IF(MONTH(AD48)=1,"Spring","")))))</f>
        <v/>
      </c>
      <c r="BI48" s="84" t="n"/>
      <c r="BJ48" s="84" t="n"/>
      <c r="BK48" s="84" t="n"/>
      <c r="BL48" s="84">
        <f>IFERROR(INDEX('_names_lookup'!$C:$C,MATCH(BK48,'_names_lookup'!$A:$A,0)),"")</f>
        <v/>
      </c>
      <c r="BM48" s="84">
        <f>IFERROR(INDEX('_names_lookup'!$B:$B,MATCH(BK48,'_names_lookup'!$A:$A,0)),"")</f>
        <v/>
      </c>
      <c r="BN48" s="84" t="n"/>
      <c r="BO48" s="84" t="n"/>
      <c r="BP48" s="84" t="n"/>
      <c r="BQ48" s="84" t="n"/>
      <c r="BR48" s="84" t="n"/>
      <c r="BS48" s="40">
        <f>IFERROR(IF(BR48*AA48=0,"",BR48*AA48),"")</f>
        <v/>
      </c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4" t="n"/>
      <c r="DF48" s="84" t="n"/>
      <c r="DG48" s="84" t="n"/>
      <c r="DH48" s="84" t="n"/>
      <c r="DI48" s="84" t="n"/>
      <c r="DJ48" s="84" t="n"/>
      <c r="DK48" s="84" t="n"/>
      <c r="DL48" s="84" t="n"/>
      <c r="DM48" s="84" t="n"/>
      <c r="DN48" s="84" t="n"/>
      <c r="DO48" s="84" t="n"/>
      <c r="DP48" s="84" t="n"/>
      <c r="DQ48" s="84" t="n"/>
    </row>
    <row r="49" ht="16" customHeight="1">
      <c r="A49" s="78" t="n"/>
      <c r="B49" s="78" t="n"/>
      <c r="C49" s="78" t="n"/>
      <c r="D49" s="78" t="n"/>
      <c r="E49" s="78" t="n"/>
      <c r="F49" s="78" t="n"/>
      <c r="G49" s="88" t="n"/>
      <c r="H49" s="84" t="n"/>
      <c r="I49" s="84" t="n"/>
      <c r="J49" s="84" t="n"/>
      <c r="K49" s="84" t="n"/>
      <c r="L49" s="84" t="n"/>
      <c r="M49" s="84" t="n"/>
      <c r="N49" s="84" t="n"/>
      <c r="O49" s="84">
        <f>IFERROR(INDEX('_courses_lookup'!$C:$C,MATCH(K49&amp;L49,'_courses_lookup'!$E:$E,0)),"")</f>
        <v/>
      </c>
      <c r="P49" s="84">
        <f>IFERROR(INDEX('_courses_lookup'!$D:$D,MATCH(K49&amp;L49,'_courses_lookup'!$E:$E,0)),"")</f>
        <v/>
      </c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1" t="n"/>
      <c r="AE49" s="81" t="n"/>
      <c r="AF49" s="81" t="n"/>
      <c r="AG49" s="40">
        <f>IF(AND(AE49&lt;&gt;"",AF49&lt;&gt;""),ROUNDUP((AF49-AE49)/7,0),"")</f>
        <v/>
      </c>
      <c r="AH49" s="84" t="n"/>
      <c r="AI49" s="40">
        <f>IFERROR(IF(AG49*AH49=0,"",AG49*AH49),"")</f>
        <v/>
      </c>
      <c r="AJ49" s="81" t="n"/>
      <c r="AK49" s="81" t="n"/>
      <c r="AL49" s="40">
        <f>IF(AND(AJ49&lt;&gt;"",AK49&lt;&gt;""),ROUNDUP((AK49-AJ49)/7,0),"")</f>
        <v/>
      </c>
      <c r="AM49" s="84" t="n"/>
      <c r="AN49" s="40">
        <f>IFERROR(IF(AL49*AM49=0,"",AL49*AM49),"")</f>
        <v/>
      </c>
      <c r="AO49" s="81" t="n"/>
      <c r="AP49" s="81" t="n"/>
      <c r="AQ49" s="40">
        <f>IF(AND(AO49&lt;&gt;"",AP49&lt;&gt;""),ROUNDUP((AP49-AO49)/7,0),"")</f>
        <v/>
      </c>
      <c r="AR49" s="40">
        <f>IFERROR(IF((AU49-(AI49+AN49))/AQ49=0,"",ROUNDUP((AU49-(AI49+AN49))/AQ49,0)),"")</f>
        <v/>
      </c>
      <c r="AS49" s="40">
        <f>IFERROR(IF((AU49-(AI49+AN49))=0,"",(AU49-(AI49+AN49))),"")</f>
        <v/>
      </c>
      <c r="AT49" s="40">
        <f>IF(AND(AG49="",AQ49=""),AL49,IF(SUM(AG49,AL49,AQ49)=0,"",SUM(AG49,AL49,AQ49)))</f>
        <v/>
      </c>
      <c r="AU49" s="84" t="n"/>
      <c r="AV49" s="81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40">
        <f>IF(AD49="","",YEAR(AD49)+IF(MONTH(AD49)&gt;=5,1,0))</f>
        <v/>
      </c>
      <c r="BH49" s="40">
        <f>IF(AD49="","",IF(AND(MONTH(AD49)=8,DAY(AD49)&gt;=15),"Fall",IF(MONTH(AD49)&gt;8,"Fall",IF(MONTH(AD49)=5,"Summer",IF(MONTH(AD49)=1,"Spring","")))))</f>
        <v/>
      </c>
      <c r="BI49" s="84" t="n"/>
      <c r="BJ49" s="84" t="n"/>
      <c r="BK49" s="84" t="n"/>
      <c r="BL49" s="84">
        <f>IFERROR(INDEX('_names_lookup'!$C:$C,MATCH(BK49,'_names_lookup'!$A:$A,0)),"")</f>
        <v/>
      </c>
      <c r="BM49" s="84">
        <f>IFERROR(INDEX('_names_lookup'!$B:$B,MATCH(BK49,'_names_lookup'!$A:$A,0)),"")</f>
        <v/>
      </c>
      <c r="BN49" s="84" t="n"/>
      <c r="BO49" s="84" t="n"/>
      <c r="BP49" s="84" t="n"/>
      <c r="BQ49" s="84" t="n"/>
      <c r="BR49" s="84" t="n"/>
      <c r="BS49" s="40">
        <f>IFERROR(IF(BR49*AA49=0,"",BR49*AA49),"")</f>
        <v/>
      </c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4" t="n"/>
      <c r="DF49" s="84" t="n"/>
      <c r="DG49" s="84" t="n"/>
      <c r="DH49" s="84" t="n"/>
      <c r="DI49" s="84" t="n"/>
      <c r="DJ49" s="84" t="n"/>
      <c r="DK49" s="84" t="n"/>
      <c r="DL49" s="84" t="n"/>
      <c r="DM49" s="84" t="n"/>
      <c r="DN49" s="84" t="n"/>
      <c r="DO49" s="84" t="n"/>
      <c r="DP49" s="84" t="n"/>
      <c r="DQ49" s="84" t="n"/>
    </row>
    <row r="50" ht="16" customHeight="1">
      <c r="A50" s="78" t="n"/>
      <c r="B50" s="78" t="n"/>
      <c r="C50" s="78" t="n"/>
      <c r="D50" s="78" t="n"/>
      <c r="E50" s="78" t="n"/>
      <c r="F50" s="78" t="n"/>
      <c r="G50" s="88" t="n"/>
      <c r="H50" s="84" t="n"/>
      <c r="I50" s="84" t="n"/>
      <c r="J50" s="84" t="n"/>
      <c r="K50" s="84" t="n"/>
      <c r="L50" s="84" t="n"/>
      <c r="M50" s="84" t="n"/>
      <c r="N50" s="84" t="n"/>
      <c r="O50" s="84">
        <f>IFERROR(INDEX('_courses_lookup'!$C:$C,MATCH(K50&amp;L50,'_courses_lookup'!$E:$E,0)),"")</f>
        <v/>
      </c>
      <c r="P50" s="84">
        <f>IFERROR(INDEX('_courses_lookup'!$D:$D,MATCH(K50&amp;L50,'_courses_lookup'!$E:$E,0)),"")</f>
        <v/>
      </c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1" t="n"/>
      <c r="AE50" s="81" t="n"/>
      <c r="AF50" s="81" t="n"/>
      <c r="AG50" s="40">
        <f>IF(AND(AE50&lt;&gt;"",AF50&lt;&gt;""),ROUNDUP((AF50-AE50)/7,0),"")</f>
        <v/>
      </c>
      <c r="AH50" s="84" t="n"/>
      <c r="AI50" s="40">
        <f>IFERROR(IF(AG50*AH50=0,"",AG50*AH50),"")</f>
        <v/>
      </c>
      <c r="AJ50" s="81" t="n"/>
      <c r="AK50" s="81" t="n"/>
      <c r="AL50" s="40">
        <f>IF(AND(AJ50&lt;&gt;"",AK50&lt;&gt;""),ROUNDUP((AK50-AJ50)/7,0),"")</f>
        <v/>
      </c>
      <c r="AM50" s="84" t="n"/>
      <c r="AN50" s="40">
        <f>IFERROR(IF(AL50*AM50=0,"",AL50*AM50),"")</f>
        <v/>
      </c>
      <c r="AO50" s="81" t="n"/>
      <c r="AP50" s="81" t="n"/>
      <c r="AQ50" s="40">
        <f>IF(AND(AO50&lt;&gt;"",AP50&lt;&gt;""),ROUNDUP((AP50-AO50)/7,0),"")</f>
        <v/>
      </c>
      <c r="AR50" s="40">
        <f>IFERROR(IF((AU50-(AI50+AN50))/AQ50=0,"",ROUNDUP((AU50-(AI50+AN50))/AQ50,0)),"")</f>
        <v/>
      </c>
      <c r="AS50" s="40">
        <f>IFERROR(IF((AU50-(AI50+AN50))=0,"",(AU50-(AI50+AN50))),"")</f>
        <v/>
      </c>
      <c r="AT50" s="40">
        <f>IF(AND(AG50="",AQ50=""),AL50,IF(SUM(AG50,AL50,AQ50)=0,"",SUM(AG50,AL50,AQ50)))</f>
        <v/>
      </c>
      <c r="AU50" s="84" t="n"/>
      <c r="AV50" s="81" t="n"/>
      <c r="AW50" s="84" t="n"/>
      <c r="AX50" s="84" t="n"/>
      <c r="AY50" s="84" t="n"/>
      <c r="AZ50" s="84" t="n"/>
      <c r="BA50" s="84" t="n"/>
      <c r="BB50" s="84" t="n"/>
      <c r="BC50" s="84" t="n"/>
      <c r="BD50" s="84" t="n"/>
      <c r="BE50" s="84" t="n"/>
      <c r="BF50" s="84" t="n"/>
      <c r="BG50" s="40">
        <f>IF(AD50="","",YEAR(AD50)+IF(MONTH(AD50)&gt;=5,1,0))</f>
        <v/>
      </c>
      <c r="BH50" s="40">
        <f>IF(AD50="","",IF(AND(MONTH(AD50)=8,DAY(AD50)&gt;=15),"Fall",IF(MONTH(AD50)&gt;8,"Fall",IF(MONTH(AD50)=5,"Summer",IF(MONTH(AD50)=1,"Spring","")))))</f>
        <v/>
      </c>
      <c r="BI50" s="84" t="n"/>
      <c r="BJ50" s="84" t="n"/>
      <c r="BK50" s="84" t="n"/>
      <c r="BL50" s="84">
        <f>IFERROR(INDEX('_names_lookup'!$C:$C,MATCH(BK50,'_names_lookup'!$A:$A,0)),"")</f>
        <v/>
      </c>
      <c r="BM50" s="84">
        <f>IFERROR(INDEX('_names_lookup'!$B:$B,MATCH(BK50,'_names_lookup'!$A:$A,0)),"")</f>
        <v/>
      </c>
      <c r="BN50" s="84" t="n"/>
      <c r="BO50" s="84" t="n"/>
      <c r="BP50" s="84" t="n"/>
      <c r="BQ50" s="84" t="n"/>
      <c r="BR50" s="84" t="n"/>
      <c r="BS50" s="40">
        <f>IFERROR(IF(BR50*AA50=0,"",BR50*AA50),"")</f>
        <v/>
      </c>
      <c r="BT50" s="84" t="n"/>
      <c r="BU50" s="84" t="n"/>
      <c r="BV50" s="84" t="n"/>
      <c r="BW50" s="84" t="n"/>
      <c r="BX50" s="84" t="n"/>
      <c r="BY50" s="84" t="n"/>
      <c r="BZ50" s="84" t="n"/>
      <c r="CA50" s="84" t="n"/>
      <c r="CB50" s="84" t="n"/>
      <c r="CC50" s="84" t="n"/>
      <c r="CD50" s="84" t="n"/>
      <c r="CE50" s="84" t="n"/>
      <c r="CF50" s="84" t="n"/>
      <c r="CG50" s="84" t="n"/>
      <c r="CH50" s="84" t="n"/>
      <c r="CI50" s="84" t="n"/>
      <c r="CJ50" s="84" t="n"/>
      <c r="CK50" s="84" t="n"/>
      <c r="CL50" s="84" t="n"/>
      <c r="CM50" s="84" t="n"/>
      <c r="CN50" s="84" t="n"/>
      <c r="CO50" s="84" t="n"/>
      <c r="CP50" s="84" t="n"/>
      <c r="CQ50" s="84" t="n"/>
      <c r="CR50" s="84" t="n"/>
      <c r="CS50" s="84" t="n"/>
      <c r="CT50" s="84" t="n"/>
      <c r="CU50" s="84" t="n"/>
      <c r="CV50" s="84" t="n"/>
      <c r="CW50" s="84" t="n"/>
      <c r="CX50" s="84" t="n"/>
      <c r="CY50" s="84" t="n"/>
      <c r="CZ50" s="84" t="n"/>
      <c r="DA50" s="84" t="n"/>
      <c r="DB50" s="84" t="n"/>
      <c r="DC50" s="84" t="n"/>
      <c r="DD50" s="84" t="n"/>
      <c r="DE50" s="84" t="n"/>
      <c r="DF50" s="84" t="n"/>
      <c r="DG50" s="84" t="n"/>
      <c r="DH50" s="84" t="n"/>
      <c r="DI50" s="84" t="n"/>
      <c r="DJ50" s="84" t="n"/>
      <c r="DK50" s="84" t="n"/>
      <c r="DL50" s="84" t="n"/>
      <c r="DM50" s="84" t="n"/>
      <c r="DN50" s="84" t="n"/>
      <c r="DO50" s="84" t="n"/>
      <c r="DP50" s="84" t="n"/>
      <c r="DQ50" s="84" t="n"/>
    </row>
    <row r="51" ht="16" customHeight="1">
      <c r="A51" s="78" t="n"/>
      <c r="B51" s="78" t="n"/>
      <c r="C51" s="78" t="n"/>
      <c r="D51" s="78" t="n"/>
      <c r="E51" s="78" t="n"/>
      <c r="F51" s="78" t="n"/>
      <c r="G51" s="88" t="n"/>
      <c r="H51" s="84" t="n"/>
      <c r="I51" s="84" t="n"/>
      <c r="J51" s="84" t="n"/>
      <c r="K51" s="84" t="n"/>
      <c r="L51" s="84" t="n"/>
      <c r="M51" s="84" t="n"/>
      <c r="N51" s="84" t="n"/>
      <c r="O51" s="84">
        <f>IFERROR(INDEX('_courses_lookup'!$C:$C,MATCH(K51&amp;L51,'_courses_lookup'!$E:$E,0)),"")</f>
        <v/>
      </c>
      <c r="P51" s="84">
        <f>IFERROR(INDEX('_courses_lookup'!$D:$D,MATCH(K51&amp;L51,'_courses_lookup'!$E:$E,0)),"")</f>
        <v/>
      </c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1" t="n"/>
      <c r="AE51" s="81" t="n"/>
      <c r="AF51" s="81" t="n"/>
      <c r="AG51" s="40">
        <f>IF(AND(AE51&lt;&gt;"",AF51&lt;&gt;""),ROUNDUP((AF51-AE51)/7,0),"")</f>
        <v/>
      </c>
      <c r="AH51" s="84" t="n"/>
      <c r="AI51" s="40">
        <f>IFERROR(IF(AG51*AH51=0,"",AG51*AH51),"")</f>
        <v/>
      </c>
      <c r="AJ51" s="81" t="n"/>
      <c r="AK51" s="81" t="n"/>
      <c r="AL51" s="40">
        <f>IF(AND(AJ51&lt;&gt;"",AK51&lt;&gt;""),ROUNDUP((AK51-AJ51)/7,0),"")</f>
        <v/>
      </c>
      <c r="AM51" s="84" t="n"/>
      <c r="AN51" s="40">
        <f>IFERROR(IF(AL51*AM51=0,"",AL51*AM51),"")</f>
        <v/>
      </c>
      <c r="AO51" s="81" t="n"/>
      <c r="AP51" s="81" t="n"/>
      <c r="AQ51" s="40">
        <f>IF(AND(AO51&lt;&gt;"",AP51&lt;&gt;""),ROUNDUP((AP51-AO51)/7,0),"")</f>
        <v/>
      </c>
      <c r="AR51" s="40">
        <f>IFERROR(IF((AU51-(AI51+AN51))/AQ51=0,"",ROUNDUP((AU51-(AI51+AN51))/AQ51,0)),"")</f>
        <v/>
      </c>
      <c r="AS51" s="40">
        <f>IFERROR(IF((AU51-(AI51+AN51))=0,"",(AU51-(AI51+AN51))),"")</f>
        <v/>
      </c>
      <c r="AT51" s="40">
        <f>IF(AND(AG51="",AQ51=""),AL51,IF(SUM(AG51,AL51,AQ51)=0,"",SUM(AG51,AL51,AQ51)))</f>
        <v/>
      </c>
      <c r="AU51" s="84" t="n"/>
      <c r="AV51" s="81" t="n"/>
      <c r="AW51" s="84" t="n"/>
      <c r="AX51" s="84" t="n"/>
      <c r="AY51" s="84" t="n"/>
      <c r="AZ51" s="84" t="n"/>
      <c r="BA51" s="84" t="n"/>
      <c r="BB51" s="84" t="n"/>
      <c r="BC51" s="84" t="n"/>
      <c r="BD51" s="84" t="n"/>
      <c r="BE51" s="84" t="n"/>
      <c r="BF51" s="84" t="n"/>
      <c r="BG51" s="40">
        <f>IF(AD51="","",YEAR(AD51)+IF(MONTH(AD51)&gt;=5,1,0))</f>
        <v/>
      </c>
      <c r="BH51" s="40">
        <f>IF(AD51="","",IF(AND(MONTH(AD51)=8,DAY(AD51)&gt;=15),"Fall",IF(MONTH(AD51)&gt;8,"Fall",IF(MONTH(AD51)=5,"Summer",IF(MONTH(AD51)=1,"Spring","")))))</f>
        <v/>
      </c>
      <c r="BI51" s="84" t="n"/>
      <c r="BJ51" s="84" t="n"/>
      <c r="BK51" s="84" t="n"/>
      <c r="BL51" s="84">
        <f>IFERROR(INDEX('_names_lookup'!$C:$C,MATCH(BK51,'_names_lookup'!$A:$A,0)),"")</f>
        <v/>
      </c>
      <c r="BM51" s="84">
        <f>IFERROR(INDEX('_names_lookup'!$B:$B,MATCH(BK51,'_names_lookup'!$A:$A,0)),"")</f>
        <v/>
      </c>
      <c r="BN51" s="84" t="n"/>
      <c r="BO51" s="84" t="n"/>
      <c r="BP51" s="84" t="n"/>
      <c r="BQ51" s="84" t="n"/>
      <c r="BR51" s="84" t="n"/>
      <c r="BS51" s="40">
        <f>IFERROR(IF(BR51*AA51=0,"",BR51*AA51),"")</f>
        <v/>
      </c>
      <c r="BT51" s="84" t="n"/>
      <c r="BU51" s="84" t="n"/>
      <c r="BV51" s="84" t="n"/>
      <c r="BW51" s="84" t="n"/>
      <c r="BX51" s="84" t="n"/>
      <c r="BY51" s="84" t="n"/>
      <c r="BZ51" s="84" t="n"/>
      <c r="CA51" s="84" t="n"/>
      <c r="CB51" s="84" t="n"/>
      <c r="CC51" s="84" t="n"/>
      <c r="CD51" s="84" t="n"/>
      <c r="CE51" s="84" t="n"/>
      <c r="CF51" s="84" t="n"/>
      <c r="CG51" s="84" t="n"/>
      <c r="CH51" s="84" t="n"/>
      <c r="CI51" s="84" t="n"/>
      <c r="CJ51" s="84" t="n"/>
      <c r="CK51" s="84" t="n"/>
      <c r="CL51" s="84" t="n"/>
      <c r="CM51" s="84" t="n"/>
      <c r="CN51" s="84" t="n"/>
      <c r="CO51" s="84" t="n"/>
      <c r="CP51" s="84" t="n"/>
      <c r="CQ51" s="84" t="n"/>
      <c r="CR51" s="84" t="n"/>
      <c r="CS51" s="84" t="n"/>
      <c r="CT51" s="84" t="n"/>
      <c r="CU51" s="84" t="n"/>
      <c r="CV51" s="84" t="n"/>
      <c r="CW51" s="84" t="n"/>
      <c r="CX51" s="84" t="n"/>
      <c r="CY51" s="84" t="n"/>
      <c r="CZ51" s="84" t="n"/>
      <c r="DA51" s="84" t="n"/>
      <c r="DB51" s="84" t="n"/>
      <c r="DC51" s="84" t="n"/>
      <c r="DD51" s="84" t="n"/>
      <c r="DE51" s="84" t="n"/>
      <c r="DF51" s="84" t="n"/>
      <c r="DG51" s="84" t="n"/>
      <c r="DH51" s="84" t="n"/>
      <c r="DI51" s="84" t="n"/>
      <c r="DJ51" s="84" t="n"/>
      <c r="DK51" s="84" t="n"/>
      <c r="DL51" s="84" t="n"/>
      <c r="DM51" s="84" t="n"/>
      <c r="DN51" s="84" t="n"/>
      <c r="DO51" s="84" t="n"/>
      <c r="DP51" s="84" t="n"/>
      <c r="DQ51" s="84" t="n"/>
    </row>
    <row r="52" ht="16" customHeight="1">
      <c r="A52" s="78" t="n"/>
      <c r="B52" s="78" t="n"/>
      <c r="C52" s="78" t="n"/>
      <c r="D52" s="78" t="n"/>
      <c r="E52" s="78" t="n"/>
      <c r="F52" s="78" t="n"/>
      <c r="G52" s="88" t="n"/>
      <c r="H52" s="84" t="n"/>
      <c r="I52" s="84" t="n"/>
      <c r="J52" s="84" t="n"/>
      <c r="K52" s="84" t="n"/>
      <c r="L52" s="84" t="n"/>
      <c r="M52" s="84" t="n"/>
      <c r="N52" s="84" t="n"/>
      <c r="O52" s="84">
        <f>IFERROR(INDEX('_courses_lookup'!$C:$C,MATCH(K52&amp;L52,'_courses_lookup'!$E:$E,0)),"")</f>
        <v/>
      </c>
      <c r="P52" s="84">
        <f>IFERROR(INDEX('_courses_lookup'!$D:$D,MATCH(K52&amp;L52,'_courses_lookup'!$E:$E,0)),"")</f>
        <v/>
      </c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1" t="n"/>
      <c r="AE52" s="81" t="n"/>
      <c r="AF52" s="81" t="n"/>
      <c r="AG52" s="40">
        <f>IF(AND(AE52&lt;&gt;"",AF52&lt;&gt;""),ROUNDUP((AF52-AE52)/7,0),"")</f>
        <v/>
      </c>
      <c r="AH52" s="84" t="n"/>
      <c r="AI52" s="40">
        <f>IFERROR(IF(AG52*AH52=0,"",AG52*AH52),"")</f>
        <v/>
      </c>
      <c r="AJ52" s="81" t="n"/>
      <c r="AK52" s="81" t="n"/>
      <c r="AL52" s="40">
        <f>IF(AND(AJ52&lt;&gt;"",AK52&lt;&gt;""),ROUNDUP((AK52-AJ52)/7,0),"")</f>
        <v/>
      </c>
      <c r="AM52" s="84" t="n"/>
      <c r="AN52" s="40">
        <f>IFERROR(IF(AL52*AM52=0,"",AL52*AM52),"")</f>
        <v/>
      </c>
      <c r="AO52" s="81" t="n"/>
      <c r="AP52" s="81" t="n"/>
      <c r="AQ52" s="40">
        <f>IF(AND(AO52&lt;&gt;"",AP52&lt;&gt;""),ROUNDUP((AP52-AO52)/7,0),"")</f>
        <v/>
      </c>
      <c r="AR52" s="40">
        <f>IFERROR(IF((AU52-(AI52+AN52))/AQ52=0,"",ROUNDUP((AU52-(AI52+AN52))/AQ52,0)),"")</f>
        <v/>
      </c>
      <c r="AS52" s="40">
        <f>IFERROR(IF((AU52-(AI52+AN52))=0,"",(AU52-(AI52+AN52))),"")</f>
        <v/>
      </c>
      <c r="AT52" s="40">
        <f>IF(AND(AG52="",AQ52=""),AL52,IF(SUM(AG52,AL52,AQ52)=0,"",SUM(AG52,AL52,AQ52)))</f>
        <v/>
      </c>
      <c r="AU52" s="84" t="n"/>
      <c r="AV52" s="81" t="n"/>
      <c r="AW52" s="84" t="n"/>
      <c r="AX52" s="84" t="n"/>
      <c r="AY52" s="84" t="n"/>
      <c r="AZ52" s="84" t="n"/>
      <c r="BA52" s="84" t="n"/>
      <c r="BB52" s="84" t="n"/>
      <c r="BC52" s="84" t="n"/>
      <c r="BD52" s="84" t="n"/>
      <c r="BE52" s="84" t="n"/>
      <c r="BF52" s="84" t="n"/>
      <c r="BG52" s="40">
        <f>IF(AD52="","",YEAR(AD52)+IF(MONTH(AD52)&gt;=5,1,0))</f>
        <v/>
      </c>
      <c r="BH52" s="40">
        <f>IF(AD52="","",IF(AND(MONTH(AD52)=8,DAY(AD52)&gt;=15),"Fall",IF(MONTH(AD52)&gt;8,"Fall",IF(MONTH(AD52)=5,"Summer",IF(MONTH(AD52)=1,"Spring","")))))</f>
        <v/>
      </c>
      <c r="BI52" s="84" t="n"/>
      <c r="BJ52" s="84" t="n"/>
      <c r="BK52" s="84" t="n"/>
      <c r="BL52" s="84">
        <f>IFERROR(INDEX('_names_lookup'!$C:$C,MATCH(BK52,'_names_lookup'!$A:$A,0)),"")</f>
        <v/>
      </c>
      <c r="BM52" s="84">
        <f>IFERROR(INDEX('_names_lookup'!$B:$B,MATCH(BK52,'_names_lookup'!$A:$A,0)),"")</f>
        <v/>
      </c>
      <c r="BN52" s="84" t="n"/>
      <c r="BO52" s="84" t="n"/>
      <c r="BP52" s="84" t="n"/>
      <c r="BQ52" s="84" t="n"/>
      <c r="BR52" s="84" t="n"/>
      <c r="BS52" s="40">
        <f>IFERROR(IF(BR52*AA52=0,"",BR52*AA52),"")</f>
        <v/>
      </c>
      <c r="BT52" s="84" t="n"/>
      <c r="BU52" s="84" t="n"/>
      <c r="BV52" s="84" t="n"/>
      <c r="BW52" s="84" t="n"/>
      <c r="BX52" s="84" t="n"/>
      <c r="BY52" s="84" t="n"/>
      <c r="BZ52" s="84" t="n"/>
      <c r="CA52" s="84" t="n"/>
      <c r="CB52" s="84" t="n"/>
      <c r="CC52" s="84" t="n"/>
      <c r="CD52" s="84" t="n"/>
      <c r="CE52" s="84" t="n"/>
      <c r="CF52" s="84" t="n"/>
      <c r="CG52" s="84" t="n"/>
      <c r="CH52" s="84" t="n"/>
      <c r="CI52" s="84" t="n"/>
      <c r="CJ52" s="84" t="n"/>
      <c r="CK52" s="84" t="n"/>
      <c r="CL52" s="84" t="n"/>
      <c r="CM52" s="84" t="n"/>
      <c r="CN52" s="84" t="n"/>
      <c r="CO52" s="84" t="n"/>
      <c r="CP52" s="84" t="n"/>
      <c r="CQ52" s="84" t="n"/>
      <c r="CR52" s="84" t="n"/>
      <c r="CS52" s="84" t="n"/>
      <c r="CT52" s="84" t="n"/>
      <c r="CU52" s="84" t="n"/>
      <c r="CV52" s="84" t="n"/>
      <c r="CW52" s="84" t="n"/>
      <c r="CX52" s="84" t="n"/>
      <c r="CY52" s="84" t="n"/>
      <c r="CZ52" s="84" t="n"/>
      <c r="DA52" s="84" t="n"/>
      <c r="DB52" s="84" t="n"/>
      <c r="DC52" s="84" t="n"/>
      <c r="DD52" s="84" t="n"/>
      <c r="DE52" s="84" t="n"/>
      <c r="DF52" s="84" t="n"/>
      <c r="DG52" s="84" t="n"/>
      <c r="DH52" s="84" t="n"/>
      <c r="DI52" s="84" t="n"/>
      <c r="DJ52" s="84" t="n"/>
      <c r="DK52" s="84" t="n"/>
      <c r="DL52" s="84" t="n"/>
      <c r="DM52" s="84" t="n"/>
      <c r="DN52" s="84" t="n"/>
      <c r="DO52" s="84" t="n"/>
      <c r="DP52" s="84" t="n"/>
      <c r="DQ52" s="84" t="n"/>
    </row>
    <row r="53" ht="16" customHeight="1">
      <c r="A53" s="78" t="n"/>
      <c r="B53" s="78" t="n"/>
      <c r="C53" s="78" t="n"/>
      <c r="D53" s="78" t="n"/>
      <c r="E53" s="78" t="n"/>
      <c r="F53" s="78" t="n"/>
      <c r="G53" s="88" t="n"/>
      <c r="H53" s="84" t="n"/>
      <c r="I53" s="84" t="n"/>
      <c r="J53" s="84" t="n"/>
      <c r="K53" s="84" t="n"/>
      <c r="L53" s="84" t="n"/>
      <c r="M53" s="84" t="n"/>
      <c r="N53" s="84" t="n"/>
      <c r="O53" s="84">
        <f>IFERROR(INDEX('_courses_lookup'!$C:$C,MATCH(K53&amp;L53,'_courses_lookup'!$E:$E,0)),"")</f>
        <v/>
      </c>
      <c r="P53" s="84">
        <f>IFERROR(INDEX('_courses_lookup'!$D:$D,MATCH(K53&amp;L53,'_courses_lookup'!$E:$E,0)),"")</f>
        <v/>
      </c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1" t="n"/>
      <c r="AE53" s="81" t="n"/>
      <c r="AF53" s="81" t="n"/>
      <c r="AG53" s="40">
        <f>IF(AND(AE53&lt;&gt;"",AF53&lt;&gt;""),ROUNDUP((AF53-AE53)/7,0),"")</f>
        <v/>
      </c>
      <c r="AH53" s="84" t="n"/>
      <c r="AI53" s="40">
        <f>IFERROR(IF(AG53*AH53=0,"",AG53*AH53),"")</f>
        <v/>
      </c>
      <c r="AJ53" s="81" t="n"/>
      <c r="AK53" s="81" t="n"/>
      <c r="AL53" s="40">
        <f>IF(AND(AJ53&lt;&gt;"",AK53&lt;&gt;""),ROUNDUP((AK53-AJ53)/7,0),"")</f>
        <v/>
      </c>
      <c r="AM53" s="84" t="n"/>
      <c r="AN53" s="40">
        <f>IFERROR(IF(AL53*AM53=0,"",AL53*AM53),"")</f>
        <v/>
      </c>
      <c r="AO53" s="81" t="n"/>
      <c r="AP53" s="81" t="n"/>
      <c r="AQ53" s="40">
        <f>IF(AND(AO53&lt;&gt;"",AP53&lt;&gt;""),ROUNDUP((AP53-AO53)/7,0),"")</f>
        <v/>
      </c>
      <c r="AR53" s="40">
        <f>IFERROR(IF((AU53-(AI53+AN53))/AQ53=0,"",ROUNDUP((AU53-(AI53+AN53))/AQ53,0)),"")</f>
        <v/>
      </c>
      <c r="AS53" s="40">
        <f>IFERROR(IF((AU53-(AI53+AN53))=0,"",(AU53-(AI53+AN53))),"")</f>
        <v/>
      </c>
      <c r="AT53" s="40">
        <f>IF(AND(AG53="",AQ53=""),AL53,IF(SUM(AG53,AL53,AQ53)=0,"",SUM(AG53,AL53,AQ53)))</f>
        <v/>
      </c>
      <c r="AU53" s="84" t="n"/>
      <c r="AV53" s="81" t="n"/>
      <c r="AW53" s="84" t="n"/>
      <c r="AX53" s="84" t="n"/>
      <c r="AY53" s="84" t="n"/>
      <c r="AZ53" s="84" t="n"/>
      <c r="BA53" s="84" t="n"/>
      <c r="BB53" s="84" t="n"/>
      <c r="BC53" s="84" t="n"/>
      <c r="BD53" s="84" t="n"/>
      <c r="BE53" s="84" t="n"/>
      <c r="BF53" s="84" t="n"/>
      <c r="BG53" s="40">
        <f>IF(AD53="","",YEAR(AD53)+IF(MONTH(AD53)&gt;=5,1,0))</f>
        <v/>
      </c>
      <c r="BH53" s="40">
        <f>IF(AD53="","",IF(AND(MONTH(AD53)=8,DAY(AD53)&gt;=15),"Fall",IF(MONTH(AD53)&gt;8,"Fall",IF(MONTH(AD53)=5,"Summer",IF(MONTH(AD53)=1,"Spring","")))))</f>
        <v/>
      </c>
      <c r="BI53" s="84" t="n"/>
      <c r="BJ53" s="84" t="n"/>
      <c r="BK53" s="84" t="n"/>
      <c r="BL53" s="84">
        <f>IFERROR(INDEX('_names_lookup'!$C:$C,MATCH(BK53,'_names_lookup'!$A:$A,0)),"")</f>
        <v/>
      </c>
      <c r="BM53" s="84">
        <f>IFERROR(INDEX('_names_lookup'!$B:$B,MATCH(BK53,'_names_lookup'!$A:$A,0)),"")</f>
        <v/>
      </c>
      <c r="BN53" s="84" t="n"/>
      <c r="BO53" s="84" t="n"/>
      <c r="BP53" s="84" t="n"/>
      <c r="BQ53" s="84" t="n"/>
      <c r="BR53" s="84" t="n"/>
      <c r="BS53" s="40">
        <f>IFERROR(IF(BR53*AA53=0,"",BR53*AA53),"")</f>
        <v/>
      </c>
      <c r="BT53" s="84" t="n"/>
      <c r="BU53" s="84" t="n"/>
      <c r="BV53" s="84" t="n"/>
      <c r="BW53" s="84" t="n"/>
      <c r="BX53" s="84" t="n"/>
      <c r="BY53" s="84" t="n"/>
      <c r="BZ53" s="84" t="n"/>
      <c r="CA53" s="84" t="n"/>
      <c r="CB53" s="84" t="n"/>
      <c r="CC53" s="84" t="n"/>
      <c r="CD53" s="84" t="n"/>
      <c r="CE53" s="84" t="n"/>
      <c r="CF53" s="84" t="n"/>
      <c r="CG53" s="84" t="n"/>
      <c r="CH53" s="84" t="n"/>
      <c r="CI53" s="84" t="n"/>
      <c r="CJ53" s="84" t="n"/>
      <c r="CK53" s="84" t="n"/>
      <c r="CL53" s="84" t="n"/>
      <c r="CM53" s="84" t="n"/>
      <c r="CN53" s="84" t="n"/>
      <c r="CO53" s="84" t="n"/>
      <c r="CP53" s="84" t="n"/>
      <c r="CQ53" s="84" t="n"/>
      <c r="CR53" s="84" t="n"/>
      <c r="CS53" s="84" t="n"/>
      <c r="CT53" s="84" t="n"/>
      <c r="CU53" s="84" t="n"/>
      <c r="CV53" s="84" t="n"/>
      <c r="CW53" s="84" t="n"/>
      <c r="CX53" s="84" t="n"/>
      <c r="CY53" s="84" t="n"/>
      <c r="CZ53" s="84" t="n"/>
      <c r="DA53" s="84" t="n"/>
      <c r="DB53" s="84" t="n"/>
      <c r="DC53" s="84" t="n"/>
      <c r="DD53" s="84" t="n"/>
      <c r="DE53" s="84" t="n"/>
      <c r="DF53" s="84" t="n"/>
      <c r="DG53" s="84" t="n"/>
      <c r="DH53" s="84" t="n"/>
      <c r="DI53" s="84" t="n"/>
      <c r="DJ53" s="84" t="n"/>
      <c r="DK53" s="84" t="n"/>
      <c r="DL53" s="84" t="n"/>
      <c r="DM53" s="84" t="n"/>
      <c r="DN53" s="84" t="n"/>
      <c r="DO53" s="84" t="n"/>
      <c r="DP53" s="84" t="n"/>
      <c r="DQ53" s="84" t="n"/>
    </row>
    <row r="54" ht="16" customHeight="1">
      <c r="A54" s="78" t="n"/>
      <c r="B54" s="78" t="n"/>
      <c r="C54" s="78" t="n"/>
      <c r="D54" s="78" t="n"/>
      <c r="E54" s="78" t="n"/>
      <c r="F54" s="78" t="n"/>
      <c r="G54" s="88" t="n"/>
      <c r="H54" s="84" t="n"/>
      <c r="I54" s="84" t="n"/>
      <c r="J54" s="84" t="n"/>
      <c r="K54" s="84" t="n"/>
      <c r="L54" s="84" t="n"/>
      <c r="M54" s="84" t="n"/>
      <c r="N54" s="84" t="n"/>
      <c r="O54" s="84">
        <f>IFERROR(INDEX('_courses_lookup'!$C:$C,MATCH(K54&amp;L54,'_courses_lookup'!$E:$E,0)),"")</f>
        <v/>
      </c>
      <c r="P54" s="84">
        <f>IFERROR(INDEX('_courses_lookup'!$D:$D,MATCH(K54&amp;L54,'_courses_lookup'!$E:$E,0)),"")</f>
        <v/>
      </c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1" t="n"/>
      <c r="AE54" s="81" t="n"/>
      <c r="AF54" s="81" t="n"/>
      <c r="AG54" s="40">
        <f>IF(AND(AE54&lt;&gt;"",AF54&lt;&gt;""),ROUNDUP((AF54-AE54)/7,0),"")</f>
        <v/>
      </c>
      <c r="AH54" s="84" t="n"/>
      <c r="AI54" s="40">
        <f>IFERROR(IF(AG54*AH54=0,"",AG54*AH54),"")</f>
        <v/>
      </c>
      <c r="AJ54" s="81" t="n"/>
      <c r="AK54" s="81" t="n"/>
      <c r="AL54" s="40">
        <f>IF(AND(AJ54&lt;&gt;"",AK54&lt;&gt;""),ROUNDUP((AK54-AJ54)/7,0),"")</f>
        <v/>
      </c>
      <c r="AM54" s="84" t="n"/>
      <c r="AN54" s="40">
        <f>IFERROR(IF(AL54*AM54=0,"",AL54*AM54),"")</f>
        <v/>
      </c>
      <c r="AO54" s="81" t="n"/>
      <c r="AP54" s="81" t="n"/>
      <c r="AQ54" s="40">
        <f>IF(AND(AO54&lt;&gt;"",AP54&lt;&gt;""),ROUNDUP((AP54-AO54)/7,0),"")</f>
        <v/>
      </c>
      <c r="AR54" s="40">
        <f>IFERROR(IF((AU54-(AI54+AN54))/AQ54=0,"",ROUNDUP((AU54-(AI54+AN54))/AQ54,0)),"")</f>
        <v/>
      </c>
      <c r="AS54" s="40">
        <f>IFERROR(IF((AU54-(AI54+AN54))=0,"",(AU54-(AI54+AN54))),"")</f>
        <v/>
      </c>
      <c r="AT54" s="40">
        <f>IF(AND(AG54="",AQ54=""),AL54,IF(SUM(AG54,AL54,AQ54)=0,"",SUM(AG54,AL54,AQ54)))</f>
        <v/>
      </c>
      <c r="AU54" s="84" t="n"/>
      <c r="AV54" s="81" t="n"/>
      <c r="AW54" s="84" t="n"/>
      <c r="AX54" s="84" t="n"/>
      <c r="AY54" s="84" t="n"/>
      <c r="AZ54" s="84" t="n"/>
      <c r="BA54" s="84" t="n"/>
      <c r="BB54" s="84" t="n"/>
      <c r="BC54" s="84" t="n"/>
      <c r="BD54" s="84" t="n"/>
      <c r="BE54" s="84" t="n"/>
      <c r="BF54" s="84" t="n"/>
      <c r="BG54" s="40">
        <f>IF(AD54="","",YEAR(AD54)+IF(MONTH(AD54)&gt;=5,1,0))</f>
        <v/>
      </c>
      <c r="BH54" s="40">
        <f>IF(AD54="","",IF(AND(MONTH(AD54)=8,DAY(AD54)&gt;=15),"Fall",IF(MONTH(AD54)&gt;8,"Fall",IF(MONTH(AD54)=5,"Summer",IF(MONTH(AD54)=1,"Spring","")))))</f>
        <v/>
      </c>
      <c r="BI54" s="84" t="n"/>
      <c r="BJ54" s="84" t="n"/>
      <c r="BK54" s="84" t="n"/>
      <c r="BL54" s="84">
        <f>IFERROR(INDEX('_names_lookup'!$C:$C,MATCH(BK54,'_names_lookup'!$A:$A,0)),"")</f>
        <v/>
      </c>
      <c r="BM54" s="84">
        <f>IFERROR(INDEX('_names_lookup'!$B:$B,MATCH(BK54,'_names_lookup'!$A:$A,0)),"")</f>
        <v/>
      </c>
      <c r="BN54" s="84" t="n"/>
      <c r="BO54" s="84" t="n"/>
      <c r="BP54" s="84" t="n"/>
      <c r="BQ54" s="84" t="n"/>
      <c r="BR54" s="84" t="n"/>
      <c r="BS54" s="40">
        <f>IFERROR(IF(BR54*AA54=0,"",BR54*AA54),"")</f>
        <v/>
      </c>
      <c r="BT54" s="84" t="n"/>
      <c r="BU54" s="84" t="n"/>
      <c r="BV54" s="84" t="n"/>
      <c r="BW54" s="84" t="n"/>
      <c r="BX54" s="84" t="n"/>
      <c r="BY54" s="84" t="n"/>
      <c r="BZ54" s="84" t="n"/>
      <c r="CA54" s="84" t="n"/>
      <c r="CB54" s="84" t="n"/>
      <c r="CC54" s="84" t="n"/>
      <c r="CD54" s="84" t="n"/>
      <c r="CE54" s="84" t="n"/>
      <c r="CF54" s="84" t="n"/>
      <c r="CG54" s="84" t="n"/>
      <c r="CH54" s="84" t="n"/>
      <c r="CI54" s="84" t="n"/>
      <c r="CJ54" s="84" t="n"/>
      <c r="CK54" s="84" t="n"/>
      <c r="CL54" s="84" t="n"/>
      <c r="CM54" s="84" t="n"/>
      <c r="CN54" s="84" t="n"/>
      <c r="CO54" s="84" t="n"/>
      <c r="CP54" s="84" t="n"/>
      <c r="CQ54" s="84" t="n"/>
      <c r="CR54" s="84" t="n"/>
      <c r="CS54" s="84" t="n"/>
      <c r="CT54" s="84" t="n"/>
      <c r="CU54" s="84" t="n"/>
      <c r="CV54" s="84" t="n"/>
      <c r="CW54" s="84" t="n"/>
      <c r="CX54" s="84" t="n"/>
      <c r="CY54" s="84" t="n"/>
      <c r="CZ54" s="84" t="n"/>
      <c r="DA54" s="84" t="n"/>
      <c r="DB54" s="84" t="n"/>
      <c r="DC54" s="84" t="n"/>
      <c r="DD54" s="84" t="n"/>
      <c r="DE54" s="84" t="n"/>
      <c r="DF54" s="84" t="n"/>
      <c r="DG54" s="84" t="n"/>
      <c r="DH54" s="84" t="n"/>
      <c r="DI54" s="84" t="n"/>
      <c r="DJ54" s="84" t="n"/>
      <c r="DK54" s="84" t="n"/>
      <c r="DL54" s="84" t="n"/>
      <c r="DM54" s="84" t="n"/>
      <c r="DN54" s="84" t="n"/>
      <c r="DO54" s="84" t="n"/>
      <c r="DP54" s="84" t="n"/>
      <c r="DQ54" s="84" t="n"/>
    </row>
    <row r="55" ht="16" customHeight="1">
      <c r="A55" s="78" t="n"/>
      <c r="B55" s="78" t="n"/>
      <c r="C55" s="78" t="n"/>
      <c r="D55" s="78" t="n"/>
      <c r="E55" s="78" t="n"/>
      <c r="F55" s="78" t="n"/>
      <c r="G55" s="88" t="n"/>
      <c r="H55" s="84" t="n"/>
      <c r="I55" s="84" t="n"/>
      <c r="J55" s="84" t="n"/>
      <c r="K55" s="84" t="n"/>
      <c r="L55" s="84" t="n"/>
      <c r="M55" s="84" t="n"/>
      <c r="N55" s="84" t="n"/>
      <c r="O55" s="84">
        <f>IFERROR(INDEX('_courses_lookup'!$C:$C,MATCH(K55&amp;L55,'_courses_lookup'!$E:$E,0)),"")</f>
        <v/>
      </c>
      <c r="P55" s="84">
        <f>IFERROR(INDEX('_courses_lookup'!$D:$D,MATCH(K55&amp;L55,'_courses_lookup'!$E:$E,0)),"")</f>
        <v/>
      </c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1" t="n"/>
      <c r="AE55" s="81" t="n"/>
      <c r="AF55" s="81" t="n"/>
      <c r="AG55" s="40">
        <f>IF(AND(AE55&lt;&gt;"",AF55&lt;&gt;""),ROUNDUP((AF55-AE55)/7,0),"")</f>
        <v/>
      </c>
      <c r="AH55" s="84" t="n"/>
      <c r="AI55" s="40">
        <f>IFERROR(IF(AG55*AH55=0,"",AG55*AH55),"")</f>
        <v/>
      </c>
      <c r="AJ55" s="81" t="n"/>
      <c r="AK55" s="81" t="n"/>
      <c r="AL55" s="40">
        <f>IF(AND(AJ55&lt;&gt;"",AK55&lt;&gt;""),ROUNDUP((AK55-AJ55)/7,0),"")</f>
        <v/>
      </c>
      <c r="AM55" s="84" t="n"/>
      <c r="AN55" s="40">
        <f>IFERROR(IF(AL55*AM55=0,"",AL55*AM55),"")</f>
        <v/>
      </c>
      <c r="AO55" s="81" t="n"/>
      <c r="AP55" s="81" t="n"/>
      <c r="AQ55" s="40">
        <f>IF(AND(AO55&lt;&gt;"",AP55&lt;&gt;""),ROUNDUP((AP55-AO55)/7,0),"")</f>
        <v/>
      </c>
      <c r="AR55" s="40">
        <f>IFERROR(IF((AU55-(AI55+AN55))/AQ55=0,"",ROUNDUP((AU55-(AI55+AN55))/AQ55,0)),"")</f>
        <v/>
      </c>
      <c r="AS55" s="40">
        <f>IFERROR(IF((AU55-(AI55+AN55))=0,"",(AU55-(AI55+AN55))),"")</f>
        <v/>
      </c>
      <c r="AT55" s="40">
        <f>IF(AND(AG55="",AQ55=""),AL55,IF(SUM(AG55,AL55,AQ55)=0,"",SUM(AG55,AL55,AQ55)))</f>
        <v/>
      </c>
      <c r="AU55" s="84" t="n"/>
      <c r="AV55" s="81" t="n"/>
      <c r="AW55" s="84" t="n"/>
      <c r="AX55" s="84" t="n"/>
      <c r="AY55" s="84" t="n"/>
      <c r="AZ55" s="84" t="n"/>
      <c r="BA55" s="84" t="n"/>
      <c r="BB55" s="84" t="n"/>
      <c r="BC55" s="84" t="n"/>
      <c r="BD55" s="84" t="n"/>
      <c r="BE55" s="84" t="n"/>
      <c r="BF55" s="84" t="n"/>
      <c r="BG55" s="40">
        <f>IF(AD55="","",YEAR(AD55)+IF(MONTH(AD55)&gt;=5,1,0))</f>
        <v/>
      </c>
      <c r="BH55" s="40">
        <f>IF(AD55="","",IF(AND(MONTH(AD55)=8,DAY(AD55)&gt;=15),"Fall",IF(MONTH(AD55)&gt;8,"Fall",IF(MONTH(AD55)=5,"Summer",IF(MONTH(AD55)=1,"Spring","")))))</f>
        <v/>
      </c>
      <c r="BI55" s="84" t="n"/>
      <c r="BJ55" s="84" t="n"/>
      <c r="BK55" s="84" t="n"/>
      <c r="BL55" s="84">
        <f>IFERROR(INDEX('_names_lookup'!$C:$C,MATCH(BK55,'_names_lookup'!$A:$A,0)),"")</f>
        <v/>
      </c>
      <c r="BM55" s="84">
        <f>IFERROR(INDEX('_names_lookup'!$B:$B,MATCH(BK55,'_names_lookup'!$A:$A,0)),"")</f>
        <v/>
      </c>
      <c r="BN55" s="84" t="n"/>
      <c r="BO55" s="84" t="n"/>
      <c r="BP55" s="84" t="n"/>
      <c r="BQ55" s="84" t="n"/>
      <c r="BR55" s="84" t="n"/>
      <c r="BS55" s="40">
        <f>IFERROR(IF(BR55*AA55=0,"",BR55*AA55),"")</f>
        <v/>
      </c>
      <c r="BT55" s="84" t="n"/>
      <c r="BU55" s="84" t="n"/>
      <c r="BV55" s="84" t="n"/>
      <c r="BW55" s="84" t="n"/>
      <c r="BX55" s="84" t="n"/>
      <c r="BY55" s="84" t="n"/>
      <c r="BZ55" s="84" t="n"/>
      <c r="CA55" s="84" t="n"/>
      <c r="CB55" s="84" t="n"/>
      <c r="CC55" s="84" t="n"/>
      <c r="CD55" s="84" t="n"/>
      <c r="CE55" s="84" t="n"/>
      <c r="CF55" s="84" t="n"/>
      <c r="CG55" s="84" t="n"/>
      <c r="CH55" s="84" t="n"/>
      <c r="CI55" s="84" t="n"/>
      <c r="CJ55" s="84" t="n"/>
      <c r="CK55" s="84" t="n"/>
      <c r="CL55" s="84" t="n"/>
      <c r="CM55" s="84" t="n"/>
      <c r="CN55" s="84" t="n"/>
      <c r="CO55" s="84" t="n"/>
      <c r="CP55" s="84" t="n"/>
      <c r="CQ55" s="84" t="n"/>
      <c r="CR55" s="84" t="n"/>
      <c r="CS55" s="84" t="n"/>
      <c r="CT55" s="84" t="n"/>
      <c r="CU55" s="84" t="n"/>
      <c r="CV55" s="84" t="n"/>
      <c r="CW55" s="84" t="n"/>
      <c r="CX55" s="84" t="n"/>
      <c r="CY55" s="84" t="n"/>
      <c r="CZ55" s="84" t="n"/>
      <c r="DA55" s="84" t="n"/>
      <c r="DB55" s="84" t="n"/>
      <c r="DC55" s="84" t="n"/>
      <c r="DD55" s="84" t="n"/>
      <c r="DE55" s="84" t="n"/>
      <c r="DF55" s="84" t="n"/>
      <c r="DG55" s="84" t="n"/>
      <c r="DH55" s="84" t="n"/>
      <c r="DI55" s="84" t="n"/>
      <c r="DJ55" s="84" t="n"/>
      <c r="DK55" s="84" t="n"/>
      <c r="DL55" s="84" t="n"/>
      <c r="DM55" s="84" t="n"/>
      <c r="DN55" s="84" t="n"/>
      <c r="DO55" s="84" t="n"/>
      <c r="DP55" s="84" t="n"/>
      <c r="DQ55" s="84" t="n"/>
    </row>
    <row r="56" ht="16" customHeight="1">
      <c r="A56" s="78" t="n"/>
      <c r="B56" s="78" t="n"/>
      <c r="C56" s="78" t="n"/>
      <c r="D56" s="78" t="n"/>
      <c r="E56" s="78" t="n"/>
      <c r="F56" s="78" t="n"/>
      <c r="G56" s="88" t="n"/>
      <c r="H56" s="84" t="n"/>
      <c r="I56" s="84" t="n"/>
      <c r="J56" s="84" t="n"/>
      <c r="K56" s="84" t="n"/>
      <c r="L56" s="84" t="n"/>
      <c r="M56" s="84" t="n"/>
      <c r="N56" s="84" t="n"/>
      <c r="O56" s="84">
        <f>IFERROR(INDEX('_courses_lookup'!$C:$C,MATCH(K56&amp;L56,'_courses_lookup'!$E:$E,0)),"")</f>
        <v/>
      </c>
      <c r="P56" s="84">
        <f>IFERROR(INDEX('_courses_lookup'!$D:$D,MATCH(K56&amp;L56,'_courses_lookup'!$E:$E,0)),"")</f>
        <v/>
      </c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1" t="n"/>
      <c r="AE56" s="81" t="n"/>
      <c r="AF56" s="81" t="n"/>
      <c r="AG56" s="40">
        <f>IF(AND(AE56&lt;&gt;"",AF56&lt;&gt;""),ROUNDUP((AF56-AE56)/7,0),"")</f>
        <v/>
      </c>
      <c r="AH56" s="84" t="n"/>
      <c r="AI56" s="40">
        <f>IFERROR(IF(AG56*AH56=0,"",AG56*AH56),"")</f>
        <v/>
      </c>
      <c r="AJ56" s="81" t="n"/>
      <c r="AK56" s="81" t="n"/>
      <c r="AL56" s="40">
        <f>IF(AND(AJ56&lt;&gt;"",AK56&lt;&gt;""),ROUNDUP((AK56-AJ56)/7,0),"")</f>
        <v/>
      </c>
      <c r="AM56" s="84" t="n"/>
      <c r="AN56" s="40">
        <f>IFERROR(IF(AL56*AM56=0,"",AL56*AM56),"")</f>
        <v/>
      </c>
      <c r="AO56" s="81" t="n"/>
      <c r="AP56" s="81" t="n"/>
      <c r="AQ56" s="40">
        <f>IF(AND(AO56&lt;&gt;"",AP56&lt;&gt;""),ROUNDUP((AP56-AO56)/7,0),"")</f>
        <v/>
      </c>
      <c r="AR56" s="40">
        <f>IFERROR(IF((AU56-(AI56+AN56))/AQ56=0,"",ROUNDUP((AU56-(AI56+AN56))/AQ56,0)),"")</f>
        <v/>
      </c>
      <c r="AS56" s="40">
        <f>IFERROR(IF((AU56-(AI56+AN56))=0,"",(AU56-(AI56+AN56))),"")</f>
        <v/>
      </c>
      <c r="AT56" s="40">
        <f>IF(AND(AG56="",AQ56=""),AL56,IF(SUM(AG56,AL56,AQ56)=0,"",SUM(AG56,AL56,AQ56)))</f>
        <v/>
      </c>
      <c r="AU56" s="84" t="n"/>
      <c r="AV56" s="81" t="n"/>
      <c r="AW56" s="84" t="n"/>
      <c r="AX56" s="84" t="n"/>
      <c r="AY56" s="84" t="n"/>
      <c r="AZ56" s="84" t="n"/>
      <c r="BA56" s="84" t="n"/>
      <c r="BB56" s="84" t="n"/>
      <c r="BC56" s="84" t="n"/>
      <c r="BD56" s="84" t="n"/>
      <c r="BE56" s="84" t="n"/>
      <c r="BF56" s="84" t="n"/>
      <c r="BG56" s="40">
        <f>IF(AD56="","",YEAR(AD56)+IF(MONTH(AD56)&gt;=5,1,0))</f>
        <v/>
      </c>
      <c r="BH56" s="40">
        <f>IF(AD56="","",IF(AND(MONTH(AD56)=8,DAY(AD56)&gt;=15),"Fall",IF(MONTH(AD56)&gt;8,"Fall",IF(MONTH(AD56)=5,"Summer",IF(MONTH(AD56)=1,"Spring","")))))</f>
        <v/>
      </c>
      <c r="BI56" s="84" t="n"/>
      <c r="BJ56" s="84" t="n"/>
      <c r="BK56" s="84" t="n"/>
      <c r="BL56" s="84">
        <f>IFERROR(INDEX('_names_lookup'!$C:$C,MATCH(BK56,'_names_lookup'!$A:$A,0)),"")</f>
        <v/>
      </c>
      <c r="BM56" s="84">
        <f>IFERROR(INDEX('_names_lookup'!$B:$B,MATCH(BK56,'_names_lookup'!$A:$A,0)),"")</f>
        <v/>
      </c>
      <c r="BN56" s="84" t="n"/>
      <c r="BO56" s="84" t="n"/>
      <c r="BP56" s="84" t="n"/>
      <c r="BQ56" s="84" t="n"/>
      <c r="BR56" s="84" t="n"/>
      <c r="BS56" s="40">
        <f>IFERROR(IF(BR56*AA56=0,"",BR56*AA56),"")</f>
        <v/>
      </c>
      <c r="BT56" s="84" t="n"/>
      <c r="BU56" s="84" t="n"/>
      <c r="BV56" s="84" t="n"/>
      <c r="BW56" s="84" t="n"/>
      <c r="BX56" s="84" t="n"/>
      <c r="BY56" s="84" t="n"/>
      <c r="BZ56" s="84" t="n"/>
      <c r="CA56" s="84" t="n"/>
      <c r="CB56" s="84" t="n"/>
      <c r="CC56" s="84" t="n"/>
      <c r="CD56" s="84" t="n"/>
      <c r="CE56" s="84" t="n"/>
      <c r="CF56" s="84" t="n"/>
      <c r="CG56" s="84" t="n"/>
      <c r="CH56" s="84" t="n"/>
      <c r="CI56" s="84" t="n"/>
      <c r="CJ56" s="84" t="n"/>
      <c r="CK56" s="84" t="n"/>
      <c r="CL56" s="84" t="n"/>
      <c r="CM56" s="84" t="n"/>
      <c r="CN56" s="84" t="n"/>
      <c r="CO56" s="84" t="n"/>
      <c r="CP56" s="84" t="n"/>
      <c r="CQ56" s="84" t="n"/>
      <c r="CR56" s="84" t="n"/>
      <c r="CS56" s="84" t="n"/>
      <c r="CT56" s="84" t="n"/>
      <c r="CU56" s="84" t="n"/>
      <c r="CV56" s="84" t="n"/>
      <c r="CW56" s="84" t="n"/>
      <c r="CX56" s="84" t="n"/>
      <c r="CY56" s="84" t="n"/>
      <c r="CZ56" s="84" t="n"/>
      <c r="DA56" s="84" t="n"/>
      <c r="DB56" s="84" t="n"/>
      <c r="DC56" s="84" t="n"/>
      <c r="DD56" s="84" t="n"/>
      <c r="DE56" s="84" t="n"/>
      <c r="DF56" s="84" t="n"/>
      <c r="DG56" s="84" t="n"/>
      <c r="DH56" s="84" t="n"/>
      <c r="DI56" s="84" t="n"/>
      <c r="DJ56" s="84" t="n"/>
      <c r="DK56" s="84" t="n"/>
      <c r="DL56" s="84" t="n"/>
      <c r="DM56" s="84" t="n"/>
      <c r="DN56" s="84" t="n"/>
      <c r="DO56" s="84" t="n"/>
      <c r="DP56" s="84" t="n"/>
      <c r="DQ56" s="84" t="n"/>
    </row>
    <row r="57" ht="16" customHeight="1">
      <c r="A57" s="78" t="n"/>
      <c r="B57" s="78" t="n"/>
      <c r="C57" s="78" t="n"/>
      <c r="D57" s="78" t="n"/>
      <c r="E57" s="78" t="n"/>
      <c r="F57" s="78" t="n"/>
      <c r="G57" s="88" t="n"/>
      <c r="H57" s="84" t="n"/>
      <c r="I57" s="84" t="n"/>
      <c r="J57" s="84" t="n"/>
      <c r="K57" s="84" t="n"/>
      <c r="L57" s="84" t="n"/>
      <c r="M57" s="84" t="n"/>
      <c r="N57" s="84" t="n"/>
      <c r="O57" s="84">
        <f>IFERROR(INDEX('_courses_lookup'!$C:$C,MATCH(K57&amp;L57,'_courses_lookup'!$E:$E,0)),"")</f>
        <v/>
      </c>
      <c r="P57" s="84">
        <f>IFERROR(INDEX('_courses_lookup'!$D:$D,MATCH(K57&amp;L57,'_courses_lookup'!$E:$E,0)),"")</f>
        <v/>
      </c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1" t="n"/>
      <c r="AE57" s="81" t="n"/>
      <c r="AF57" s="81" t="n"/>
      <c r="AG57" s="40">
        <f>IF(AND(AE57&lt;&gt;"",AF57&lt;&gt;""),ROUNDUP((AF57-AE57)/7,0),"")</f>
        <v/>
      </c>
      <c r="AH57" s="84" t="n"/>
      <c r="AI57" s="40">
        <f>IFERROR(IF(AG57*AH57=0,"",AG57*AH57),"")</f>
        <v/>
      </c>
      <c r="AJ57" s="81" t="n"/>
      <c r="AK57" s="81" t="n"/>
      <c r="AL57" s="40">
        <f>IF(AND(AJ57&lt;&gt;"",AK57&lt;&gt;""),ROUNDUP((AK57-AJ57)/7,0),"")</f>
        <v/>
      </c>
      <c r="AM57" s="84" t="n"/>
      <c r="AN57" s="40">
        <f>IFERROR(IF(AL57*AM57=0,"",AL57*AM57),"")</f>
        <v/>
      </c>
      <c r="AO57" s="81" t="n"/>
      <c r="AP57" s="81" t="n"/>
      <c r="AQ57" s="40">
        <f>IF(AND(AO57&lt;&gt;"",AP57&lt;&gt;""),ROUNDUP((AP57-AO57)/7,0),"")</f>
        <v/>
      </c>
      <c r="AR57" s="40">
        <f>IFERROR(IF((AU57-(AI57+AN57))/AQ57=0,"",ROUNDUP((AU57-(AI57+AN57))/AQ57,0)),"")</f>
        <v/>
      </c>
      <c r="AS57" s="40">
        <f>IFERROR(IF((AU57-(AI57+AN57))=0,"",(AU57-(AI57+AN57))),"")</f>
        <v/>
      </c>
      <c r="AT57" s="40">
        <f>IF(AND(AG57="",AQ57=""),AL57,IF(SUM(AG57,AL57,AQ57)=0,"",SUM(AG57,AL57,AQ57)))</f>
        <v/>
      </c>
      <c r="AU57" s="84" t="n"/>
      <c r="AV57" s="81" t="n"/>
      <c r="AW57" s="84" t="n"/>
      <c r="AX57" s="84" t="n"/>
      <c r="AY57" s="84" t="n"/>
      <c r="AZ57" s="84" t="n"/>
      <c r="BA57" s="84" t="n"/>
      <c r="BB57" s="84" t="n"/>
      <c r="BC57" s="84" t="n"/>
      <c r="BD57" s="84" t="n"/>
      <c r="BE57" s="84" t="n"/>
      <c r="BF57" s="84" t="n"/>
      <c r="BG57" s="40">
        <f>IF(AD57="","",YEAR(AD57)+IF(MONTH(AD57)&gt;=5,1,0))</f>
        <v/>
      </c>
      <c r="BH57" s="40">
        <f>IF(AD57="","",IF(AND(MONTH(AD57)=8,DAY(AD57)&gt;=15),"Fall",IF(MONTH(AD57)&gt;8,"Fall",IF(MONTH(AD57)=5,"Summer",IF(MONTH(AD57)=1,"Spring","")))))</f>
        <v/>
      </c>
      <c r="BI57" s="84" t="n"/>
      <c r="BJ57" s="84" t="n"/>
      <c r="BK57" s="84" t="n"/>
      <c r="BL57" s="84">
        <f>IFERROR(INDEX('_names_lookup'!$C:$C,MATCH(BK57,'_names_lookup'!$A:$A,0)),"")</f>
        <v/>
      </c>
      <c r="BM57" s="84">
        <f>IFERROR(INDEX('_names_lookup'!$B:$B,MATCH(BK57,'_names_lookup'!$A:$A,0)),"")</f>
        <v/>
      </c>
      <c r="BN57" s="84" t="n"/>
      <c r="BO57" s="84" t="n"/>
      <c r="BP57" s="84" t="n"/>
      <c r="BQ57" s="84" t="n"/>
      <c r="BR57" s="84" t="n"/>
      <c r="BS57" s="40">
        <f>IFERROR(IF(BR57*AA57=0,"",BR57*AA57),"")</f>
        <v/>
      </c>
      <c r="BT57" s="84" t="n"/>
      <c r="BU57" s="84" t="n"/>
      <c r="BV57" s="84" t="n"/>
      <c r="BW57" s="84" t="n"/>
      <c r="BX57" s="84" t="n"/>
      <c r="BY57" s="84" t="n"/>
      <c r="BZ57" s="84" t="n"/>
      <c r="CA57" s="84" t="n"/>
      <c r="CB57" s="84" t="n"/>
      <c r="CC57" s="84" t="n"/>
      <c r="CD57" s="84" t="n"/>
      <c r="CE57" s="84" t="n"/>
      <c r="CF57" s="84" t="n"/>
      <c r="CG57" s="84" t="n"/>
      <c r="CH57" s="84" t="n"/>
      <c r="CI57" s="84" t="n"/>
      <c r="CJ57" s="84" t="n"/>
      <c r="CK57" s="84" t="n"/>
      <c r="CL57" s="84" t="n"/>
      <c r="CM57" s="84" t="n"/>
      <c r="CN57" s="84" t="n"/>
      <c r="CO57" s="84" t="n"/>
      <c r="CP57" s="84" t="n"/>
      <c r="CQ57" s="84" t="n"/>
      <c r="CR57" s="84" t="n"/>
      <c r="CS57" s="84" t="n"/>
      <c r="CT57" s="84" t="n"/>
      <c r="CU57" s="84" t="n"/>
      <c r="CV57" s="84" t="n"/>
      <c r="CW57" s="84" t="n"/>
      <c r="CX57" s="84" t="n"/>
      <c r="CY57" s="84" t="n"/>
      <c r="CZ57" s="84" t="n"/>
      <c r="DA57" s="84" t="n"/>
      <c r="DB57" s="84" t="n"/>
      <c r="DC57" s="84" t="n"/>
      <c r="DD57" s="84" t="n"/>
      <c r="DE57" s="84" t="n"/>
      <c r="DF57" s="84" t="n"/>
      <c r="DG57" s="84" t="n"/>
      <c r="DH57" s="84" t="n"/>
      <c r="DI57" s="84" t="n"/>
      <c r="DJ57" s="84" t="n"/>
      <c r="DK57" s="84" t="n"/>
      <c r="DL57" s="84" t="n"/>
      <c r="DM57" s="84" t="n"/>
      <c r="DN57" s="84" t="n"/>
      <c r="DO57" s="84" t="n"/>
      <c r="DP57" s="84" t="n"/>
      <c r="DQ57" s="84" t="n"/>
    </row>
    <row r="58" ht="16" customHeight="1">
      <c r="A58" s="78" t="n"/>
      <c r="B58" s="78" t="n"/>
      <c r="C58" s="78" t="n"/>
      <c r="D58" s="78" t="n"/>
      <c r="E58" s="78" t="n"/>
      <c r="F58" s="78" t="n"/>
      <c r="G58" s="88" t="n"/>
      <c r="H58" s="84" t="n"/>
      <c r="I58" s="84" t="n"/>
      <c r="J58" s="84" t="n"/>
      <c r="K58" s="84" t="n"/>
      <c r="L58" s="84" t="n"/>
      <c r="M58" s="84" t="n"/>
      <c r="N58" s="84" t="n"/>
      <c r="O58" s="84">
        <f>IFERROR(INDEX('_courses_lookup'!$C:$C,MATCH(K58&amp;L58,'_courses_lookup'!$E:$E,0)),"")</f>
        <v/>
      </c>
      <c r="P58" s="84">
        <f>IFERROR(INDEX('_courses_lookup'!$D:$D,MATCH(K58&amp;L58,'_courses_lookup'!$E:$E,0)),"")</f>
        <v/>
      </c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1" t="n"/>
      <c r="AE58" s="81" t="n"/>
      <c r="AF58" s="81" t="n"/>
      <c r="AG58" s="40">
        <f>IF(AND(AE58&lt;&gt;"",AF58&lt;&gt;""),ROUNDUP((AF58-AE58)/7,0),"")</f>
        <v/>
      </c>
      <c r="AH58" s="84" t="n"/>
      <c r="AI58" s="40">
        <f>IFERROR(IF(AG58*AH58=0,"",AG58*AH58),"")</f>
        <v/>
      </c>
      <c r="AJ58" s="81" t="n"/>
      <c r="AK58" s="81" t="n"/>
      <c r="AL58" s="40">
        <f>IF(AND(AJ58&lt;&gt;"",AK58&lt;&gt;""),ROUNDUP((AK58-AJ58)/7,0),"")</f>
        <v/>
      </c>
      <c r="AM58" s="84" t="n"/>
      <c r="AN58" s="40">
        <f>IFERROR(IF(AL58*AM58=0,"",AL58*AM58),"")</f>
        <v/>
      </c>
      <c r="AO58" s="81" t="n"/>
      <c r="AP58" s="81" t="n"/>
      <c r="AQ58" s="40">
        <f>IF(AND(AO58&lt;&gt;"",AP58&lt;&gt;""),ROUNDUP((AP58-AO58)/7,0),"")</f>
        <v/>
      </c>
      <c r="AR58" s="40">
        <f>IFERROR(IF((AU58-(AI58+AN58))/AQ58=0,"",ROUNDUP((AU58-(AI58+AN58))/AQ58,0)),"")</f>
        <v/>
      </c>
      <c r="AS58" s="40">
        <f>IFERROR(IF((AU58-(AI58+AN58))=0,"",(AU58-(AI58+AN58))),"")</f>
        <v/>
      </c>
      <c r="AT58" s="40">
        <f>IF(AND(AG58="",AQ58=""),AL58,IF(SUM(AG58,AL58,AQ58)=0,"",SUM(AG58,AL58,AQ58)))</f>
        <v/>
      </c>
      <c r="AU58" s="84" t="n"/>
      <c r="AV58" s="81" t="n"/>
      <c r="AW58" s="84" t="n"/>
      <c r="AX58" s="84" t="n"/>
      <c r="AY58" s="84" t="n"/>
      <c r="AZ58" s="84" t="n"/>
      <c r="BA58" s="84" t="n"/>
      <c r="BB58" s="84" t="n"/>
      <c r="BC58" s="84" t="n"/>
      <c r="BD58" s="84" t="n"/>
      <c r="BE58" s="84" t="n"/>
      <c r="BF58" s="84" t="n"/>
      <c r="BG58" s="40">
        <f>IF(AD58="","",YEAR(AD58)+IF(MONTH(AD58)&gt;=5,1,0))</f>
        <v/>
      </c>
      <c r="BH58" s="40">
        <f>IF(AD58="","",IF(AND(MONTH(AD58)=8,DAY(AD58)&gt;=15),"Fall",IF(MONTH(AD58)&gt;8,"Fall",IF(MONTH(AD58)=5,"Summer",IF(MONTH(AD58)=1,"Spring","")))))</f>
        <v/>
      </c>
      <c r="BI58" s="84" t="n"/>
      <c r="BJ58" s="84" t="n"/>
      <c r="BK58" s="84" t="n"/>
      <c r="BL58" s="84">
        <f>IFERROR(INDEX('_names_lookup'!$C:$C,MATCH(BK58,'_names_lookup'!$A:$A,0)),"")</f>
        <v/>
      </c>
      <c r="BM58" s="84">
        <f>IFERROR(INDEX('_names_lookup'!$B:$B,MATCH(BK58,'_names_lookup'!$A:$A,0)),"")</f>
        <v/>
      </c>
      <c r="BN58" s="84" t="n"/>
      <c r="BO58" s="84" t="n"/>
      <c r="BP58" s="84" t="n"/>
      <c r="BQ58" s="84" t="n"/>
      <c r="BR58" s="84" t="n"/>
      <c r="BS58" s="40">
        <f>IFERROR(IF(BR58*AA58=0,"",BR58*AA58),"")</f>
        <v/>
      </c>
      <c r="BT58" s="84" t="n"/>
      <c r="BU58" s="84" t="n"/>
      <c r="BV58" s="84" t="n"/>
      <c r="BW58" s="84" t="n"/>
      <c r="BX58" s="84" t="n"/>
      <c r="BY58" s="84" t="n"/>
      <c r="BZ58" s="84" t="n"/>
      <c r="CA58" s="84" t="n"/>
      <c r="CB58" s="84" t="n"/>
      <c r="CC58" s="84" t="n"/>
      <c r="CD58" s="84" t="n"/>
      <c r="CE58" s="84" t="n"/>
      <c r="CF58" s="84" t="n"/>
      <c r="CG58" s="84" t="n"/>
      <c r="CH58" s="84" t="n"/>
      <c r="CI58" s="84" t="n"/>
      <c r="CJ58" s="84" t="n"/>
      <c r="CK58" s="84" t="n"/>
      <c r="CL58" s="84" t="n"/>
      <c r="CM58" s="84" t="n"/>
      <c r="CN58" s="84" t="n"/>
      <c r="CO58" s="84" t="n"/>
      <c r="CP58" s="84" t="n"/>
      <c r="CQ58" s="84" t="n"/>
      <c r="CR58" s="84" t="n"/>
      <c r="CS58" s="84" t="n"/>
      <c r="CT58" s="84" t="n"/>
      <c r="CU58" s="84" t="n"/>
      <c r="CV58" s="84" t="n"/>
      <c r="CW58" s="84" t="n"/>
      <c r="CX58" s="84" t="n"/>
      <c r="CY58" s="84" t="n"/>
      <c r="CZ58" s="84" t="n"/>
      <c r="DA58" s="84" t="n"/>
      <c r="DB58" s="84" t="n"/>
      <c r="DC58" s="84" t="n"/>
      <c r="DD58" s="84" t="n"/>
      <c r="DE58" s="84" t="n"/>
      <c r="DF58" s="84" t="n"/>
      <c r="DG58" s="84" t="n"/>
      <c r="DH58" s="84" t="n"/>
      <c r="DI58" s="84" t="n"/>
      <c r="DJ58" s="84" t="n"/>
      <c r="DK58" s="84" t="n"/>
      <c r="DL58" s="84" t="n"/>
      <c r="DM58" s="84" t="n"/>
      <c r="DN58" s="84" t="n"/>
      <c r="DO58" s="84" t="n"/>
      <c r="DP58" s="84" t="n"/>
      <c r="DQ58" s="84" t="n"/>
    </row>
    <row r="59" ht="16" customHeight="1">
      <c r="A59" s="78" t="n"/>
      <c r="B59" s="78" t="n"/>
      <c r="C59" s="78" t="n"/>
      <c r="D59" s="78" t="n"/>
      <c r="E59" s="78" t="n"/>
      <c r="F59" s="78" t="n"/>
      <c r="G59" s="88" t="n"/>
      <c r="H59" s="84" t="n"/>
      <c r="I59" s="84" t="n"/>
      <c r="J59" s="84" t="n"/>
      <c r="K59" s="84" t="n"/>
      <c r="L59" s="84" t="n"/>
      <c r="M59" s="84" t="n"/>
      <c r="N59" s="84" t="n"/>
      <c r="O59" s="84">
        <f>IFERROR(INDEX('_courses_lookup'!$C:$C,MATCH(K59&amp;L59,'_courses_lookup'!$E:$E,0)),"")</f>
        <v/>
      </c>
      <c r="P59" s="84">
        <f>IFERROR(INDEX('_courses_lookup'!$D:$D,MATCH(K59&amp;L59,'_courses_lookup'!$E:$E,0)),"")</f>
        <v/>
      </c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1" t="n"/>
      <c r="AE59" s="81" t="n"/>
      <c r="AF59" s="81" t="n"/>
      <c r="AG59" s="40">
        <f>IF(AND(AE59&lt;&gt;"",AF59&lt;&gt;""),ROUNDUP((AF59-AE59)/7,0),"")</f>
        <v/>
      </c>
      <c r="AH59" s="84" t="n"/>
      <c r="AI59" s="40">
        <f>IFERROR(IF(AG59*AH59=0,"",AG59*AH59),"")</f>
        <v/>
      </c>
      <c r="AJ59" s="81" t="n"/>
      <c r="AK59" s="81" t="n"/>
      <c r="AL59" s="40">
        <f>IF(AND(AJ59&lt;&gt;"",AK59&lt;&gt;""),ROUNDUP((AK59-AJ59)/7,0),"")</f>
        <v/>
      </c>
      <c r="AM59" s="84" t="n"/>
      <c r="AN59" s="40">
        <f>IFERROR(IF(AL59*AM59=0,"",AL59*AM59),"")</f>
        <v/>
      </c>
      <c r="AO59" s="81" t="n"/>
      <c r="AP59" s="81" t="n"/>
      <c r="AQ59" s="40">
        <f>IF(AND(AO59&lt;&gt;"",AP59&lt;&gt;""),ROUNDUP((AP59-AO59)/7,0),"")</f>
        <v/>
      </c>
      <c r="AR59" s="40">
        <f>IFERROR(IF((AU59-(AI59+AN59))/AQ59=0,"",ROUNDUP((AU59-(AI59+AN59))/AQ59,0)),"")</f>
        <v/>
      </c>
      <c r="AS59" s="40">
        <f>IFERROR(IF((AU59-(AI59+AN59))=0,"",(AU59-(AI59+AN59))),"")</f>
        <v/>
      </c>
      <c r="AT59" s="40">
        <f>IF(AND(AG59="",AQ59=""),AL59,IF(SUM(AG59,AL59,AQ59)=0,"",SUM(AG59,AL59,AQ59)))</f>
        <v/>
      </c>
      <c r="AU59" s="84" t="n"/>
      <c r="AV59" s="81" t="n"/>
      <c r="AW59" s="84" t="n"/>
      <c r="AX59" s="84" t="n"/>
      <c r="AY59" s="84" t="n"/>
      <c r="AZ59" s="84" t="n"/>
      <c r="BA59" s="84" t="n"/>
      <c r="BB59" s="84" t="n"/>
      <c r="BC59" s="84" t="n"/>
      <c r="BD59" s="84" t="n"/>
      <c r="BE59" s="84" t="n"/>
      <c r="BF59" s="84" t="n"/>
      <c r="BG59" s="40">
        <f>IF(AD59="","",YEAR(AD59)+IF(MONTH(AD59)&gt;=5,1,0))</f>
        <v/>
      </c>
      <c r="BH59" s="40">
        <f>IF(AD59="","",IF(AND(MONTH(AD59)=8,DAY(AD59)&gt;=15),"Fall",IF(MONTH(AD59)&gt;8,"Fall",IF(MONTH(AD59)=5,"Summer",IF(MONTH(AD59)=1,"Spring","")))))</f>
        <v/>
      </c>
      <c r="BI59" s="84" t="n"/>
      <c r="BJ59" s="84" t="n"/>
      <c r="BK59" s="84" t="n"/>
      <c r="BL59" s="84">
        <f>IFERROR(INDEX('_names_lookup'!$C:$C,MATCH(BK59,'_names_lookup'!$A:$A,0)),"")</f>
        <v/>
      </c>
      <c r="BM59" s="84">
        <f>IFERROR(INDEX('_names_lookup'!$B:$B,MATCH(BK59,'_names_lookup'!$A:$A,0)),"")</f>
        <v/>
      </c>
      <c r="BN59" s="84" t="n"/>
      <c r="BO59" s="84" t="n"/>
      <c r="BP59" s="84" t="n"/>
      <c r="BQ59" s="84" t="n"/>
      <c r="BR59" s="84" t="n"/>
      <c r="BS59" s="40">
        <f>IFERROR(IF(BR59*AA59=0,"",BR59*AA59),"")</f>
        <v/>
      </c>
      <c r="BT59" s="84" t="n"/>
      <c r="BU59" s="84" t="n"/>
      <c r="BV59" s="84" t="n"/>
      <c r="BW59" s="84" t="n"/>
      <c r="BX59" s="84" t="n"/>
      <c r="BY59" s="84" t="n"/>
      <c r="BZ59" s="84" t="n"/>
      <c r="CA59" s="84" t="n"/>
      <c r="CB59" s="84" t="n"/>
      <c r="CC59" s="84" t="n"/>
      <c r="CD59" s="84" t="n"/>
      <c r="CE59" s="84" t="n"/>
      <c r="CF59" s="84" t="n"/>
      <c r="CG59" s="84" t="n"/>
      <c r="CH59" s="84" t="n"/>
      <c r="CI59" s="84" t="n"/>
      <c r="CJ59" s="84" t="n"/>
      <c r="CK59" s="84" t="n"/>
      <c r="CL59" s="84" t="n"/>
      <c r="CM59" s="84" t="n"/>
      <c r="CN59" s="84" t="n"/>
      <c r="CO59" s="84" t="n"/>
      <c r="CP59" s="84" t="n"/>
      <c r="CQ59" s="84" t="n"/>
      <c r="CR59" s="84" t="n"/>
      <c r="CS59" s="84" t="n"/>
      <c r="CT59" s="84" t="n"/>
      <c r="CU59" s="84" t="n"/>
      <c r="CV59" s="84" t="n"/>
      <c r="CW59" s="84" t="n"/>
      <c r="CX59" s="84" t="n"/>
      <c r="CY59" s="84" t="n"/>
      <c r="CZ59" s="84" t="n"/>
      <c r="DA59" s="84" t="n"/>
      <c r="DB59" s="84" t="n"/>
      <c r="DC59" s="84" t="n"/>
      <c r="DD59" s="84" t="n"/>
      <c r="DE59" s="84" t="n"/>
      <c r="DF59" s="84" t="n"/>
      <c r="DG59" s="84" t="n"/>
      <c r="DH59" s="84" t="n"/>
      <c r="DI59" s="84" t="n"/>
      <c r="DJ59" s="84" t="n"/>
      <c r="DK59" s="84" t="n"/>
      <c r="DL59" s="84" t="n"/>
      <c r="DM59" s="84" t="n"/>
      <c r="DN59" s="84" t="n"/>
      <c r="DO59" s="84" t="n"/>
      <c r="DP59" s="84" t="n"/>
      <c r="DQ59" s="84" t="n"/>
    </row>
    <row r="60" ht="16" customHeight="1">
      <c r="A60" s="78" t="n"/>
      <c r="B60" s="78" t="n"/>
      <c r="C60" s="78" t="n"/>
      <c r="D60" s="78" t="n"/>
      <c r="E60" s="78" t="n"/>
      <c r="F60" s="78" t="n"/>
      <c r="G60" s="88" t="n"/>
      <c r="H60" s="84" t="n"/>
      <c r="I60" s="84" t="n"/>
      <c r="J60" s="84" t="n"/>
      <c r="K60" s="84" t="n"/>
      <c r="L60" s="84" t="n"/>
      <c r="M60" s="84" t="n"/>
      <c r="N60" s="84" t="n"/>
      <c r="O60" s="84">
        <f>IFERROR(INDEX('_courses_lookup'!$C:$C,MATCH(K60&amp;L60,'_courses_lookup'!$E:$E,0)),"")</f>
        <v/>
      </c>
      <c r="P60" s="84">
        <f>IFERROR(INDEX('_courses_lookup'!$D:$D,MATCH(K60&amp;L60,'_courses_lookup'!$E:$E,0)),"")</f>
        <v/>
      </c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1" t="n"/>
      <c r="AE60" s="81" t="n"/>
      <c r="AF60" s="81" t="n"/>
      <c r="AG60" s="40">
        <f>IF(AND(AE60&lt;&gt;"",AF60&lt;&gt;""),ROUNDUP((AF60-AE60)/7,0),"")</f>
        <v/>
      </c>
      <c r="AH60" s="84" t="n"/>
      <c r="AI60" s="40">
        <f>IFERROR(IF(AG60*AH60=0,"",AG60*AH60),"")</f>
        <v/>
      </c>
      <c r="AJ60" s="81" t="n"/>
      <c r="AK60" s="81" t="n"/>
      <c r="AL60" s="40">
        <f>IF(AND(AJ60&lt;&gt;"",AK60&lt;&gt;""),ROUNDUP((AK60-AJ60)/7,0),"")</f>
        <v/>
      </c>
      <c r="AM60" s="84" t="n"/>
      <c r="AN60" s="40">
        <f>IFERROR(IF(AL60*AM60=0,"",AL60*AM60),"")</f>
        <v/>
      </c>
      <c r="AO60" s="81" t="n"/>
      <c r="AP60" s="81" t="n"/>
      <c r="AQ60" s="40">
        <f>IF(AND(AO60&lt;&gt;"",AP60&lt;&gt;""),ROUNDUP((AP60-AO60)/7,0),"")</f>
        <v/>
      </c>
      <c r="AR60" s="40">
        <f>IFERROR(IF((AU60-(AI60+AN60))/AQ60=0,"",ROUNDUP((AU60-(AI60+AN60))/AQ60,0)),"")</f>
        <v/>
      </c>
      <c r="AS60" s="40">
        <f>IFERROR(IF((AU60-(AI60+AN60))=0,"",(AU60-(AI60+AN60))),"")</f>
        <v/>
      </c>
      <c r="AT60" s="40">
        <f>IF(AND(AG60="",AQ60=""),AL60,IF(SUM(AG60,AL60,AQ60)=0,"",SUM(AG60,AL60,AQ60)))</f>
        <v/>
      </c>
      <c r="AU60" s="84" t="n"/>
      <c r="AV60" s="81" t="n"/>
      <c r="AW60" s="84" t="n"/>
      <c r="AX60" s="84" t="n"/>
      <c r="AY60" s="84" t="n"/>
      <c r="AZ60" s="84" t="n"/>
      <c r="BA60" s="84" t="n"/>
      <c r="BB60" s="84" t="n"/>
      <c r="BC60" s="84" t="n"/>
      <c r="BD60" s="84" t="n"/>
      <c r="BE60" s="84" t="n"/>
      <c r="BF60" s="84" t="n"/>
      <c r="BG60" s="40">
        <f>IF(AD60="","",YEAR(AD60)+IF(MONTH(AD60)&gt;=5,1,0))</f>
        <v/>
      </c>
      <c r="BH60" s="40">
        <f>IF(AD60="","",IF(AND(MONTH(AD60)=8,DAY(AD60)&gt;=15),"Fall",IF(MONTH(AD60)&gt;8,"Fall",IF(MONTH(AD60)=5,"Summer",IF(MONTH(AD60)=1,"Spring","")))))</f>
        <v/>
      </c>
      <c r="BI60" s="84" t="n"/>
      <c r="BJ60" s="84" t="n"/>
      <c r="BK60" s="84" t="n"/>
      <c r="BL60" s="84">
        <f>IFERROR(INDEX('_names_lookup'!$C:$C,MATCH(BK60,'_names_lookup'!$A:$A,0)),"")</f>
        <v/>
      </c>
      <c r="BM60" s="84">
        <f>IFERROR(INDEX('_names_lookup'!$B:$B,MATCH(BK60,'_names_lookup'!$A:$A,0)),"")</f>
        <v/>
      </c>
      <c r="BN60" s="84" t="n"/>
      <c r="BO60" s="84" t="n"/>
      <c r="BP60" s="84" t="n"/>
      <c r="BQ60" s="84" t="n"/>
      <c r="BR60" s="84" t="n"/>
      <c r="BS60" s="40">
        <f>IFERROR(IF(BR60*AA60=0,"",BR60*AA60),"")</f>
        <v/>
      </c>
      <c r="BT60" s="84" t="n"/>
      <c r="BU60" s="84" t="n"/>
      <c r="BV60" s="84" t="n"/>
      <c r="BW60" s="84" t="n"/>
      <c r="BX60" s="84" t="n"/>
      <c r="BY60" s="84" t="n"/>
      <c r="BZ60" s="84" t="n"/>
      <c r="CA60" s="84" t="n"/>
      <c r="CB60" s="84" t="n"/>
      <c r="CC60" s="84" t="n"/>
      <c r="CD60" s="84" t="n"/>
      <c r="CE60" s="84" t="n"/>
      <c r="CF60" s="84" t="n"/>
      <c r="CG60" s="84" t="n"/>
      <c r="CH60" s="84" t="n"/>
      <c r="CI60" s="84" t="n"/>
      <c r="CJ60" s="84" t="n"/>
      <c r="CK60" s="84" t="n"/>
      <c r="CL60" s="84" t="n"/>
      <c r="CM60" s="84" t="n"/>
      <c r="CN60" s="84" t="n"/>
      <c r="CO60" s="84" t="n"/>
      <c r="CP60" s="84" t="n"/>
      <c r="CQ60" s="84" t="n"/>
      <c r="CR60" s="84" t="n"/>
      <c r="CS60" s="84" t="n"/>
      <c r="CT60" s="84" t="n"/>
      <c r="CU60" s="84" t="n"/>
      <c r="CV60" s="84" t="n"/>
      <c r="CW60" s="84" t="n"/>
      <c r="CX60" s="84" t="n"/>
      <c r="CY60" s="84" t="n"/>
      <c r="CZ60" s="84" t="n"/>
      <c r="DA60" s="84" t="n"/>
      <c r="DB60" s="84" t="n"/>
      <c r="DC60" s="84" t="n"/>
      <c r="DD60" s="84" t="n"/>
      <c r="DE60" s="84" t="n"/>
      <c r="DF60" s="84" t="n"/>
      <c r="DG60" s="84" t="n"/>
      <c r="DH60" s="84" t="n"/>
      <c r="DI60" s="84" t="n"/>
      <c r="DJ60" s="84" t="n"/>
      <c r="DK60" s="84" t="n"/>
      <c r="DL60" s="84" t="n"/>
      <c r="DM60" s="84" t="n"/>
      <c r="DN60" s="84" t="n"/>
      <c r="DO60" s="84" t="n"/>
      <c r="DP60" s="84" t="n"/>
      <c r="DQ60" s="84" t="n"/>
    </row>
    <row r="61" ht="16" customHeight="1">
      <c r="A61" s="78" t="n"/>
      <c r="B61" s="78" t="n"/>
      <c r="C61" s="78" t="n"/>
      <c r="D61" s="78" t="n"/>
      <c r="E61" s="78" t="n"/>
      <c r="F61" s="78" t="n"/>
      <c r="G61" s="88" t="n"/>
      <c r="H61" s="84" t="n"/>
      <c r="I61" s="84" t="n"/>
      <c r="J61" s="84" t="n"/>
      <c r="K61" s="84" t="n"/>
      <c r="L61" s="84" t="n"/>
      <c r="M61" s="84" t="n"/>
      <c r="N61" s="84" t="n"/>
      <c r="O61" s="84">
        <f>IFERROR(INDEX('_courses_lookup'!$C:$C,MATCH(K61&amp;L61,'_courses_lookup'!$E:$E,0)),"")</f>
        <v/>
      </c>
      <c r="P61" s="84">
        <f>IFERROR(INDEX('_courses_lookup'!$D:$D,MATCH(K61&amp;L61,'_courses_lookup'!$E:$E,0)),"")</f>
        <v/>
      </c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1" t="n"/>
      <c r="AE61" s="81" t="n"/>
      <c r="AF61" s="81" t="n"/>
      <c r="AG61" s="40">
        <f>IF(AND(AE61&lt;&gt;"",AF61&lt;&gt;""),ROUNDUP((AF61-AE61)/7,0),"")</f>
        <v/>
      </c>
      <c r="AH61" s="84" t="n"/>
      <c r="AI61" s="40">
        <f>IFERROR(IF(AG61*AH61=0,"",AG61*AH61),"")</f>
        <v/>
      </c>
      <c r="AJ61" s="81" t="n"/>
      <c r="AK61" s="81" t="n"/>
      <c r="AL61" s="40">
        <f>IF(AND(AJ61&lt;&gt;"",AK61&lt;&gt;""),ROUNDUP((AK61-AJ61)/7,0),"")</f>
        <v/>
      </c>
      <c r="AM61" s="84" t="n"/>
      <c r="AN61" s="40">
        <f>IFERROR(IF(AL61*AM61=0,"",AL61*AM61),"")</f>
        <v/>
      </c>
      <c r="AO61" s="81" t="n"/>
      <c r="AP61" s="81" t="n"/>
      <c r="AQ61" s="40">
        <f>IF(AND(AO61&lt;&gt;"",AP61&lt;&gt;""),ROUNDUP((AP61-AO61)/7,0),"")</f>
        <v/>
      </c>
      <c r="AR61" s="40">
        <f>IFERROR(IF((AU61-(AI61+AN61))/AQ61=0,"",ROUNDUP((AU61-(AI61+AN61))/AQ61,0)),"")</f>
        <v/>
      </c>
      <c r="AS61" s="40">
        <f>IFERROR(IF((AU61-(AI61+AN61))=0,"",(AU61-(AI61+AN61))),"")</f>
        <v/>
      </c>
      <c r="AT61" s="40">
        <f>IF(AND(AG61="",AQ61=""),AL61,IF(SUM(AG61,AL61,AQ61)=0,"",SUM(AG61,AL61,AQ61)))</f>
        <v/>
      </c>
      <c r="AU61" s="84" t="n"/>
      <c r="AV61" s="81" t="n"/>
      <c r="AW61" s="84" t="n"/>
      <c r="AX61" s="84" t="n"/>
      <c r="AY61" s="84" t="n"/>
      <c r="AZ61" s="84" t="n"/>
      <c r="BA61" s="84" t="n"/>
      <c r="BB61" s="84" t="n"/>
      <c r="BC61" s="84" t="n"/>
      <c r="BD61" s="84" t="n"/>
      <c r="BE61" s="84" t="n"/>
      <c r="BF61" s="84" t="n"/>
      <c r="BG61" s="40">
        <f>IF(AD61="","",YEAR(AD61)+IF(MONTH(AD61)&gt;=5,1,0))</f>
        <v/>
      </c>
      <c r="BH61" s="40">
        <f>IF(AD61="","",IF(AND(MONTH(AD61)=8,DAY(AD61)&gt;=15),"Fall",IF(MONTH(AD61)&gt;8,"Fall",IF(MONTH(AD61)=5,"Summer",IF(MONTH(AD61)=1,"Spring","")))))</f>
        <v/>
      </c>
      <c r="BI61" s="84" t="n"/>
      <c r="BJ61" s="84" t="n"/>
      <c r="BK61" s="84" t="n"/>
      <c r="BL61" s="84">
        <f>IFERROR(INDEX('_names_lookup'!$C:$C,MATCH(BK61,'_names_lookup'!$A:$A,0)),"")</f>
        <v/>
      </c>
      <c r="BM61" s="84">
        <f>IFERROR(INDEX('_names_lookup'!$B:$B,MATCH(BK61,'_names_lookup'!$A:$A,0)),"")</f>
        <v/>
      </c>
      <c r="BN61" s="84" t="n"/>
      <c r="BO61" s="84" t="n"/>
      <c r="BP61" s="84" t="n"/>
      <c r="BQ61" s="84" t="n"/>
      <c r="BR61" s="84" t="n"/>
      <c r="BS61" s="40">
        <f>IFERROR(IF(BR61*AA61=0,"",BR61*AA61),"")</f>
        <v/>
      </c>
      <c r="BT61" s="84" t="n"/>
      <c r="BU61" s="84" t="n"/>
      <c r="BV61" s="84" t="n"/>
      <c r="BW61" s="84" t="n"/>
      <c r="BX61" s="84" t="n"/>
      <c r="BY61" s="84" t="n"/>
      <c r="BZ61" s="84" t="n"/>
      <c r="CA61" s="84" t="n"/>
      <c r="CB61" s="84" t="n"/>
      <c r="CC61" s="84" t="n"/>
      <c r="CD61" s="84" t="n"/>
      <c r="CE61" s="84" t="n"/>
      <c r="CF61" s="84" t="n"/>
      <c r="CG61" s="84" t="n"/>
      <c r="CH61" s="84" t="n"/>
      <c r="CI61" s="84" t="n"/>
      <c r="CJ61" s="84" t="n"/>
      <c r="CK61" s="84" t="n"/>
      <c r="CL61" s="84" t="n"/>
      <c r="CM61" s="84" t="n"/>
      <c r="CN61" s="84" t="n"/>
      <c r="CO61" s="84" t="n"/>
      <c r="CP61" s="84" t="n"/>
      <c r="CQ61" s="84" t="n"/>
      <c r="CR61" s="84" t="n"/>
      <c r="CS61" s="84" t="n"/>
      <c r="CT61" s="84" t="n"/>
      <c r="CU61" s="84" t="n"/>
      <c r="CV61" s="84" t="n"/>
      <c r="CW61" s="84" t="n"/>
      <c r="CX61" s="84" t="n"/>
      <c r="CY61" s="84" t="n"/>
      <c r="CZ61" s="84" t="n"/>
      <c r="DA61" s="84" t="n"/>
      <c r="DB61" s="84" t="n"/>
      <c r="DC61" s="84" t="n"/>
      <c r="DD61" s="84" t="n"/>
      <c r="DE61" s="84" t="n"/>
      <c r="DF61" s="84" t="n"/>
      <c r="DG61" s="84" t="n"/>
      <c r="DH61" s="84" t="n"/>
      <c r="DI61" s="84" t="n"/>
      <c r="DJ61" s="84" t="n"/>
      <c r="DK61" s="84" t="n"/>
      <c r="DL61" s="84" t="n"/>
      <c r="DM61" s="84" t="n"/>
      <c r="DN61" s="84" t="n"/>
      <c r="DO61" s="84" t="n"/>
      <c r="DP61" s="84" t="n"/>
      <c r="DQ61" s="84" t="n"/>
    </row>
    <row r="62" ht="16" customHeight="1">
      <c r="A62" s="78" t="n"/>
      <c r="B62" s="78" t="n"/>
      <c r="C62" s="78" t="n"/>
      <c r="D62" s="78" t="n"/>
      <c r="E62" s="78" t="n"/>
      <c r="F62" s="78" t="n"/>
      <c r="G62" s="88" t="n"/>
      <c r="H62" s="84" t="n"/>
      <c r="I62" s="84" t="n"/>
      <c r="J62" s="84" t="n"/>
      <c r="K62" s="84" t="n"/>
      <c r="L62" s="84" t="n"/>
      <c r="M62" s="84" t="n"/>
      <c r="N62" s="84" t="n"/>
      <c r="O62" s="84">
        <f>IFERROR(INDEX('_courses_lookup'!$C:$C,MATCH(K62&amp;L62,'_courses_lookup'!$E:$E,0)),"")</f>
        <v/>
      </c>
      <c r="P62" s="84">
        <f>IFERROR(INDEX('_courses_lookup'!$D:$D,MATCH(K62&amp;L62,'_courses_lookup'!$E:$E,0)),"")</f>
        <v/>
      </c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1" t="n"/>
      <c r="AE62" s="81" t="n"/>
      <c r="AF62" s="81" t="n"/>
      <c r="AG62" s="40">
        <f>IF(AND(AE62&lt;&gt;"",AF62&lt;&gt;""),ROUNDUP((AF62-AE62)/7,0),"")</f>
        <v/>
      </c>
      <c r="AH62" s="84" t="n"/>
      <c r="AI62" s="40">
        <f>IFERROR(IF(AG62*AH62=0,"",AG62*AH62),"")</f>
        <v/>
      </c>
      <c r="AJ62" s="81" t="n"/>
      <c r="AK62" s="81" t="n"/>
      <c r="AL62" s="40">
        <f>IF(AND(AJ62&lt;&gt;"",AK62&lt;&gt;""),ROUNDUP((AK62-AJ62)/7,0),"")</f>
        <v/>
      </c>
      <c r="AM62" s="84" t="n"/>
      <c r="AN62" s="40">
        <f>IFERROR(IF(AL62*AM62=0,"",AL62*AM62),"")</f>
        <v/>
      </c>
      <c r="AO62" s="81" t="n"/>
      <c r="AP62" s="81" t="n"/>
      <c r="AQ62" s="40">
        <f>IF(AND(AO62&lt;&gt;"",AP62&lt;&gt;""),ROUNDUP((AP62-AO62)/7,0),"")</f>
        <v/>
      </c>
      <c r="AR62" s="40">
        <f>IFERROR(IF((AU62-(AI62+AN62))/AQ62=0,"",ROUNDUP((AU62-(AI62+AN62))/AQ62,0)),"")</f>
        <v/>
      </c>
      <c r="AS62" s="40">
        <f>IFERROR(IF((AU62-(AI62+AN62))=0,"",(AU62-(AI62+AN62))),"")</f>
        <v/>
      </c>
      <c r="AT62" s="40">
        <f>IF(AND(AG62="",AQ62=""),AL62,IF(SUM(AG62,AL62,AQ62)=0,"",SUM(AG62,AL62,AQ62)))</f>
        <v/>
      </c>
      <c r="AU62" s="84" t="n"/>
      <c r="AV62" s="81" t="n"/>
      <c r="AW62" s="84" t="n"/>
      <c r="AX62" s="84" t="n"/>
      <c r="AY62" s="84" t="n"/>
      <c r="AZ62" s="84" t="n"/>
      <c r="BA62" s="84" t="n"/>
      <c r="BB62" s="84" t="n"/>
      <c r="BC62" s="84" t="n"/>
      <c r="BD62" s="84" t="n"/>
      <c r="BE62" s="84" t="n"/>
      <c r="BF62" s="84" t="n"/>
      <c r="BG62" s="40">
        <f>IF(AD62="","",YEAR(AD62)+IF(MONTH(AD62)&gt;=5,1,0))</f>
        <v/>
      </c>
      <c r="BH62" s="40">
        <f>IF(AD62="","",IF(AND(MONTH(AD62)=8,DAY(AD62)&gt;=15),"Fall",IF(MONTH(AD62)&gt;8,"Fall",IF(MONTH(AD62)=5,"Summer",IF(MONTH(AD62)=1,"Spring","")))))</f>
        <v/>
      </c>
      <c r="BI62" s="84" t="n"/>
      <c r="BJ62" s="84" t="n"/>
      <c r="BK62" s="84" t="n"/>
      <c r="BL62" s="84">
        <f>IFERROR(INDEX('_names_lookup'!$C:$C,MATCH(BK62,'_names_lookup'!$A:$A,0)),"")</f>
        <v/>
      </c>
      <c r="BM62" s="84">
        <f>IFERROR(INDEX('_names_lookup'!$B:$B,MATCH(BK62,'_names_lookup'!$A:$A,0)),"")</f>
        <v/>
      </c>
      <c r="BN62" s="84" t="n"/>
      <c r="BO62" s="84" t="n"/>
      <c r="BP62" s="84" t="n"/>
      <c r="BQ62" s="84" t="n"/>
      <c r="BR62" s="84" t="n"/>
      <c r="BS62" s="40">
        <f>IFERROR(IF(BR62*AA62=0,"",BR62*AA62),"")</f>
        <v/>
      </c>
      <c r="BT62" s="84" t="n"/>
      <c r="BU62" s="84" t="n"/>
      <c r="BV62" s="84" t="n"/>
      <c r="BW62" s="84" t="n"/>
      <c r="BX62" s="84" t="n"/>
      <c r="BY62" s="84" t="n"/>
      <c r="BZ62" s="84" t="n"/>
      <c r="CA62" s="84" t="n"/>
      <c r="CB62" s="84" t="n"/>
      <c r="CC62" s="84" t="n"/>
      <c r="CD62" s="84" t="n"/>
      <c r="CE62" s="84" t="n"/>
      <c r="CF62" s="84" t="n"/>
      <c r="CG62" s="84" t="n"/>
      <c r="CH62" s="84" t="n"/>
      <c r="CI62" s="84" t="n"/>
      <c r="CJ62" s="84" t="n"/>
      <c r="CK62" s="84" t="n"/>
      <c r="CL62" s="84" t="n"/>
      <c r="CM62" s="84" t="n"/>
      <c r="CN62" s="84" t="n"/>
      <c r="CO62" s="84" t="n"/>
      <c r="CP62" s="84" t="n"/>
      <c r="CQ62" s="84" t="n"/>
      <c r="CR62" s="84" t="n"/>
      <c r="CS62" s="84" t="n"/>
      <c r="CT62" s="84" t="n"/>
      <c r="CU62" s="84" t="n"/>
      <c r="CV62" s="84" t="n"/>
      <c r="CW62" s="84" t="n"/>
      <c r="CX62" s="84" t="n"/>
      <c r="CY62" s="84" t="n"/>
      <c r="CZ62" s="84" t="n"/>
      <c r="DA62" s="84" t="n"/>
      <c r="DB62" s="84" t="n"/>
      <c r="DC62" s="84" t="n"/>
      <c r="DD62" s="84" t="n"/>
      <c r="DE62" s="84" t="n"/>
      <c r="DF62" s="84" t="n"/>
      <c r="DG62" s="84" t="n"/>
      <c r="DH62" s="84" t="n"/>
      <c r="DI62" s="84" t="n"/>
      <c r="DJ62" s="84" t="n"/>
      <c r="DK62" s="84" t="n"/>
      <c r="DL62" s="84" t="n"/>
      <c r="DM62" s="84" t="n"/>
      <c r="DN62" s="84" t="n"/>
      <c r="DO62" s="84" t="n"/>
      <c r="DP62" s="84" t="n"/>
      <c r="DQ62" s="84" t="n"/>
    </row>
    <row r="63" ht="16" customHeight="1">
      <c r="A63" s="78" t="n"/>
      <c r="B63" s="78" t="n"/>
      <c r="C63" s="78" t="n"/>
      <c r="D63" s="78" t="n"/>
      <c r="E63" s="78" t="n"/>
      <c r="F63" s="78" t="n"/>
      <c r="G63" s="88" t="n"/>
      <c r="H63" s="84" t="n"/>
      <c r="I63" s="84" t="n"/>
      <c r="J63" s="84" t="n"/>
      <c r="K63" s="84" t="n"/>
      <c r="L63" s="84" t="n"/>
      <c r="M63" s="84" t="n"/>
      <c r="N63" s="84" t="n"/>
      <c r="O63" s="84">
        <f>IFERROR(INDEX('_courses_lookup'!$C:$C,MATCH(K63&amp;L63,'_courses_lookup'!$E:$E,0)),"")</f>
        <v/>
      </c>
      <c r="P63" s="84">
        <f>IFERROR(INDEX('_courses_lookup'!$D:$D,MATCH(K63&amp;L63,'_courses_lookup'!$E:$E,0)),"")</f>
        <v/>
      </c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1" t="n"/>
      <c r="AE63" s="81" t="n"/>
      <c r="AF63" s="81" t="n"/>
      <c r="AG63" s="40">
        <f>IF(AND(AE63&lt;&gt;"",AF63&lt;&gt;""),ROUNDUP((AF63-AE63)/7,0),"")</f>
        <v/>
      </c>
      <c r="AH63" s="84" t="n"/>
      <c r="AI63" s="40">
        <f>IFERROR(IF(AG63*AH63=0,"",AG63*AH63),"")</f>
        <v/>
      </c>
      <c r="AJ63" s="81" t="n"/>
      <c r="AK63" s="81" t="n"/>
      <c r="AL63" s="40">
        <f>IF(AND(AJ63&lt;&gt;"",AK63&lt;&gt;""),ROUNDUP((AK63-AJ63)/7,0),"")</f>
        <v/>
      </c>
      <c r="AM63" s="84" t="n"/>
      <c r="AN63" s="40">
        <f>IFERROR(IF(AL63*AM63=0,"",AL63*AM63),"")</f>
        <v/>
      </c>
      <c r="AO63" s="81" t="n"/>
      <c r="AP63" s="81" t="n"/>
      <c r="AQ63" s="40">
        <f>IF(AND(AO63&lt;&gt;"",AP63&lt;&gt;""),ROUNDUP((AP63-AO63)/7,0),"")</f>
        <v/>
      </c>
      <c r="AR63" s="40">
        <f>IFERROR(IF((AU63-(AI63+AN63))/AQ63=0,"",ROUNDUP((AU63-(AI63+AN63))/AQ63,0)),"")</f>
        <v/>
      </c>
      <c r="AS63" s="40">
        <f>IFERROR(IF((AU63-(AI63+AN63))=0,"",(AU63-(AI63+AN63))),"")</f>
        <v/>
      </c>
      <c r="AT63" s="40">
        <f>IF(AND(AG63="",AQ63=""),AL63,IF(SUM(AG63,AL63,AQ63)=0,"",SUM(AG63,AL63,AQ63)))</f>
        <v/>
      </c>
      <c r="AU63" s="84" t="n"/>
      <c r="AV63" s="81" t="n"/>
      <c r="AW63" s="84" t="n"/>
      <c r="AX63" s="84" t="n"/>
      <c r="AY63" s="84" t="n"/>
      <c r="AZ63" s="84" t="n"/>
      <c r="BA63" s="84" t="n"/>
      <c r="BB63" s="84" t="n"/>
      <c r="BC63" s="84" t="n"/>
      <c r="BD63" s="84" t="n"/>
      <c r="BE63" s="84" t="n"/>
      <c r="BF63" s="84" t="n"/>
      <c r="BG63" s="40">
        <f>IF(AD63="","",YEAR(AD63)+IF(MONTH(AD63)&gt;=5,1,0))</f>
        <v/>
      </c>
      <c r="BH63" s="40">
        <f>IF(AD63="","",IF(AND(MONTH(AD63)=8,DAY(AD63)&gt;=15),"Fall",IF(MONTH(AD63)&gt;8,"Fall",IF(MONTH(AD63)=5,"Summer",IF(MONTH(AD63)=1,"Spring","")))))</f>
        <v/>
      </c>
      <c r="BI63" s="84" t="n"/>
      <c r="BJ63" s="84" t="n"/>
      <c r="BK63" s="84" t="n"/>
      <c r="BL63" s="84">
        <f>IFERROR(INDEX('_names_lookup'!$C:$C,MATCH(BK63,'_names_lookup'!$A:$A,0)),"")</f>
        <v/>
      </c>
      <c r="BM63" s="84">
        <f>IFERROR(INDEX('_names_lookup'!$B:$B,MATCH(BK63,'_names_lookup'!$A:$A,0)),"")</f>
        <v/>
      </c>
      <c r="BN63" s="84" t="n"/>
      <c r="BO63" s="84" t="n"/>
      <c r="BP63" s="84" t="n"/>
      <c r="BQ63" s="84" t="n"/>
      <c r="BR63" s="84" t="n"/>
      <c r="BS63" s="40">
        <f>IFERROR(IF(BR63*AA63=0,"",BR63*AA63),"")</f>
        <v/>
      </c>
      <c r="BT63" s="84" t="n"/>
      <c r="BU63" s="84" t="n"/>
      <c r="BV63" s="84" t="n"/>
      <c r="BW63" s="84" t="n"/>
      <c r="BX63" s="84" t="n"/>
      <c r="BY63" s="84" t="n"/>
      <c r="BZ63" s="84" t="n"/>
      <c r="CA63" s="84" t="n"/>
      <c r="CB63" s="84" t="n"/>
      <c r="CC63" s="84" t="n"/>
      <c r="CD63" s="84" t="n"/>
      <c r="CE63" s="84" t="n"/>
      <c r="CF63" s="84" t="n"/>
      <c r="CG63" s="84" t="n"/>
      <c r="CH63" s="84" t="n"/>
      <c r="CI63" s="84" t="n"/>
      <c r="CJ63" s="84" t="n"/>
      <c r="CK63" s="84" t="n"/>
      <c r="CL63" s="84" t="n"/>
      <c r="CM63" s="84" t="n"/>
      <c r="CN63" s="84" t="n"/>
      <c r="CO63" s="84" t="n"/>
      <c r="CP63" s="84" t="n"/>
      <c r="CQ63" s="84" t="n"/>
      <c r="CR63" s="84" t="n"/>
      <c r="CS63" s="84" t="n"/>
      <c r="CT63" s="84" t="n"/>
      <c r="CU63" s="84" t="n"/>
      <c r="CV63" s="84" t="n"/>
      <c r="CW63" s="84" t="n"/>
      <c r="CX63" s="84" t="n"/>
      <c r="CY63" s="84" t="n"/>
      <c r="CZ63" s="84" t="n"/>
      <c r="DA63" s="84" t="n"/>
      <c r="DB63" s="84" t="n"/>
      <c r="DC63" s="84" t="n"/>
      <c r="DD63" s="84" t="n"/>
      <c r="DE63" s="84" t="n"/>
      <c r="DF63" s="84" t="n"/>
      <c r="DG63" s="84" t="n"/>
      <c r="DH63" s="84" t="n"/>
      <c r="DI63" s="84" t="n"/>
      <c r="DJ63" s="84" t="n"/>
      <c r="DK63" s="84" t="n"/>
      <c r="DL63" s="84" t="n"/>
      <c r="DM63" s="84" t="n"/>
      <c r="DN63" s="84" t="n"/>
      <c r="DO63" s="84" t="n"/>
      <c r="DP63" s="84" t="n"/>
      <c r="DQ63" s="84" t="n"/>
    </row>
    <row r="64" ht="16" customHeight="1">
      <c r="A64" s="78" t="n"/>
      <c r="B64" s="78" t="n"/>
      <c r="C64" s="78" t="n"/>
      <c r="D64" s="78" t="n"/>
      <c r="E64" s="78" t="n"/>
      <c r="F64" s="78" t="n"/>
      <c r="G64" s="88" t="n"/>
      <c r="H64" s="84" t="n"/>
      <c r="I64" s="84" t="n"/>
      <c r="J64" s="84" t="n"/>
      <c r="K64" s="84" t="n"/>
      <c r="L64" s="84" t="n"/>
      <c r="M64" s="84" t="n"/>
      <c r="N64" s="84" t="n"/>
      <c r="O64" s="84">
        <f>IFERROR(INDEX('_courses_lookup'!$C:$C,MATCH(K64&amp;L64,'_courses_lookup'!$E:$E,0)),"")</f>
        <v/>
      </c>
      <c r="P64" s="84">
        <f>IFERROR(INDEX('_courses_lookup'!$D:$D,MATCH(K64&amp;L64,'_courses_lookup'!$E:$E,0)),"")</f>
        <v/>
      </c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1" t="n"/>
      <c r="AE64" s="81" t="n"/>
      <c r="AF64" s="81" t="n"/>
      <c r="AG64" s="40">
        <f>IF(AND(AE64&lt;&gt;"",AF64&lt;&gt;""),ROUNDUP((AF64-AE64)/7,0),"")</f>
        <v/>
      </c>
      <c r="AH64" s="84" t="n"/>
      <c r="AI64" s="40">
        <f>IFERROR(IF(AG64*AH64=0,"",AG64*AH64),"")</f>
        <v/>
      </c>
      <c r="AJ64" s="81" t="n"/>
      <c r="AK64" s="81" t="n"/>
      <c r="AL64" s="40">
        <f>IF(AND(AJ64&lt;&gt;"",AK64&lt;&gt;""),ROUNDUP((AK64-AJ64)/7,0),"")</f>
        <v/>
      </c>
      <c r="AM64" s="84" t="n"/>
      <c r="AN64" s="40">
        <f>IFERROR(IF(AL64*AM64=0,"",AL64*AM64),"")</f>
        <v/>
      </c>
      <c r="AO64" s="81" t="n"/>
      <c r="AP64" s="81" t="n"/>
      <c r="AQ64" s="40">
        <f>IF(AND(AO64&lt;&gt;"",AP64&lt;&gt;""),ROUNDUP((AP64-AO64)/7,0),"")</f>
        <v/>
      </c>
      <c r="AR64" s="40">
        <f>IFERROR(IF((AU64-(AI64+AN64))/AQ64=0,"",ROUNDUP((AU64-(AI64+AN64))/AQ64,0)),"")</f>
        <v/>
      </c>
      <c r="AS64" s="40">
        <f>IFERROR(IF((AU64-(AI64+AN64))=0,"",(AU64-(AI64+AN64))),"")</f>
        <v/>
      </c>
      <c r="AT64" s="40">
        <f>IF(AND(AG64="",AQ64=""),AL64,IF(SUM(AG64,AL64,AQ64)=0,"",SUM(AG64,AL64,AQ64)))</f>
        <v/>
      </c>
      <c r="AU64" s="84" t="n"/>
      <c r="AV64" s="81" t="n"/>
      <c r="AW64" s="84" t="n"/>
      <c r="AX64" s="84" t="n"/>
      <c r="AY64" s="84" t="n"/>
      <c r="AZ64" s="84" t="n"/>
      <c r="BA64" s="84" t="n"/>
      <c r="BB64" s="84" t="n"/>
      <c r="BC64" s="84" t="n"/>
      <c r="BD64" s="84" t="n"/>
      <c r="BE64" s="84" t="n"/>
      <c r="BF64" s="84" t="n"/>
      <c r="BG64" s="40">
        <f>IF(AD64="","",YEAR(AD64)+IF(MONTH(AD64)&gt;=5,1,0))</f>
        <v/>
      </c>
      <c r="BH64" s="40">
        <f>IF(AD64="","",IF(AND(MONTH(AD64)=8,DAY(AD64)&gt;=15),"Fall",IF(MONTH(AD64)&gt;8,"Fall",IF(MONTH(AD64)=5,"Summer",IF(MONTH(AD64)=1,"Spring","")))))</f>
        <v/>
      </c>
      <c r="BI64" s="84" t="n"/>
      <c r="BJ64" s="84" t="n"/>
      <c r="BK64" s="84" t="n"/>
      <c r="BL64" s="84">
        <f>IFERROR(INDEX('_names_lookup'!$C:$C,MATCH(BK64,'_names_lookup'!$A:$A,0)),"")</f>
        <v/>
      </c>
      <c r="BM64" s="84">
        <f>IFERROR(INDEX('_names_lookup'!$B:$B,MATCH(BK64,'_names_lookup'!$A:$A,0)),"")</f>
        <v/>
      </c>
      <c r="BN64" s="84" t="n"/>
      <c r="BO64" s="84" t="n"/>
      <c r="BP64" s="84" t="n"/>
      <c r="BQ64" s="84" t="n"/>
      <c r="BR64" s="84" t="n"/>
      <c r="BS64" s="40">
        <f>IFERROR(IF(BR64*AA64=0,"",BR64*AA64),"")</f>
        <v/>
      </c>
      <c r="BT64" s="84" t="n"/>
      <c r="BU64" s="84" t="n"/>
      <c r="BV64" s="84" t="n"/>
      <c r="BW64" s="84" t="n"/>
      <c r="BX64" s="84" t="n"/>
      <c r="BY64" s="84" t="n"/>
      <c r="BZ64" s="84" t="n"/>
      <c r="CA64" s="84" t="n"/>
      <c r="CB64" s="84" t="n"/>
      <c r="CC64" s="84" t="n"/>
      <c r="CD64" s="84" t="n"/>
      <c r="CE64" s="84" t="n"/>
      <c r="CF64" s="84" t="n"/>
      <c r="CG64" s="84" t="n"/>
      <c r="CH64" s="84" t="n"/>
      <c r="CI64" s="84" t="n"/>
      <c r="CJ64" s="84" t="n"/>
      <c r="CK64" s="84" t="n"/>
      <c r="CL64" s="84" t="n"/>
      <c r="CM64" s="84" t="n"/>
      <c r="CN64" s="84" t="n"/>
      <c r="CO64" s="84" t="n"/>
      <c r="CP64" s="84" t="n"/>
      <c r="CQ64" s="84" t="n"/>
      <c r="CR64" s="84" t="n"/>
      <c r="CS64" s="84" t="n"/>
      <c r="CT64" s="84" t="n"/>
      <c r="CU64" s="84" t="n"/>
      <c r="CV64" s="84" t="n"/>
      <c r="CW64" s="84" t="n"/>
      <c r="CX64" s="84" t="n"/>
      <c r="CY64" s="84" t="n"/>
      <c r="CZ64" s="84" t="n"/>
      <c r="DA64" s="84" t="n"/>
      <c r="DB64" s="84" t="n"/>
      <c r="DC64" s="84" t="n"/>
      <c r="DD64" s="84" t="n"/>
      <c r="DE64" s="84" t="n"/>
      <c r="DF64" s="84" t="n"/>
      <c r="DG64" s="84" t="n"/>
      <c r="DH64" s="84" t="n"/>
      <c r="DI64" s="84" t="n"/>
      <c r="DJ64" s="84" t="n"/>
      <c r="DK64" s="84" t="n"/>
      <c r="DL64" s="84" t="n"/>
      <c r="DM64" s="84" t="n"/>
      <c r="DN64" s="84" t="n"/>
      <c r="DO64" s="84" t="n"/>
      <c r="DP64" s="84" t="n"/>
      <c r="DQ64" s="84" t="n"/>
    </row>
    <row r="65" ht="16" customHeight="1">
      <c r="A65" s="78" t="n"/>
      <c r="B65" s="78" t="n"/>
      <c r="C65" s="78" t="n"/>
      <c r="D65" s="78" t="n"/>
      <c r="E65" s="78" t="n"/>
      <c r="F65" s="78" t="n"/>
      <c r="G65" s="88" t="n"/>
      <c r="H65" s="84" t="n"/>
      <c r="I65" s="84" t="n"/>
      <c r="J65" s="84" t="n"/>
      <c r="K65" s="84" t="n"/>
      <c r="L65" s="84" t="n"/>
      <c r="M65" s="84" t="n"/>
      <c r="N65" s="84" t="n"/>
      <c r="O65" s="84">
        <f>IFERROR(INDEX('_courses_lookup'!$C:$C,MATCH(K65&amp;L65,'_courses_lookup'!$E:$E,0)),"")</f>
        <v/>
      </c>
      <c r="P65" s="84">
        <f>IFERROR(INDEX('_courses_lookup'!$D:$D,MATCH(K65&amp;L65,'_courses_lookup'!$E:$E,0)),"")</f>
        <v/>
      </c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1" t="n"/>
      <c r="AE65" s="81" t="n"/>
      <c r="AF65" s="81" t="n"/>
      <c r="AG65" s="40">
        <f>IF(AND(AE65&lt;&gt;"",AF65&lt;&gt;""),ROUNDUP((AF65-AE65)/7,0),"")</f>
        <v/>
      </c>
      <c r="AH65" s="84" t="n"/>
      <c r="AI65" s="40">
        <f>IFERROR(IF(AG65*AH65=0,"",AG65*AH65),"")</f>
        <v/>
      </c>
      <c r="AJ65" s="81" t="n"/>
      <c r="AK65" s="81" t="n"/>
      <c r="AL65" s="40">
        <f>IF(AND(AJ65&lt;&gt;"",AK65&lt;&gt;""),ROUNDUP((AK65-AJ65)/7,0),"")</f>
        <v/>
      </c>
      <c r="AM65" s="84" t="n"/>
      <c r="AN65" s="40">
        <f>IFERROR(IF(AL65*AM65=0,"",AL65*AM65),"")</f>
        <v/>
      </c>
      <c r="AO65" s="81" t="n"/>
      <c r="AP65" s="81" t="n"/>
      <c r="AQ65" s="40">
        <f>IF(AND(AO65&lt;&gt;"",AP65&lt;&gt;""),ROUNDUP((AP65-AO65)/7,0),"")</f>
        <v/>
      </c>
      <c r="AR65" s="40">
        <f>IFERROR(IF((AU65-(AI65+AN65))/AQ65=0,"",ROUNDUP((AU65-(AI65+AN65))/AQ65,0)),"")</f>
        <v/>
      </c>
      <c r="AS65" s="40">
        <f>IFERROR(IF((AU65-(AI65+AN65))=0,"",(AU65-(AI65+AN65))),"")</f>
        <v/>
      </c>
      <c r="AT65" s="40">
        <f>IF(AND(AG65="",AQ65=""),AL65,IF(SUM(AG65,AL65,AQ65)=0,"",SUM(AG65,AL65,AQ65)))</f>
        <v/>
      </c>
      <c r="AU65" s="84" t="n"/>
      <c r="AV65" s="81" t="n"/>
      <c r="AW65" s="84" t="n"/>
      <c r="AX65" s="84" t="n"/>
      <c r="AY65" s="84" t="n"/>
      <c r="AZ65" s="84" t="n"/>
      <c r="BA65" s="84" t="n"/>
      <c r="BB65" s="84" t="n"/>
      <c r="BC65" s="84" t="n"/>
      <c r="BD65" s="84" t="n"/>
      <c r="BE65" s="84" t="n"/>
      <c r="BF65" s="84" t="n"/>
      <c r="BG65" s="40">
        <f>IF(AD65="","",YEAR(AD65)+IF(MONTH(AD65)&gt;=5,1,0))</f>
        <v/>
      </c>
      <c r="BH65" s="40">
        <f>IF(AD65="","",IF(AND(MONTH(AD65)=8,DAY(AD65)&gt;=15),"Fall",IF(MONTH(AD65)&gt;8,"Fall",IF(MONTH(AD65)=5,"Summer",IF(MONTH(AD65)=1,"Spring","")))))</f>
        <v/>
      </c>
      <c r="BI65" s="84" t="n"/>
      <c r="BJ65" s="84" t="n"/>
      <c r="BK65" s="84" t="n"/>
      <c r="BL65" s="84">
        <f>IFERROR(INDEX('_names_lookup'!$C:$C,MATCH(BK65,'_names_lookup'!$A:$A,0)),"")</f>
        <v/>
      </c>
      <c r="BM65" s="84">
        <f>IFERROR(INDEX('_names_lookup'!$B:$B,MATCH(BK65,'_names_lookup'!$A:$A,0)),"")</f>
        <v/>
      </c>
      <c r="BN65" s="84" t="n"/>
      <c r="BO65" s="84" t="n"/>
      <c r="BP65" s="84" t="n"/>
      <c r="BQ65" s="84" t="n"/>
      <c r="BR65" s="84" t="n"/>
      <c r="BS65" s="40">
        <f>IFERROR(IF(BR65*AA65=0,"",BR65*AA65),"")</f>
        <v/>
      </c>
      <c r="BT65" s="84" t="n"/>
      <c r="BU65" s="84" t="n"/>
      <c r="BV65" s="84" t="n"/>
      <c r="BW65" s="84" t="n"/>
      <c r="BX65" s="84" t="n"/>
      <c r="BY65" s="84" t="n"/>
      <c r="BZ65" s="84" t="n"/>
      <c r="CA65" s="84" t="n"/>
      <c r="CB65" s="84" t="n"/>
      <c r="CC65" s="84" t="n"/>
      <c r="CD65" s="84" t="n"/>
      <c r="CE65" s="84" t="n"/>
      <c r="CF65" s="84" t="n"/>
      <c r="CG65" s="84" t="n"/>
      <c r="CH65" s="84" t="n"/>
      <c r="CI65" s="84" t="n"/>
      <c r="CJ65" s="84" t="n"/>
      <c r="CK65" s="84" t="n"/>
      <c r="CL65" s="84" t="n"/>
      <c r="CM65" s="84" t="n"/>
      <c r="CN65" s="84" t="n"/>
      <c r="CO65" s="84" t="n"/>
      <c r="CP65" s="84" t="n"/>
      <c r="CQ65" s="84" t="n"/>
      <c r="CR65" s="84" t="n"/>
      <c r="CS65" s="84" t="n"/>
      <c r="CT65" s="84" t="n"/>
      <c r="CU65" s="84" t="n"/>
      <c r="CV65" s="84" t="n"/>
      <c r="CW65" s="84" t="n"/>
      <c r="CX65" s="84" t="n"/>
      <c r="CY65" s="84" t="n"/>
      <c r="CZ65" s="84" t="n"/>
      <c r="DA65" s="84" t="n"/>
      <c r="DB65" s="84" t="n"/>
      <c r="DC65" s="84" t="n"/>
      <c r="DD65" s="84" t="n"/>
      <c r="DE65" s="84" t="n"/>
      <c r="DF65" s="84" t="n"/>
      <c r="DG65" s="84" t="n"/>
      <c r="DH65" s="84" t="n"/>
      <c r="DI65" s="84" t="n"/>
      <c r="DJ65" s="84" t="n"/>
      <c r="DK65" s="84" t="n"/>
      <c r="DL65" s="84" t="n"/>
      <c r="DM65" s="84" t="n"/>
      <c r="DN65" s="84" t="n"/>
      <c r="DO65" s="84" t="n"/>
      <c r="DP65" s="84" t="n"/>
      <c r="DQ65" s="84" t="n"/>
    </row>
    <row r="66" ht="16" customHeight="1">
      <c r="A66" s="78" t="n"/>
      <c r="B66" s="78" t="n"/>
      <c r="C66" s="78" t="n"/>
      <c r="D66" s="78" t="n"/>
      <c r="E66" s="78" t="n"/>
      <c r="F66" s="78" t="n"/>
      <c r="G66" s="88" t="n"/>
      <c r="H66" s="84" t="n"/>
      <c r="I66" s="84" t="n"/>
      <c r="J66" s="84" t="n"/>
      <c r="K66" s="84" t="n"/>
      <c r="L66" s="84" t="n"/>
      <c r="M66" s="84" t="n"/>
      <c r="N66" s="84" t="n"/>
      <c r="O66" s="84">
        <f>IFERROR(INDEX('_courses_lookup'!$C:$C,MATCH(K66&amp;L66,'_courses_lookup'!$E:$E,0)),"")</f>
        <v/>
      </c>
      <c r="P66" s="84">
        <f>IFERROR(INDEX('_courses_lookup'!$D:$D,MATCH(K66&amp;L66,'_courses_lookup'!$E:$E,0)),"")</f>
        <v/>
      </c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1" t="n"/>
      <c r="AE66" s="81" t="n"/>
      <c r="AF66" s="81" t="n"/>
      <c r="AG66" s="40">
        <f>IF(AND(AE66&lt;&gt;"",AF66&lt;&gt;""),ROUNDUP((AF66-AE66)/7,0),"")</f>
        <v/>
      </c>
      <c r="AH66" s="84" t="n"/>
      <c r="AI66" s="40">
        <f>IFERROR(IF(AG66*AH66=0,"",AG66*AH66),"")</f>
        <v/>
      </c>
      <c r="AJ66" s="81" t="n"/>
      <c r="AK66" s="81" t="n"/>
      <c r="AL66" s="40">
        <f>IF(AND(AJ66&lt;&gt;"",AK66&lt;&gt;""),ROUNDUP((AK66-AJ66)/7,0),"")</f>
        <v/>
      </c>
      <c r="AM66" s="84" t="n"/>
      <c r="AN66" s="40">
        <f>IFERROR(IF(AL66*AM66=0,"",AL66*AM66),"")</f>
        <v/>
      </c>
      <c r="AO66" s="81" t="n"/>
      <c r="AP66" s="81" t="n"/>
      <c r="AQ66" s="40">
        <f>IF(AND(AO66&lt;&gt;"",AP66&lt;&gt;""),ROUNDUP((AP66-AO66)/7,0),"")</f>
        <v/>
      </c>
      <c r="AR66" s="40">
        <f>IFERROR(IF((AU66-(AI66+AN66))/AQ66=0,"",ROUNDUP((AU66-(AI66+AN66))/AQ66,0)),"")</f>
        <v/>
      </c>
      <c r="AS66" s="40">
        <f>IFERROR(IF((AU66-(AI66+AN66))=0,"",(AU66-(AI66+AN66))),"")</f>
        <v/>
      </c>
      <c r="AT66" s="40">
        <f>IF(AND(AG66="",AQ66=""),AL66,IF(SUM(AG66,AL66,AQ66)=0,"",SUM(AG66,AL66,AQ66)))</f>
        <v/>
      </c>
      <c r="AU66" s="84" t="n"/>
      <c r="AV66" s="81" t="n"/>
      <c r="AW66" s="84" t="n"/>
      <c r="AX66" s="84" t="n"/>
      <c r="AY66" s="84" t="n"/>
      <c r="AZ66" s="84" t="n"/>
      <c r="BA66" s="84" t="n"/>
      <c r="BB66" s="84" t="n"/>
      <c r="BC66" s="84" t="n"/>
      <c r="BD66" s="84" t="n"/>
      <c r="BE66" s="84" t="n"/>
      <c r="BF66" s="84" t="n"/>
      <c r="BG66" s="40">
        <f>IF(AD66="","",YEAR(AD66)+IF(MONTH(AD66)&gt;=5,1,0))</f>
        <v/>
      </c>
      <c r="BH66" s="40">
        <f>IF(AD66="","",IF(AND(MONTH(AD66)=8,DAY(AD66)&gt;=15),"Fall",IF(MONTH(AD66)&gt;8,"Fall",IF(MONTH(AD66)=5,"Summer",IF(MONTH(AD66)=1,"Spring","")))))</f>
        <v/>
      </c>
      <c r="BI66" s="84" t="n"/>
      <c r="BJ66" s="84" t="n"/>
      <c r="BK66" s="84" t="n"/>
      <c r="BL66" s="84">
        <f>IFERROR(INDEX('_names_lookup'!$C:$C,MATCH(BK66,'_names_lookup'!$A:$A,0)),"")</f>
        <v/>
      </c>
      <c r="BM66" s="84">
        <f>IFERROR(INDEX('_names_lookup'!$B:$B,MATCH(BK66,'_names_lookup'!$A:$A,0)),"")</f>
        <v/>
      </c>
      <c r="BN66" s="84" t="n"/>
      <c r="BO66" s="84" t="n"/>
      <c r="BP66" s="84" t="n"/>
      <c r="BQ66" s="84" t="n"/>
      <c r="BR66" s="84" t="n"/>
      <c r="BS66" s="40">
        <f>IFERROR(IF(BR66*AA66=0,"",BR66*AA66),"")</f>
        <v/>
      </c>
      <c r="BT66" s="84" t="n"/>
      <c r="BU66" s="84" t="n"/>
      <c r="BV66" s="84" t="n"/>
      <c r="BW66" s="84" t="n"/>
      <c r="BX66" s="84" t="n"/>
      <c r="BY66" s="84" t="n"/>
      <c r="BZ66" s="84" t="n"/>
      <c r="CA66" s="84" t="n"/>
      <c r="CB66" s="84" t="n"/>
      <c r="CC66" s="84" t="n"/>
      <c r="CD66" s="84" t="n"/>
      <c r="CE66" s="84" t="n"/>
      <c r="CF66" s="84" t="n"/>
      <c r="CG66" s="84" t="n"/>
      <c r="CH66" s="84" t="n"/>
      <c r="CI66" s="84" t="n"/>
      <c r="CJ66" s="84" t="n"/>
      <c r="CK66" s="84" t="n"/>
      <c r="CL66" s="84" t="n"/>
      <c r="CM66" s="84" t="n"/>
      <c r="CN66" s="84" t="n"/>
      <c r="CO66" s="84" t="n"/>
      <c r="CP66" s="84" t="n"/>
      <c r="CQ66" s="84" t="n"/>
      <c r="CR66" s="84" t="n"/>
      <c r="CS66" s="84" t="n"/>
      <c r="CT66" s="84" t="n"/>
      <c r="CU66" s="84" t="n"/>
      <c r="CV66" s="84" t="n"/>
      <c r="CW66" s="84" t="n"/>
      <c r="CX66" s="84" t="n"/>
      <c r="CY66" s="84" t="n"/>
      <c r="CZ66" s="84" t="n"/>
      <c r="DA66" s="84" t="n"/>
      <c r="DB66" s="84" t="n"/>
      <c r="DC66" s="84" t="n"/>
      <c r="DD66" s="84" t="n"/>
      <c r="DE66" s="84" t="n"/>
      <c r="DF66" s="84" t="n"/>
      <c r="DG66" s="84" t="n"/>
      <c r="DH66" s="84" t="n"/>
      <c r="DI66" s="84" t="n"/>
      <c r="DJ66" s="84" t="n"/>
      <c r="DK66" s="84" t="n"/>
      <c r="DL66" s="84" t="n"/>
      <c r="DM66" s="84" t="n"/>
      <c r="DN66" s="84" t="n"/>
      <c r="DO66" s="84" t="n"/>
      <c r="DP66" s="84" t="n"/>
      <c r="DQ66" s="84" t="n"/>
    </row>
    <row r="67" ht="16" customHeight="1">
      <c r="A67" s="78" t="n"/>
      <c r="B67" s="78" t="n"/>
      <c r="C67" s="78" t="n"/>
      <c r="D67" s="78" t="n"/>
      <c r="E67" s="78" t="n"/>
      <c r="F67" s="78" t="n"/>
      <c r="G67" s="88" t="n"/>
      <c r="H67" s="84" t="n"/>
      <c r="I67" s="84" t="n"/>
      <c r="J67" s="84" t="n"/>
      <c r="K67" s="84" t="n"/>
      <c r="L67" s="84" t="n"/>
      <c r="M67" s="84" t="n"/>
      <c r="N67" s="84" t="n"/>
      <c r="O67" s="84">
        <f>IFERROR(INDEX('_courses_lookup'!$C:$C,MATCH(K67&amp;L67,'_courses_lookup'!$E:$E,0)),"")</f>
        <v/>
      </c>
      <c r="P67" s="84">
        <f>IFERROR(INDEX('_courses_lookup'!$D:$D,MATCH(K67&amp;L67,'_courses_lookup'!$E:$E,0)),"")</f>
        <v/>
      </c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1" t="n"/>
      <c r="AE67" s="81" t="n"/>
      <c r="AF67" s="81" t="n"/>
      <c r="AG67" s="40">
        <f>IF(AND(AE67&lt;&gt;"",AF67&lt;&gt;""),ROUNDUP((AF67-AE67)/7,0),"")</f>
        <v/>
      </c>
      <c r="AH67" s="84" t="n"/>
      <c r="AI67" s="40">
        <f>IFERROR(IF(AG67*AH67=0,"",AG67*AH67),"")</f>
        <v/>
      </c>
      <c r="AJ67" s="81" t="n"/>
      <c r="AK67" s="81" t="n"/>
      <c r="AL67" s="40">
        <f>IF(AND(AJ67&lt;&gt;"",AK67&lt;&gt;""),ROUNDUP((AK67-AJ67)/7,0),"")</f>
        <v/>
      </c>
      <c r="AM67" s="84" t="n"/>
      <c r="AN67" s="40">
        <f>IFERROR(IF(AL67*AM67=0,"",AL67*AM67),"")</f>
        <v/>
      </c>
      <c r="AO67" s="81" t="n"/>
      <c r="AP67" s="81" t="n"/>
      <c r="AQ67" s="40">
        <f>IF(AND(AO67&lt;&gt;"",AP67&lt;&gt;""),ROUNDUP((AP67-AO67)/7,0),"")</f>
        <v/>
      </c>
      <c r="AR67" s="40">
        <f>IFERROR(IF((AU67-(AI67+AN67))/AQ67=0,"",ROUNDUP((AU67-(AI67+AN67))/AQ67,0)),"")</f>
        <v/>
      </c>
      <c r="AS67" s="40">
        <f>IFERROR(IF((AU67-(AI67+AN67))=0,"",(AU67-(AI67+AN67))),"")</f>
        <v/>
      </c>
      <c r="AT67" s="40">
        <f>IF(AND(AG67="",AQ67=""),AL67,IF(SUM(AG67,AL67,AQ67)=0,"",SUM(AG67,AL67,AQ67)))</f>
        <v/>
      </c>
      <c r="AU67" s="84" t="n"/>
      <c r="AV67" s="81" t="n"/>
      <c r="AW67" s="84" t="n"/>
      <c r="AX67" s="84" t="n"/>
      <c r="AY67" s="84" t="n"/>
      <c r="AZ67" s="84" t="n"/>
      <c r="BA67" s="84" t="n"/>
      <c r="BB67" s="84" t="n"/>
      <c r="BC67" s="84" t="n"/>
      <c r="BD67" s="84" t="n"/>
      <c r="BE67" s="84" t="n"/>
      <c r="BF67" s="84" t="n"/>
      <c r="BG67" s="40">
        <f>IF(AD67="","",YEAR(AD67)+IF(MONTH(AD67)&gt;=5,1,0))</f>
        <v/>
      </c>
      <c r="BH67" s="40">
        <f>IF(AD67="","",IF(AND(MONTH(AD67)=8,DAY(AD67)&gt;=15),"Fall",IF(MONTH(AD67)&gt;8,"Fall",IF(MONTH(AD67)=5,"Summer",IF(MONTH(AD67)=1,"Spring","")))))</f>
        <v/>
      </c>
      <c r="BI67" s="84" t="n"/>
      <c r="BJ67" s="84" t="n"/>
      <c r="BK67" s="84" t="n"/>
      <c r="BL67" s="84">
        <f>IFERROR(INDEX('_names_lookup'!$C:$C,MATCH(BK67,'_names_lookup'!$A:$A,0)),"")</f>
        <v/>
      </c>
      <c r="BM67" s="84">
        <f>IFERROR(INDEX('_names_lookup'!$B:$B,MATCH(BK67,'_names_lookup'!$A:$A,0)),"")</f>
        <v/>
      </c>
      <c r="BN67" s="84" t="n"/>
      <c r="BO67" s="84" t="n"/>
      <c r="BP67" s="84" t="n"/>
      <c r="BQ67" s="84" t="n"/>
      <c r="BR67" s="84" t="n"/>
      <c r="BS67" s="40">
        <f>IFERROR(IF(BR67*AA67=0,"",BR67*AA67),"")</f>
        <v/>
      </c>
      <c r="BT67" s="84" t="n"/>
      <c r="BU67" s="84" t="n"/>
      <c r="BV67" s="84" t="n"/>
      <c r="BW67" s="84" t="n"/>
      <c r="BX67" s="84" t="n"/>
      <c r="BY67" s="84" t="n"/>
      <c r="BZ67" s="84" t="n"/>
      <c r="CA67" s="84" t="n"/>
      <c r="CB67" s="84" t="n"/>
      <c r="CC67" s="84" t="n"/>
      <c r="CD67" s="84" t="n"/>
      <c r="CE67" s="84" t="n"/>
      <c r="CF67" s="84" t="n"/>
      <c r="CG67" s="84" t="n"/>
      <c r="CH67" s="84" t="n"/>
      <c r="CI67" s="84" t="n"/>
      <c r="CJ67" s="84" t="n"/>
      <c r="CK67" s="84" t="n"/>
      <c r="CL67" s="84" t="n"/>
      <c r="CM67" s="84" t="n"/>
      <c r="CN67" s="84" t="n"/>
      <c r="CO67" s="84" t="n"/>
      <c r="CP67" s="84" t="n"/>
      <c r="CQ67" s="84" t="n"/>
      <c r="CR67" s="84" t="n"/>
      <c r="CS67" s="84" t="n"/>
      <c r="CT67" s="84" t="n"/>
      <c r="CU67" s="84" t="n"/>
      <c r="CV67" s="84" t="n"/>
      <c r="CW67" s="84" t="n"/>
      <c r="CX67" s="84" t="n"/>
      <c r="CY67" s="84" t="n"/>
      <c r="CZ67" s="84" t="n"/>
      <c r="DA67" s="84" t="n"/>
      <c r="DB67" s="84" t="n"/>
      <c r="DC67" s="84" t="n"/>
      <c r="DD67" s="84" t="n"/>
      <c r="DE67" s="84" t="n"/>
      <c r="DF67" s="84" t="n"/>
      <c r="DG67" s="84" t="n"/>
      <c r="DH67" s="84" t="n"/>
      <c r="DI67" s="84" t="n"/>
      <c r="DJ67" s="84" t="n"/>
      <c r="DK67" s="84" t="n"/>
      <c r="DL67" s="84" t="n"/>
      <c r="DM67" s="84" t="n"/>
      <c r="DN67" s="84" t="n"/>
      <c r="DO67" s="84" t="n"/>
      <c r="DP67" s="84" t="n"/>
      <c r="DQ67" s="84" t="n"/>
    </row>
    <row r="68" ht="16" customHeight="1">
      <c r="A68" s="78" t="n"/>
      <c r="B68" s="78" t="n"/>
      <c r="C68" s="78" t="n"/>
      <c r="D68" s="78" t="n"/>
      <c r="E68" s="78" t="n"/>
      <c r="F68" s="78" t="n"/>
      <c r="G68" s="88" t="n"/>
      <c r="H68" s="84" t="n"/>
      <c r="I68" s="84" t="n"/>
      <c r="J68" s="84" t="n"/>
      <c r="K68" s="84" t="n"/>
      <c r="L68" s="84" t="n"/>
      <c r="M68" s="84" t="n"/>
      <c r="N68" s="84" t="n"/>
      <c r="O68" s="84">
        <f>IFERROR(INDEX('_courses_lookup'!$C:$C,MATCH(K68&amp;L68,'_courses_lookup'!$E:$E,0)),"")</f>
        <v/>
      </c>
      <c r="P68" s="84">
        <f>IFERROR(INDEX('_courses_lookup'!$D:$D,MATCH(K68&amp;L68,'_courses_lookup'!$E:$E,0)),"")</f>
        <v/>
      </c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1" t="n"/>
      <c r="AE68" s="81" t="n"/>
      <c r="AF68" s="81" t="n"/>
      <c r="AG68" s="40">
        <f>IF(AND(AE68&lt;&gt;"",AF68&lt;&gt;""),ROUNDUP((AF68-AE68)/7,0),"")</f>
        <v/>
      </c>
      <c r="AH68" s="84" t="n"/>
      <c r="AI68" s="40">
        <f>IFERROR(IF(AG68*AH68=0,"",AG68*AH68),"")</f>
        <v/>
      </c>
      <c r="AJ68" s="81" t="n"/>
      <c r="AK68" s="81" t="n"/>
      <c r="AL68" s="40">
        <f>IF(AND(AJ68&lt;&gt;"",AK68&lt;&gt;""),ROUNDUP((AK68-AJ68)/7,0),"")</f>
        <v/>
      </c>
      <c r="AM68" s="84" t="n"/>
      <c r="AN68" s="40">
        <f>IFERROR(IF(AL68*AM68=0,"",AL68*AM68),"")</f>
        <v/>
      </c>
      <c r="AO68" s="81" t="n"/>
      <c r="AP68" s="81" t="n"/>
      <c r="AQ68" s="40">
        <f>IF(AND(AO68&lt;&gt;"",AP68&lt;&gt;""),ROUNDUP((AP68-AO68)/7,0),"")</f>
        <v/>
      </c>
      <c r="AR68" s="40">
        <f>IFERROR(IF((AU68-(AI68+AN68))/AQ68=0,"",ROUNDUP((AU68-(AI68+AN68))/AQ68,0)),"")</f>
        <v/>
      </c>
      <c r="AS68" s="40">
        <f>IFERROR(IF((AU68-(AI68+AN68))=0,"",(AU68-(AI68+AN68))),"")</f>
        <v/>
      </c>
      <c r="AT68" s="40">
        <f>IF(AND(AG68="",AQ68=""),AL68,IF(SUM(AG68,AL68,AQ68)=0,"",SUM(AG68,AL68,AQ68)))</f>
        <v/>
      </c>
      <c r="AU68" s="84" t="n"/>
      <c r="AV68" s="81" t="n"/>
      <c r="AW68" s="84" t="n"/>
      <c r="AX68" s="84" t="n"/>
      <c r="AY68" s="84" t="n"/>
      <c r="AZ68" s="84" t="n"/>
      <c r="BA68" s="84" t="n"/>
      <c r="BB68" s="84" t="n"/>
      <c r="BC68" s="84" t="n"/>
      <c r="BD68" s="84" t="n"/>
      <c r="BE68" s="84" t="n"/>
      <c r="BF68" s="84" t="n"/>
      <c r="BG68" s="40">
        <f>IF(AD68="","",YEAR(AD68)+IF(MONTH(AD68)&gt;=5,1,0))</f>
        <v/>
      </c>
      <c r="BH68" s="40">
        <f>IF(AD68="","",IF(AND(MONTH(AD68)=8,DAY(AD68)&gt;=15),"Fall",IF(MONTH(AD68)&gt;8,"Fall",IF(MONTH(AD68)=5,"Summer",IF(MONTH(AD68)=1,"Spring","")))))</f>
        <v/>
      </c>
      <c r="BI68" s="84" t="n"/>
      <c r="BJ68" s="84" t="n"/>
      <c r="BK68" s="84" t="n"/>
      <c r="BL68" s="84">
        <f>IFERROR(INDEX('_names_lookup'!$C:$C,MATCH(BK68,'_names_lookup'!$A:$A,0)),"")</f>
        <v/>
      </c>
      <c r="BM68" s="84">
        <f>IFERROR(INDEX('_names_lookup'!$B:$B,MATCH(BK68,'_names_lookup'!$A:$A,0)),"")</f>
        <v/>
      </c>
      <c r="BN68" s="84" t="n"/>
      <c r="BO68" s="84" t="n"/>
      <c r="BP68" s="84" t="n"/>
      <c r="BQ68" s="84" t="n"/>
      <c r="BR68" s="84" t="n"/>
      <c r="BS68" s="40">
        <f>IFERROR(IF(BR68*AA68=0,"",BR68*AA68),"")</f>
        <v/>
      </c>
      <c r="BT68" s="84" t="n"/>
      <c r="BU68" s="84" t="n"/>
      <c r="BV68" s="84" t="n"/>
      <c r="BW68" s="84" t="n"/>
      <c r="BX68" s="84" t="n"/>
      <c r="BY68" s="84" t="n"/>
      <c r="BZ68" s="84" t="n"/>
      <c r="CA68" s="84" t="n"/>
      <c r="CB68" s="84" t="n"/>
      <c r="CC68" s="84" t="n"/>
      <c r="CD68" s="84" t="n"/>
      <c r="CE68" s="84" t="n"/>
      <c r="CF68" s="84" t="n"/>
      <c r="CG68" s="84" t="n"/>
      <c r="CH68" s="84" t="n"/>
      <c r="CI68" s="84" t="n"/>
      <c r="CJ68" s="84" t="n"/>
      <c r="CK68" s="84" t="n"/>
      <c r="CL68" s="84" t="n"/>
      <c r="CM68" s="84" t="n"/>
      <c r="CN68" s="84" t="n"/>
      <c r="CO68" s="84" t="n"/>
      <c r="CP68" s="84" t="n"/>
      <c r="CQ68" s="84" t="n"/>
      <c r="CR68" s="84" t="n"/>
      <c r="CS68" s="84" t="n"/>
      <c r="CT68" s="84" t="n"/>
      <c r="CU68" s="84" t="n"/>
      <c r="CV68" s="84" t="n"/>
      <c r="CW68" s="84" t="n"/>
      <c r="CX68" s="84" t="n"/>
      <c r="CY68" s="84" t="n"/>
      <c r="CZ68" s="84" t="n"/>
      <c r="DA68" s="84" t="n"/>
      <c r="DB68" s="84" t="n"/>
      <c r="DC68" s="84" t="n"/>
      <c r="DD68" s="84" t="n"/>
      <c r="DE68" s="84" t="n"/>
      <c r="DF68" s="84" t="n"/>
      <c r="DG68" s="84" t="n"/>
      <c r="DH68" s="84" t="n"/>
      <c r="DI68" s="84" t="n"/>
      <c r="DJ68" s="84" t="n"/>
      <c r="DK68" s="84" t="n"/>
      <c r="DL68" s="84" t="n"/>
      <c r="DM68" s="84" t="n"/>
      <c r="DN68" s="84" t="n"/>
      <c r="DO68" s="84" t="n"/>
      <c r="DP68" s="84" t="n"/>
      <c r="DQ68" s="84" t="n"/>
    </row>
    <row r="69" ht="16" customHeight="1">
      <c r="A69" s="78" t="n"/>
      <c r="B69" s="78" t="n"/>
      <c r="C69" s="78" t="n"/>
      <c r="D69" s="78" t="n"/>
      <c r="E69" s="78" t="n"/>
      <c r="F69" s="78" t="n"/>
      <c r="G69" s="88" t="n"/>
      <c r="H69" s="84" t="n"/>
      <c r="I69" s="84" t="n"/>
      <c r="J69" s="84" t="n"/>
      <c r="K69" s="84" t="n"/>
      <c r="L69" s="84" t="n"/>
      <c r="M69" s="84" t="n"/>
      <c r="N69" s="84" t="n"/>
      <c r="O69" s="84">
        <f>IFERROR(INDEX('_courses_lookup'!$C:$C,MATCH(K69&amp;L69,'_courses_lookup'!$E:$E,0)),"")</f>
        <v/>
      </c>
      <c r="P69" s="84">
        <f>IFERROR(INDEX('_courses_lookup'!$D:$D,MATCH(K69&amp;L69,'_courses_lookup'!$E:$E,0)),"")</f>
        <v/>
      </c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1" t="n"/>
      <c r="AE69" s="81" t="n"/>
      <c r="AF69" s="81" t="n"/>
      <c r="AG69" s="40">
        <f>IF(AND(AE69&lt;&gt;"",AF69&lt;&gt;""),ROUNDUP((AF69-AE69)/7,0),"")</f>
        <v/>
      </c>
      <c r="AH69" s="84" t="n"/>
      <c r="AI69" s="40">
        <f>IFERROR(IF(AG69*AH69=0,"",AG69*AH69),"")</f>
        <v/>
      </c>
      <c r="AJ69" s="81" t="n"/>
      <c r="AK69" s="81" t="n"/>
      <c r="AL69" s="40">
        <f>IF(AND(AJ69&lt;&gt;"",AK69&lt;&gt;""),ROUNDUP((AK69-AJ69)/7,0),"")</f>
        <v/>
      </c>
      <c r="AM69" s="84" t="n"/>
      <c r="AN69" s="40">
        <f>IFERROR(IF(AL69*AM69=0,"",AL69*AM69),"")</f>
        <v/>
      </c>
      <c r="AO69" s="81" t="n"/>
      <c r="AP69" s="81" t="n"/>
      <c r="AQ69" s="40">
        <f>IF(AND(AO69&lt;&gt;"",AP69&lt;&gt;""),ROUNDUP((AP69-AO69)/7,0),"")</f>
        <v/>
      </c>
      <c r="AR69" s="40">
        <f>IFERROR(IF((AU69-(AI69+AN69))/AQ69=0,"",ROUNDUP((AU69-(AI69+AN69))/AQ69,0)),"")</f>
        <v/>
      </c>
      <c r="AS69" s="40">
        <f>IFERROR(IF((AU69-(AI69+AN69))=0,"",(AU69-(AI69+AN69))),"")</f>
        <v/>
      </c>
      <c r="AT69" s="40">
        <f>IF(AND(AG69="",AQ69=""),AL69,IF(SUM(AG69,AL69,AQ69)=0,"",SUM(AG69,AL69,AQ69)))</f>
        <v/>
      </c>
      <c r="AU69" s="84" t="n"/>
      <c r="AV69" s="81" t="n"/>
      <c r="AW69" s="84" t="n"/>
      <c r="AX69" s="84" t="n"/>
      <c r="AY69" s="84" t="n"/>
      <c r="AZ69" s="84" t="n"/>
      <c r="BA69" s="84" t="n"/>
      <c r="BB69" s="84" t="n"/>
      <c r="BC69" s="84" t="n"/>
      <c r="BD69" s="84" t="n"/>
      <c r="BE69" s="84" t="n"/>
      <c r="BF69" s="84" t="n"/>
      <c r="BG69" s="40">
        <f>IF(AD69="","",YEAR(AD69)+IF(MONTH(AD69)&gt;=5,1,0))</f>
        <v/>
      </c>
      <c r="BH69" s="40">
        <f>IF(AD69="","",IF(AND(MONTH(AD69)=8,DAY(AD69)&gt;=15),"Fall",IF(MONTH(AD69)&gt;8,"Fall",IF(MONTH(AD69)=5,"Summer",IF(MONTH(AD69)=1,"Spring","")))))</f>
        <v/>
      </c>
      <c r="BI69" s="84" t="n"/>
      <c r="BJ69" s="84" t="n"/>
      <c r="BK69" s="84" t="n"/>
      <c r="BL69" s="84">
        <f>IFERROR(INDEX('_names_lookup'!$C:$C,MATCH(BK69,'_names_lookup'!$A:$A,0)),"")</f>
        <v/>
      </c>
      <c r="BM69" s="84">
        <f>IFERROR(INDEX('_names_lookup'!$B:$B,MATCH(BK69,'_names_lookup'!$A:$A,0)),"")</f>
        <v/>
      </c>
      <c r="BN69" s="84" t="n"/>
      <c r="BO69" s="84" t="n"/>
      <c r="BP69" s="84" t="n"/>
      <c r="BQ69" s="84" t="n"/>
      <c r="BR69" s="84" t="n"/>
      <c r="BS69" s="40">
        <f>IFERROR(IF(BR69*AA69=0,"",BR69*AA69),"")</f>
        <v/>
      </c>
      <c r="BT69" s="84" t="n"/>
      <c r="BU69" s="84" t="n"/>
      <c r="BV69" s="84" t="n"/>
      <c r="BW69" s="84" t="n"/>
      <c r="BX69" s="84" t="n"/>
      <c r="BY69" s="84" t="n"/>
      <c r="BZ69" s="84" t="n"/>
      <c r="CA69" s="84" t="n"/>
      <c r="CB69" s="84" t="n"/>
      <c r="CC69" s="84" t="n"/>
      <c r="CD69" s="84" t="n"/>
      <c r="CE69" s="84" t="n"/>
      <c r="CF69" s="84" t="n"/>
      <c r="CG69" s="84" t="n"/>
      <c r="CH69" s="84" t="n"/>
      <c r="CI69" s="84" t="n"/>
      <c r="CJ69" s="84" t="n"/>
      <c r="CK69" s="84" t="n"/>
      <c r="CL69" s="84" t="n"/>
      <c r="CM69" s="84" t="n"/>
      <c r="CN69" s="84" t="n"/>
      <c r="CO69" s="84" t="n"/>
      <c r="CP69" s="84" t="n"/>
      <c r="CQ69" s="84" t="n"/>
      <c r="CR69" s="84" t="n"/>
      <c r="CS69" s="84" t="n"/>
      <c r="CT69" s="84" t="n"/>
      <c r="CU69" s="84" t="n"/>
      <c r="CV69" s="84" t="n"/>
      <c r="CW69" s="84" t="n"/>
      <c r="CX69" s="84" t="n"/>
      <c r="CY69" s="84" t="n"/>
      <c r="CZ69" s="84" t="n"/>
      <c r="DA69" s="84" t="n"/>
      <c r="DB69" s="84" t="n"/>
      <c r="DC69" s="84" t="n"/>
      <c r="DD69" s="84" t="n"/>
      <c r="DE69" s="84" t="n"/>
      <c r="DF69" s="84" t="n"/>
      <c r="DG69" s="84" t="n"/>
      <c r="DH69" s="84" t="n"/>
      <c r="DI69" s="84" t="n"/>
      <c r="DJ69" s="84" t="n"/>
      <c r="DK69" s="84" t="n"/>
      <c r="DL69" s="84" t="n"/>
      <c r="DM69" s="84" t="n"/>
      <c r="DN69" s="84" t="n"/>
      <c r="DO69" s="84" t="n"/>
      <c r="DP69" s="84" t="n"/>
      <c r="DQ69" s="84" t="n"/>
    </row>
    <row r="70" ht="16" customHeight="1">
      <c r="A70" s="78" t="n"/>
      <c r="B70" s="78" t="n"/>
      <c r="C70" s="78" t="n"/>
      <c r="D70" s="78" t="n"/>
      <c r="E70" s="78" t="n"/>
      <c r="F70" s="78" t="n"/>
      <c r="G70" s="88" t="n"/>
      <c r="H70" s="84" t="n"/>
      <c r="I70" s="84" t="n"/>
      <c r="J70" s="84" t="n"/>
      <c r="K70" s="84" t="n"/>
      <c r="L70" s="84" t="n"/>
      <c r="M70" s="84" t="n"/>
      <c r="N70" s="84" t="n"/>
      <c r="O70" s="84">
        <f>IFERROR(INDEX('_courses_lookup'!$C:$C,MATCH(K70&amp;L70,'_courses_lookup'!$E:$E,0)),"")</f>
        <v/>
      </c>
      <c r="P70" s="84">
        <f>IFERROR(INDEX('_courses_lookup'!$D:$D,MATCH(K70&amp;L70,'_courses_lookup'!$E:$E,0)),"")</f>
        <v/>
      </c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1" t="n"/>
      <c r="AE70" s="81" t="n"/>
      <c r="AF70" s="81" t="n"/>
      <c r="AG70" s="40">
        <f>IF(AND(AE70&lt;&gt;"",AF70&lt;&gt;""),ROUNDUP((AF70-AE70)/7,0),"")</f>
        <v/>
      </c>
      <c r="AH70" s="84" t="n"/>
      <c r="AI70" s="40">
        <f>IFERROR(IF(AG70*AH70=0,"",AG70*AH70),"")</f>
        <v/>
      </c>
      <c r="AJ70" s="81" t="n"/>
      <c r="AK70" s="81" t="n"/>
      <c r="AL70" s="40">
        <f>IF(AND(AJ70&lt;&gt;"",AK70&lt;&gt;""),ROUNDUP((AK70-AJ70)/7,0),"")</f>
        <v/>
      </c>
      <c r="AM70" s="84" t="n"/>
      <c r="AN70" s="40">
        <f>IFERROR(IF(AL70*AM70=0,"",AL70*AM70),"")</f>
        <v/>
      </c>
      <c r="AO70" s="81" t="n"/>
      <c r="AP70" s="81" t="n"/>
      <c r="AQ70" s="40">
        <f>IF(AND(AO70&lt;&gt;"",AP70&lt;&gt;""),ROUNDUP((AP70-AO70)/7,0),"")</f>
        <v/>
      </c>
      <c r="AR70" s="40">
        <f>IFERROR(IF((AU70-(AI70+AN70))/AQ70=0,"",ROUNDUP((AU70-(AI70+AN70))/AQ70,0)),"")</f>
        <v/>
      </c>
      <c r="AS70" s="40">
        <f>IFERROR(IF((AU70-(AI70+AN70))=0,"",(AU70-(AI70+AN70))),"")</f>
        <v/>
      </c>
      <c r="AT70" s="40">
        <f>IF(AND(AG70="",AQ70=""),AL70,IF(SUM(AG70,AL70,AQ70)=0,"",SUM(AG70,AL70,AQ70)))</f>
        <v/>
      </c>
      <c r="AU70" s="84" t="n"/>
      <c r="AV70" s="81" t="n"/>
      <c r="AW70" s="84" t="n"/>
      <c r="AX70" s="84" t="n"/>
      <c r="AY70" s="84" t="n"/>
      <c r="AZ70" s="84" t="n"/>
      <c r="BA70" s="84" t="n"/>
      <c r="BB70" s="84" t="n"/>
      <c r="BC70" s="84" t="n"/>
      <c r="BD70" s="84" t="n"/>
      <c r="BE70" s="84" t="n"/>
      <c r="BF70" s="84" t="n"/>
      <c r="BG70" s="40">
        <f>IF(AD70="","",YEAR(AD70)+IF(MONTH(AD70)&gt;=5,1,0))</f>
        <v/>
      </c>
      <c r="BH70" s="40">
        <f>IF(AD70="","",IF(AND(MONTH(AD70)=8,DAY(AD70)&gt;=15),"Fall",IF(MONTH(AD70)&gt;8,"Fall",IF(MONTH(AD70)=5,"Summer",IF(MONTH(AD70)=1,"Spring","")))))</f>
        <v/>
      </c>
      <c r="BI70" s="84" t="n"/>
      <c r="BJ70" s="84" t="n"/>
      <c r="BK70" s="84" t="n"/>
      <c r="BL70" s="84">
        <f>IFERROR(INDEX('_names_lookup'!$C:$C,MATCH(BK70,'_names_lookup'!$A:$A,0)),"")</f>
        <v/>
      </c>
      <c r="BM70" s="84">
        <f>IFERROR(INDEX('_names_lookup'!$B:$B,MATCH(BK70,'_names_lookup'!$A:$A,0)),"")</f>
        <v/>
      </c>
      <c r="BN70" s="84" t="n"/>
      <c r="BO70" s="84" t="n"/>
      <c r="BP70" s="84" t="n"/>
      <c r="BQ70" s="84" t="n"/>
      <c r="BR70" s="84" t="n"/>
      <c r="BS70" s="40">
        <f>IFERROR(IF(BR70*AA70=0,"",BR70*AA70),"")</f>
        <v/>
      </c>
      <c r="BT70" s="84" t="n"/>
      <c r="BU70" s="84" t="n"/>
      <c r="BV70" s="84" t="n"/>
      <c r="BW70" s="84" t="n"/>
      <c r="BX70" s="84" t="n"/>
      <c r="BY70" s="84" t="n"/>
      <c r="BZ70" s="84" t="n"/>
      <c r="CA70" s="84" t="n"/>
      <c r="CB70" s="84" t="n"/>
      <c r="CC70" s="84" t="n"/>
      <c r="CD70" s="84" t="n"/>
      <c r="CE70" s="84" t="n"/>
      <c r="CF70" s="84" t="n"/>
      <c r="CG70" s="84" t="n"/>
      <c r="CH70" s="84" t="n"/>
      <c r="CI70" s="84" t="n"/>
      <c r="CJ70" s="84" t="n"/>
      <c r="CK70" s="84" t="n"/>
      <c r="CL70" s="84" t="n"/>
      <c r="CM70" s="84" t="n"/>
      <c r="CN70" s="84" t="n"/>
      <c r="CO70" s="84" t="n"/>
      <c r="CP70" s="84" t="n"/>
      <c r="CQ70" s="84" t="n"/>
      <c r="CR70" s="84" t="n"/>
      <c r="CS70" s="84" t="n"/>
      <c r="CT70" s="84" t="n"/>
      <c r="CU70" s="84" t="n"/>
      <c r="CV70" s="84" t="n"/>
      <c r="CW70" s="84" t="n"/>
      <c r="CX70" s="84" t="n"/>
      <c r="CY70" s="84" t="n"/>
      <c r="CZ70" s="84" t="n"/>
      <c r="DA70" s="84" t="n"/>
      <c r="DB70" s="84" t="n"/>
      <c r="DC70" s="84" t="n"/>
      <c r="DD70" s="84" t="n"/>
      <c r="DE70" s="84" t="n"/>
      <c r="DF70" s="84" t="n"/>
      <c r="DG70" s="84" t="n"/>
      <c r="DH70" s="84" t="n"/>
      <c r="DI70" s="84" t="n"/>
      <c r="DJ70" s="84" t="n"/>
      <c r="DK70" s="84" t="n"/>
      <c r="DL70" s="84" t="n"/>
      <c r="DM70" s="84" t="n"/>
      <c r="DN70" s="84" t="n"/>
      <c r="DO70" s="84" t="n"/>
      <c r="DP70" s="84" t="n"/>
      <c r="DQ70" s="84" t="n"/>
    </row>
    <row r="71" ht="16" customHeight="1">
      <c r="A71" s="78" t="n"/>
      <c r="B71" s="78" t="n"/>
      <c r="C71" s="78" t="n"/>
      <c r="D71" s="78" t="n"/>
      <c r="E71" s="78" t="n"/>
      <c r="F71" s="78" t="n"/>
      <c r="G71" s="88" t="n"/>
      <c r="H71" s="84" t="n"/>
      <c r="I71" s="84" t="n"/>
      <c r="J71" s="84" t="n"/>
      <c r="K71" s="84" t="n"/>
      <c r="L71" s="84" t="n"/>
      <c r="M71" s="84" t="n"/>
      <c r="N71" s="84" t="n"/>
      <c r="O71" s="84">
        <f>IFERROR(INDEX('_courses_lookup'!$C:$C,MATCH(K71&amp;L71,'_courses_lookup'!$E:$E,0)),"")</f>
        <v/>
      </c>
      <c r="P71" s="84">
        <f>IFERROR(INDEX('_courses_lookup'!$D:$D,MATCH(K71&amp;L71,'_courses_lookup'!$E:$E,0)),"")</f>
        <v/>
      </c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1" t="n"/>
      <c r="AE71" s="81" t="n"/>
      <c r="AF71" s="81" t="n"/>
      <c r="AG71" s="40">
        <f>IF(AND(AE71&lt;&gt;"",AF71&lt;&gt;""),ROUNDUP((AF71-AE71)/7,0),"")</f>
        <v/>
      </c>
      <c r="AH71" s="84" t="n"/>
      <c r="AI71" s="40">
        <f>IFERROR(IF(AG71*AH71=0,"",AG71*AH71),"")</f>
        <v/>
      </c>
      <c r="AJ71" s="81" t="n"/>
      <c r="AK71" s="81" t="n"/>
      <c r="AL71" s="40">
        <f>IF(AND(AJ71&lt;&gt;"",AK71&lt;&gt;""),ROUNDUP((AK71-AJ71)/7,0),"")</f>
        <v/>
      </c>
      <c r="AM71" s="84" t="n"/>
      <c r="AN71" s="40">
        <f>IFERROR(IF(AL71*AM71=0,"",AL71*AM71),"")</f>
        <v/>
      </c>
      <c r="AO71" s="81" t="n"/>
      <c r="AP71" s="81" t="n"/>
      <c r="AQ71" s="40">
        <f>IF(AND(AO71&lt;&gt;"",AP71&lt;&gt;""),ROUNDUP((AP71-AO71)/7,0),"")</f>
        <v/>
      </c>
      <c r="AR71" s="40">
        <f>IFERROR(IF((AU71-(AI71+AN71))/AQ71=0,"",ROUNDUP((AU71-(AI71+AN71))/AQ71,0)),"")</f>
        <v/>
      </c>
      <c r="AS71" s="40">
        <f>IFERROR(IF((AU71-(AI71+AN71))=0,"",(AU71-(AI71+AN71))),"")</f>
        <v/>
      </c>
      <c r="AT71" s="40">
        <f>IF(AND(AG71="",AQ71=""),AL71,IF(SUM(AG71,AL71,AQ71)=0,"",SUM(AG71,AL71,AQ71)))</f>
        <v/>
      </c>
      <c r="AU71" s="84" t="n"/>
      <c r="AV71" s="81" t="n"/>
      <c r="AW71" s="84" t="n"/>
      <c r="AX71" s="84" t="n"/>
      <c r="AY71" s="84" t="n"/>
      <c r="AZ71" s="84" t="n"/>
      <c r="BA71" s="84" t="n"/>
      <c r="BB71" s="84" t="n"/>
      <c r="BC71" s="84" t="n"/>
      <c r="BD71" s="84" t="n"/>
      <c r="BE71" s="84" t="n"/>
      <c r="BF71" s="84" t="n"/>
      <c r="BG71" s="40">
        <f>IF(AD71="","",YEAR(AD71)+IF(MONTH(AD71)&gt;=5,1,0))</f>
        <v/>
      </c>
      <c r="BH71" s="40">
        <f>IF(AD71="","",IF(AND(MONTH(AD71)=8,DAY(AD71)&gt;=15),"Fall",IF(MONTH(AD71)&gt;8,"Fall",IF(MONTH(AD71)=5,"Summer",IF(MONTH(AD71)=1,"Spring","")))))</f>
        <v/>
      </c>
      <c r="BI71" s="84" t="n"/>
      <c r="BJ71" s="84" t="n"/>
      <c r="BK71" s="84" t="n"/>
      <c r="BL71" s="84">
        <f>IFERROR(INDEX('_names_lookup'!$C:$C,MATCH(BK71,'_names_lookup'!$A:$A,0)),"")</f>
        <v/>
      </c>
      <c r="BM71" s="84">
        <f>IFERROR(INDEX('_names_lookup'!$B:$B,MATCH(BK71,'_names_lookup'!$A:$A,0)),"")</f>
        <v/>
      </c>
      <c r="BN71" s="84" t="n"/>
      <c r="BO71" s="84" t="n"/>
      <c r="BP71" s="84" t="n"/>
      <c r="BQ71" s="84" t="n"/>
      <c r="BR71" s="84" t="n"/>
      <c r="BS71" s="40">
        <f>IFERROR(IF(BR71*AA71=0,"",BR71*AA71),"")</f>
        <v/>
      </c>
      <c r="BT71" s="84" t="n"/>
      <c r="BU71" s="84" t="n"/>
      <c r="BV71" s="84" t="n"/>
      <c r="BW71" s="84" t="n"/>
      <c r="BX71" s="84" t="n"/>
      <c r="BY71" s="84" t="n"/>
      <c r="BZ71" s="84" t="n"/>
      <c r="CA71" s="84" t="n"/>
      <c r="CB71" s="84" t="n"/>
      <c r="CC71" s="84" t="n"/>
      <c r="CD71" s="84" t="n"/>
      <c r="CE71" s="84" t="n"/>
      <c r="CF71" s="84" t="n"/>
      <c r="CG71" s="84" t="n"/>
      <c r="CH71" s="84" t="n"/>
      <c r="CI71" s="84" t="n"/>
      <c r="CJ71" s="84" t="n"/>
      <c r="CK71" s="84" t="n"/>
      <c r="CL71" s="84" t="n"/>
      <c r="CM71" s="84" t="n"/>
      <c r="CN71" s="84" t="n"/>
      <c r="CO71" s="84" t="n"/>
      <c r="CP71" s="84" t="n"/>
      <c r="CQ71" s="84" t="n"/>
      <c r="CR71" s="84" t="n"/>
      <c r="CS71" s="84" t="n"/>
      <c r="CT71" s="84" t="n"/>
      <c r="CU71" s="84" t="n"/>
      <c r="CV71" s="84" t="n"/>
      <c r="CW71" s="84" t="n"/>
      <c r="CX71" s="84" t="n"/>
      <c r="CY71" s="84" t="n"/>
      <c r="CZ71" s="84" t="n"/>
      <c r="DA71" s="84" t="n"/>
      <c r="DB71" s="84" t="n"/>
      <c r="DC71" s="84" t="n"/>
      <c r="DD71" s="84" t="n"/>
      <c r="DE71" s="84" t="n"/>
      <c r="DF71" s="84" t="n"/>
      <c r="DG71" s="84" t="n"/>
      <c r="DH71" s="84" t="n"/>
      <c r="DI71" s="84" t="n"/>
      <c r="DJ71" s="84" t="n"/>
      <c r="DK71" s="84" t="n"/>
      <c r="DL71" s="84" t="n"/>
      <c r="DM71" s="84" t="n"/>
      <c r="DN71" s="84" t="n"/>
      <c r="DO71" s="84" t="n"/>
      <c r="DP71" s="84" t="n"/>
      <c r="DQ71" s="84" t="n"/>
    </row>
    <row r="72" ht="16" customHeight="1">
      <c r="A72" s="78" t="n"/>
      <c r="B72" s="78" t="n"/>
      <c r="C72" s="78" t="n"/>
      <c r="D72" s="78" t="n"/>
      <c r="E72" s="78" t="n"/>
      <c r="F72" s="78" t="n"/>
      <c r="G72" s="88" t="n"/>
      <c r="H72" s="84" t="n"/>
      <c r="I72" s="84" t="n"/>
      <c r="J72" s="84" t="n"/>
      <c r="K72" s="84" t="n"/>
      <c r="L72" s="84" t="n"/>
      <c r="M72" s="84" t="n"/>
      <c r="N72" s="84" t="n"/>
      <c r="O72" s="84">
        <f>IFERROR(INDEX('_courses_lookup'!$C:$C,MATCH(K72&amp;L72,'_courses_lookup'!$E:$E,0)),"")</f>
        <v/>
      </c>
      <c r="P72" s="84">
        <f>IFERROR(INDEX('_courses_lookup'!$D:$D,MATCH(K72&amp;L72,'_courses_lookup'!$E:$E,0)),"")</f>
        <v/>
      </c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1" t="n"/>
      <c r="AE72" s="81" t="n"/>
      <c r="AF72" s="81" t="n"/>
      <c r="AG72" s="40">
        <f>IF(AND(AE72&lt;&gt;"",AF72&lt;&gt;""),ROUNDUP((AF72-AE72)/7,0),"")</f>
        <v/>
      </c>
      <c r="AH72" s="84" t="n"/>
      <c r="AI72" s="40">
        <f>IFERROR(IF(AG72*AH72=0,"",AG72*AH72),"")</f>
        <v/>
      </c>
      <c r="AJ72" s="81" t="n"/>
      <c r="AK72" s="81" t="n"/>
      <c r="AL72" s="40">
        <f>IF(AND(AJ72&lt;&gt;"",AK72&lt;&gt;""),ROUNDUP((AK72-AJ72)/7,0),"")</f>
        <v/>
      </c>
      <c r="AM72" s="84" t="n"/>
      <c r="AN72" s="40">
        <f>IFERROR(IF(AL72*AM72=0,"",AL72*AM72),"")</f>
        <v/>
      </c>
      <c r="AO72" s="81" t="n"/>
      <c r="AP72" s="81" t="n"/>
      <c r="AQ72" s="40">
        <f>IF(AND(AO72&lt;&gt;"",AP72&lt;&gt;""),ROUNDUP((AP72-AO72)/7,0),"")</f>
        <v/>
      </c>
      <c r="AR72" s="40">
        <f>IFERROR(IF((AU72-(AI72+AN72))/AQ72=0,"",ROUNDUP((AU72-(AI72+AN72))/AQ72,0)),"")</f>
        <v/>
      </c>
      <c r="AS72" s="40">
        <f>IFERROR(IF((AU72-(AI72+AN72))=0,"",(AU72-(AI72+AN72))),"")</f>
        <v/>
      </c>
      <c r="AT72" s="40">
        <f>IF(AND(AG72="",AQ72=""),AL72,IF(SUM(AG72,AL72,AQ72)=0,"",SUM(AG72,AL72,AQ72)))</f>
        <v/>
      </c>
      <c r="AU72" s="84" t="n"/>
      <c r="AV72" s="81" t="n"/>
      <c r="AW72" s="84" t="n"/>
      <c r="AX72" s="84" t="n"/>
      <c r="AY72" s="84" t="n"/>
      <c r="AZ72" s="84" t="n"/>
      <c r="BA72" s="84" t="n"/>
      <c r="BB72" s="84" t="n"/>
      <c r="BC72" s="84" t="n"/>
      <c r="BD72" s="84" t="n"/>
      <c r="BE72" s="84" t="n"/>
      <c r="BF72" s="84" t="n"/>
      <c r="BG72" s="40">
        <f>IF(AD72="","",YEAR(AD72)+IF(MONTH(AD72)&gt;=5,1,0))</f>
        <v/>
      </c>
      <c r="BH72" s="40">
        <f>IF(AD72="","",IF(AND(MONTH(AD72)=8,DAY(AD72)&gt;=15),"Fall",IF(MONTH(AD72)&gt;8,"Fall",IF(MONTH(AD72)=5,"Summer",IF(MONTH(AD72)=1,"Spring","")))))</f>
        <v/>
      </c>
      <c r="BI72" s="84" t="n"/>
      <c r="BJ72" s="84" t="n"/>
      <c r="BK72" s="84" t="n"/>
      <c r="BL72" s="84">
        <f>IFERROR(INDEX('_names_lookup'!$C:$C,MATCH(BK72,'_names_lookup'!$A:$A,0)),"")</f>
        <v/>
      </c>
      <c r="BM72" s="84">
        <f>IFERROR(INDEX('_names_lookup'!$B:$B,MATCH(BK72,'_names_lookup'!$A:$A,0)),"")</f>
        <v/>
      </c>
      <c r="BN72" s="84" t="n"/>
      <c r="BO72" s="84" t="n"/>
      <c r="BP72" s="84" t="n"/>
      <c r="BQ72" s="84" t="n"/>
      <c r="BR72" s="84" t="n"/>
      <c r="BS72" s="40">
        <f>IFERROR(IF(BR72*AA72=0,"",BR72*AA72),"")</f>
        <v/>
      </c>
      <c r="BT72" s="84" t="n"/>
      <c r="BU72" s="84" t="n"/>
      <c r="BV72" s="84" t="n"/>
      <c r="BW72" s="84" t="n"/>
      <c r="BX72" s="84" t="n"/>
      <c r="BY72" s="84" t="n"/>
      <c r="BZ72" s="84" t="n"/>
      <c r="CA72" s="84" t="n"/>
      <c r="CB72" s="84" t="n"/>
      <c r="CC72" s="84" t="n"/>
      <c r="CD72" s="84" t="n"/>
      <c r="CE72" s="84" t="n"/>
      <c r="CF72" s="84" t="n"/>
      <c r="CG72" s="84" t="n"/>
      <c r="CH72" s="84" t="n"/>
      <c r="CI72" s="84" t="n"/>
      <c r="CJ72" s="84" t="n"/>
      <c r="CK72" s="84" t="n"/>
      <c r="CL72" s="84" t="n"/>
      <c r="CM72" s="84" t="n"/>
      <c r="CN72" s="84" t="n"/>
      <c r="CO72" s="84" t="n"/>
      <c r="CP72" s="84" t="n"/>
      <c r="CQ72" s="84" t="n"/>
      <c r="CR72" s="84" t="n"/>
      <c r="CS72" s="84" t="n"/>
      <c r="CT72" s="84" t="n"/>
      <c r="CU72" s="84" t="n"/>
      <c r="CV72" s="84" t="n"/>
      <c r="CW72" s="84" t="n"/>
      <c r="CX72" s="84" t="n"/>
      <c r="CY72" s="84" t="n"/>
      <c r="CZ72" s="84" t="n"/>
      <c r="DA72" s="84" t="n"/>
      <c r="DB72" s="84" t="n"/>
      <c r="DC72" s="84" t="n"/>
      <c r="DD72" s="84" t="n"/>
      <c r="DE72" s="84" t="n"/>
      <c r="DF72" s="84" t="n"/>
      <c r="DG72" s="84" t="n"/>
      <c r="DH72" s="84" t="n"/>
      <c r="DI72" s="84" t="n"/>
      <c r="DJ72" s="84" t="n"/>
      <c r="DK72" s="84" t="n"/>
      <c r="DL72" s="84" t="n"/>
      <c r="DM72" s="84" t="n"/>
      <c r="DN72" s="84" t="n"/>
      <c r="DO72" s="84" t="n"/>
      <c r="DP72" s="84" t="n"/>
      <c r="DQ72" s="84" t="n"/>
    </row>
    <row r="73" ht="16" customHeight="1">
      <c r="A73" s="78" t="n"/>
      <c r="B73" s="78" t="n"/>
      <c r="C73" s="78" t="n"/>
      <c r="D73" s="78" t="n"/>
      <c r="E73" s="78" t="n"/>
      <c r="F73" s="78" t="n"/>
      <c r="G73" s="88" t="n"/>
      <c r="H73" s="84" t="n"/>
      <c r="I73" s="84" t="n"/>
      <c r="J73" s="84" t="n"/>
      <c r="K73" s="84" t="n"/>
      <c r="L73" s="84" t="n"/>
      <c r="M73" s="84" t="n"/>
      <c r="N73" s="84" t="n"/>
      <c r="O73" s="84">
        <f>IFERROR(INDEX('_courses_lookup'!$C:$C,MATCH(K73&amp;L73,'_courses_lookup'!$E:$E,0)),"")</f>
        <v/>
      </c>
      <c r="P73" s="84">
        <f>IFERROR(INDEX('_courses_lookup'!$D:$D,MATCH(K73&amp;L73,'_courses_lookup'!$E:$E,0)),"")</f>
        <v/>
      </c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1" t="n"/>
      <c r="AE73" s="81" t="n"/>
      <c r="AF73" s="81" t="n"/>
      <c r="AG73" s="40">
        <f>IF(AND(AE73&lt;&gt;"",AF73&lt;&gt;""),ROUNDUP((AF73-AE73)/7,0),"")</f>
        <v/>
      </c>
      <c r="AH73" s="84" t="n"/>
      <c r="AI73" s="40">
        <f>IFERROR(IF(AG73*AH73=0,"",AG73*AH73),"")</f>
        <v/>
      </c>
      <c r="AJ73" s="81" t="n"/>
      <c r="AK73" s="81" t="n"/>
      <c r="AL73" s="40">
        <f>IF(AND(AJ73&lt;&gt;"",AK73&lt;&gt;""),ROUNDUP((AK73-AJ73)/7,0),"")</f>
        <v/>
      </c>
      <c r="AM73" s="84" t="n"/>
      <c r="AN73" s="40">
        <f>IFERROR(IF(AL73*AM73=0,"",AL73*AM73),"")</f>
        <v/>
      </c>
      <c r="AO73" s="81" t="n"/>
      <c r="AP73" s="81" t="n"/>
      <c r="AQ73" s="40">
        <f>IF(AND(AO73&lt;&gt;"",AP73&lt;&gt;""),ROUNDUP((AP73-AO73)/7,0),"")</f>
        <v/>
      </c>
      <c r="AR73" s="40">
        <f>IFERROR(IF((AU73-(AI73+AN73))/AQ73=0,"",ROUNDUP((AU73-(AI73+AN73))/AQ73,0)),"")</f>
        <v/>
      </c>
      <c r="AS73" s="40">
        <f>IFERROR(IF((AU73-(AI73+AN73))=0,"",(AU73-(AI73+AN73))),"")</f>
        <v/>
      </c>
      <c r="AT73" s="40">
        <f>IF(AND(AG73="",AQ73=""),AL73,IF(SUM(AG73,AL73,AQ73)=0,"",SUM(AG73,AL73,AQ73)))</f>
        <v/>
      </c>
      <c r="AU73" s="84" t="n"/>
      <c r="AV73" s="81" t="n"/>
      <c r="AW73" s="84" t="n"/>
      <c r="AX73" s="84" t="n"/>
      <c r="AY73" s="84" t="n"/>
      <c r="AZ73" s="84" t="n"/>
      <c r="BA73" s="84" t="n"/>
      <c r="BB73" s="84" t="n"/>
      <c r="BC73" s="84" t="n"/>
      <c r="BD73" s="84" t="n"/>
      <c r="BE73" s="84" t="n"/>
      <c r="BF73" s="84" t="n"/>
      <c r="BG73" s="40">
        <f>IF(AD73="","",YEAR(AD73)+IF(MONTH(AD73)&gt;=5,1,0))</f>
        <v/>
      </c>
      <c r="BH73" s="40">
        <f>IF(AD73="","",IF(AND(MONTH(AD73)=8,DAY(AD73)&gt;=15),"Fall",IF(MONTH(AD73)&gt;8,"Fall",IF(MONTH(AD73)=5,"Summer",IF(MONTH(AD73)=1,"Spring","")))))</f>
        <v/>
      </c>
      <c r="BI73" s="84" t="n"/>
      <c r="BJ73" s="84" t="n"/>
      <c r="BK73" s="84" t="n"/>
      <c r="BL73" s="84">
        <f>IFERROR(INDEX('_names_lookup'!$C:$C,MATCH(BK73,'_names_lookup'!$A:$A,0)),"")</f>
        <v/>
      </c>
      <c r="BM73" s="84">
        <f>IFERROR(INDEX('_names_lookup'!$B:$B,MATCH(BK73,'_names_lookup'!$A:$A,0)),"")</f>
        <v/>
      </c>
      <c r="BN73" s="84" t="n"/>
      <c r="BO73" s="84" t="n"/>
      <c r="BP73" s="84" t="n"/>
      <c r="BQ73" s="84" t="n"/>
      <c r="BR73" s="84" t="n"/>
      <c r="BS73" s="40">
        <f>IFERROR(IF(BR73*AA73=0,"",BR73*AA73),"")</f>
        <v/>
      </c>
      <c r="BT73" s="84" t="n"/>
      <c r="BU73" s="84" t="n"/>
      <c r="BV73" s="84" t="n"/>
      <c r="BW73" s="84" t="n"/>
      <c r="BX73" s="84" t="n"/>
      <c r="BY73" s="84" t="n"/>
      <c r="BZ73" s="84" t="n"/>
      <c r="CA73" s="84" t="n"/>
      <c r="CB73" s="84" t="n"/>
      <c r="CC73" s="84" t="n"/>
      <c r="CD73" s="84" t="n"/>
      <c r="CE73" s="84" t="n"/>
      <c r="CF73" s="84" t="n"/>
      <c r="CG73" s="84" t="n"/>
      <c r="CH73" s="84" t="n"/>
      <c r="CI73" s="84" t="n"/>
      <c r="CJ73" s="84" t="n"/>
      <c r="CK73" s="84" t="n"/>
      <c r="CL73" s="84" t="n"/>
      <c r="CM73" s="84" t="n"/>
      <c r="CN73" s="84" t="n"/>
      <c r="CO73" s="84" t="n"/>
      <c r="CP73" s="84" t="n"/>
      <c r="CQ73" s="84" t="n"/>
      <c r="CR73" s="84" t="n"/>
      <c r="CS73" s="84" t="n"/>
      <c r="CT73" s="84" t="n"/>
      <c r="CU73" s="84" t="n"/>
      <c r="CV73" s="84" t="n"/>
      <c r="CW73" s="84" t="n"/>
      <c r="CX73" s="84" t="n"/>
      <c r="CY73" s="84" t="n"/>
      <c r="CZ73" s="84" t="n"/>
      <c r="DA73" s="84" t="n"/>
      <c r="DB73" s="84" t="n"/>
      <c r="DC73" s="84" t="n"/>
      <c r="DD73" s="84" t="n"/>
      <c r="DE73" s="84" t="n"/>
      <c r="DF73" s="84" t="n"/>
      <c r="DG73" s="84" t="n"/>
      <c r="DH73" s="84" t="n"/>
      <c r="DI73" s="84" t="n"/>
      <c r="DJ73" s="84" t="n"/>
      <c r="DK73" s="84" t="n"/>
      <c r="DL73" s="84" t="n"/>
      <c r="DM73" s="84" t="n"/>
      <c r="DN73" s="84" t="n"/>
      <c r="DO73" s="84" t="n"/>
      <c r="DP73" s="84" t="n"/>
      <c r="DQ73" s="84" t="n"/>
    </row>
    <row r="74" ht="16" customHeight="1">
      <c r="A74" s="78" t="n"/>
      <c r="B74" s="78" t="n"/>
      <c r="C74" s="78" t="n"/>
      <c r="D74" s="78" t="n"/>
      <c r="E74" s="78" t="n"/>
      <c r="F74" s="78" t="n"/>
      <c r="G74" s="88" t="n"/>
      <c r="H74" s="84" t="n"/>
      <c r="I74" s="84" t="n"/>
      <c r="J74" s="84" t="n"/>
      <c r="K74" s="84" t="n"/>
      <c r="L74" s="84" t="n"/>
      <c r="M74" s="84" t="n"/>
      <c r="N74" s="84" t="n"/>
      <c r="O74" s="84">
        <f>IFERROR(INDEX('_courses_lookup'!$C:$C,MATCH(K74&amp;L74,'_courses_lookup'!$E:$E,0)),"")</f>
        <v/>
      </c>
      <c r="P74" s="84">
        <f>IFERROR(INDEX('_courses_lookup'!$D:$D,MATCH(K74&amp;L74,'_courses_lookup'!$E:$E,0)),"")</f>
        <v/>
      </c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1" t="n"/>
      <c r="AE74" s="81" t="n"/>
      <c r="AF74" s="81" t="n"/>
      <c r="AG74" s="40">
        <f>IF(AND(AE74&lt;&gt;"",AF74&lt;&gt;""),ROUNDUP((AF74-AE74)/7,0),"")</f>
        <v/>
      </c>
      <c r="AH74" s="84" t="n"/>
      <c r="AI74" s="40">
        <f>IFERROR(IF(AG74*AH74=0,"",AG74*AH74),"")</f>
        <v/>
      </c>
      <c r="AJ74" s="81" t="n"/>
      <c r="AK74" s="81" t="n"/>
      <c r="AL74" s="40">
        <f>IF(AND(AJ74&lt;&gt;"",AK74&lt;&gt;""),ROUNDUP((AK74-AJ74)/7,0),"")</f>
        <v/>
      </c>
      <c r="AM74" s="84" t="n"/>
      <c r="AN74" s="40">
        <f>IFERROR(IF(AL74*AM74=0,"",AL74*AM74),"")</f>
        <v/>
      </c>
      <c r="AO74" s="81" t="n"/>
      <c r="AP74" s="81" t="n"/>
      <c r="AQ74" s="40">
        <f>IF(AND(AO74&lt;&gt;"",AP74&lt;&gt;""),ROUNDUP((AP74-AO74)/7,0),"")</f>
        <v/>
      </c>
      <c r="AR74" s="40">
        <f>IFERROR(IF((AU74-(AI74+AN74))/AQ74=0,"",ROUNDUP((AU74-(AI74+AN74))/AQ74,0)),"")</f>
        <v/>
      </c>
      <c r="AS74" s="40">
        <f>IFERROR(IF((AU74-(AI74+AN74))=0,"",(AU74-(AI74+AN74))),"")</f>
        <v/>
      </c>
      <c r="AT74" s="40">
        <f>IF(AND(AG74="",AQ74=""),AL74,IF(SUM(AG74,AL74,AQ74)=0,"",SUM(AG74,AL74,AQ74)))</f>
        <v/>
      </c>
      <c r="AU74" s="84" t="n"/>
      <c r="AV74" s="81" t="n"/>
      <c r="AW74" s="84" t="n"/>
      <c r="AX74" s="84" t="n"/>
      <c r="AY74" s="84" t="n"/>
      <c r="AZ74" s="84" t="n"/>
      <c r="BA74" s="84" t="n"/>
      <c r="BB74" s="84" t="n"/>
      <c r="BC74" s="84" t="n"/>
      <c r="BD74" s="84" t="n"/>
      <c r="BE74" s="84" t="n"/>
      <c r="BF74" s="84" t="n"/>
      <c r="BG74" s="40">
        <f>IF(AD74="","",YEAR(AD74)+IF(MONTH(AD74)&gt;=5,1,0))</f>
        <v/>
      </c>
      <c r="BH74" s="40">
        <f>IF(AD74="","",IF(AND(MONTH(AD74)=8,DAY(AD74)&gt;=15),"Fall",IF(MONTH(AD74)&gt;8,"Fall",IF(MONTH(AD74)=5,"Summer",IF(MONTH(AD74)=1,"Spring","")))))</f>
        <v/>
      </c>
      <c r="BI74" s="84" t="n"/>
      <c r="BJ74" s="84" t="n"/>
      <c r="BK74" s="84" t="n"/>
      <c r="BL74" s="84">
        <f>IFERROR(INDEX('_names_lookup'!$C:$C,MATCH(BK74,'_names_lookup'!$A:$A,0)),"")</f>
        <v/>
      </c>
      <c r="BM74" s="84">
        <f>IFERROR(INDEX('_names_lookup'!$B:$B,MATCH(BK74,'_names_lookup'!$A:$A,0)),"")</f>
        <v/>
      </c>
      <c r="BN74" s="84" t="n"/>
      <c r="BO74" s="84" t="n"/>
      <c r="BP74" s="84" t="n"/>
      <c r="BQ74" s="84" t="n"/>
      <c r="BR74" s="84" t="n"/>
      <c r="BS74" s="40">
        <f>IFERROR(IF(BR74*AA74=0,"",BR74*AA74),"")</f>
        <v/>
      </c>
      <c r="BT74" s="84" t="n"/>
      <c r="BU74" s="84" t="n"/>
      <c r="BV74" s="84" t="n"/>
      <c r="BW74" s="84" t="n"/>
      <c r="BX74" s="84" t="n"/>
      <c r="BY74" s="84" t="n"/>
      <c r="BZ74" s="84" t="n"/>
      <c r="CA74" s="84" t="n"/>
      <c r="CB74" s="84" t="n"/>
      <c r="CC74" s="84" t="n"/>
      <c r="CD74" s="84" t="n"/>
      <c r="CE74" s="84" t="n"/>
      <c r="CF74" s="84" t="n"/>
      <c r="CG74" s="84" t="n"/>
      <c r="CH74" s="84" t="n"/>
      <c r="CI74" s="84" t="n"/>
      <c r="CJ74" s="84" t="n"/>
      <c r="CK74" s="84" t="n"/>
      <c r="CL74" s="84" t="n"/>
      <c r="CM74" s="84" t="n"/>
      <c r="CN74" s="84" t="n"/>
      <c r="CO74" s="84" t="n"/>
      <c r="CP74" s="84" t="n"/>
      <c r="CQ74" s="84" t="n"/>
      <c r="CR74" s="84" t="n"/>
      <c r="CS74" s="84" t="n"/>
      <c r="CT74" s="84" t="n"/>
      <c r="CU74" s="84" t="n"/>
      <c r="CV74" s="84" t="n"/>
      <c r="CW74" s="84" t="n"/>
      <c r="CX74" s="84" t="n"/>
      <c r="CY74" s="84" t="n"/>
      <c r="CZ74" s="84" t="n"/>
      <c r="DA74" s="84" t="n"/>
      <c r="DB74" s="84" t="n"/>
      <c r="DC74" s="84" t="n"/>
      <c r="DD74" s="84" t="n"/>
      <c r="DE74" s="84" t="n"/>
      <c r="DF74" s="84" t="n"/>
      <c r="DG74" s="84" t="n"/>
      <c r="DH74" s="84" t="n"/>
      <c r="DI74" s="84" t="n"/>
      <c r="DJ74" s="84" t="n"/>
      <c r="DK74" s="84" t="n"/>
      <c r="DL74" s="84" t="n"/>
      <c r="DM74" s="84" t="n"/>
      <c r="DN74" s="84" t="n"/>
      <c r="DO74" s="84" t="n"/>
      <c r="DP74" s="84" t="n"/>
      <c r="DQ74" s="84" t="n"/>
    </row>
    <row r="75" ht="16" customHeight="1">
      <c r="A75" s="78" t="n"/>
      <c r="B75" s="78" t="n"/>
      <c r="C75" s="78" t="n"/>
      <c r="D75" s="78" t="n"/>
      <c r="E75" s="78" t="n"/>
      <c r="F75" s="78" t="n"/>
      <c r="G75" s="88" t="n"/>
      <c r="H75" s="84" t="n"/>
      <c r="I75" s="84" t="n"/>
      <c r="J75" s="84" t="n"/>
      <c r="K75" s="84" t="n"/>
      <c r="L75" s="84" t="n"/>
      <c r="M75" s="84" t="n"/>
      <c r="N75" s="84" t="n"/>
      <c r="O75" s="84">
        <f>IFERROR(INDEX('_courses_lookup'!$C:$C,MATCH(K75&amp;L75,'_courses_lookup'!$E:$E,0)),"")</f>
        <v/>
      </c>
      <c r="P75" s="84">
        <f>IFERROR(INDEX('_courses_lookup'!$D:$D,MATCH(K75&amp;L75,'_courses_lookup'!$E:$E,0)),"")</f>
        <v/>
      </c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1" t="n"/>
      <c r="AE75" s="81" t="n"/>
      <c r="AF75" s="81" t="n"/>
      <c r="AG75" s="40">
        <f>IF(AND(AE75&lt;&gt;"",AF75&lt;&gt;""),ROUNDUP((AF75-AE75)/7,0),"")</f>
        <v/>
      </c>
      <c r="AH75" s="84" t="n"/>
      <c r="AI75" s="40">
        <f>IFERROR(IF(AG75*AH75=0,"",AG75*AH75),"")</f>
        <v/>
      </c>
      <c r="AJ75" s="81" t="n"/>
      <c r="AK75" s="81" t="n"/>
      <c r="AL75" s="40">
        <f>IF(AND(AJ75&lt;&gt;"",AK75&lt;&gt;""),ROUNDUP((AK75-AJ75)/7,0),"")</f>
        <v/>
      </c>
      <c r="AM75" s="84" t="n"/>
      <c r="AN75" s="40">
        <f>IFERROR(IF(AL75*AM75=0,"",AL75*AM75),"")</f>
        <v/>
      </c>
      <c r="AO75" s="81" t="n"/>
      <c r="AP75" s="81" t="n"/>
      <c r="AQ75" s="40">
        <f>IF(AND(AO75&lt;&gt;"",AP75&lt;&gt;""),ROUNDUP((AP75-AO75)/7,0),"")</f>
        <v/>
      </c>
      <c r="AR75" s="40">
        <f>IFERROR(IF((AU75-(AI75+AN75))/AQ75=0,"",ROUNDUP((AU75-(AI75+AN75))/AQ75,0)),"")</f>
        <v/>
      </c>
      <c r="AS75" s="40">
        <f>IFERROR(IF((AU75-(AI75+AN75))=0,"",(AU75-(AI75+AN75))),"")</f>
        <v/>
      </c>
      <c r="AT75" s="40">
        <f>IF(AND(AG75="",AQ75=""),AL75,IF(SUM(AG75,AL75,AQ75)=0,"",SUM(AG75,AL75,AQ75)))</f>
        <v/>
      </c>
      <c r="AU75" s="84" t="n"/>
      <c r="AV75" s="81" t="n"/>
      <c r="AW75" s="84" t="n"/>
      <c r="AX75" s="84" t="n"/>
      <c r="AY75" s="84" t="n"/>
      <c r="AZ75" s="84" t="n"/>
      <c r="BA75" s="84" t="n"/>
      <c r="BB75" s="84" t="n"/>
      <c r="BC75" s="84" t="n"/>
      <c r="BD75" s="84" t="n"/>
      <c r="BE75" s="84" t="n"/>
      <c r="BF75" s="84" t="n"/>
      <c r="BG75" s="40">
        <f>IF(AD75="","",YEAR(AD75)+IF(MONTH(AD75)&gt;=5,1,0))</f>
        <v/>
      </c>
      <c r="BH75" s="40">
        <f>IF(AD75="","",IF(AND(MONTH(AD75)=8,DAY(AD75)&gt;=15),"Fall",IF(MONTH(AD75)&gt;8,"Fall",IF(MONTH(AD75)=5,"Summer",IF(MONTH(AD75)=1,"Spring","")))))</f>
        <v/>
      </c>
      <c r="BI75" s="84" t="n"/>
      <c r="BJ75" s="84" t="n"/>
      <c r="BK75" s="84" t="n"/>
      <c r="BL75" s="84">
        <f>IFERROR(INDEX('_names_lookup'!$C:$C,MATCH(BK75,'_names_lookup'!$A:$A,0)),"")</f>
        <v/>
      </c>
      <c r="BM75" s="84">
        <f>IFERROR(INDEX('_names_lookup'!$B:$B,MATCH(BK75,'_names_lookup'!$A:$A,0)),"")</f>
        <v/>
      </c>
      <c r="BN75" s="84" t="n"/>
      <c r="BO75" s="84" t="n"/>
      <c r="BP75" s="84" t="n"/>
      <c r="BQ75" s="84" t="n"/>
      <c r="BR75" s="84" t="n"/>
      <c r="BS75" s="40">
        <f>IFERROR(IF(BR75*AA75=0,"",BR75*AA75),"")</f>
        <v/>
      </c>
      <c r="BT75" s="84" t="n"/>
      <c r="BU75" s="84" t="n"/>
      <c r="BV75" s="84" t="n"/>
      <c r="BW75" s="84" t="n"/>
      <c r="BX75" s="84" t="n"/>
      <c r="BY75" s="84" t="n"/>
      <c r="BZ75" s="84" t="n"/>
      <c r="CA75" s="84" t="n"/>
      <c r="CB75" s="84" t="n"/>
      <c r="CC75" s="84" t="n"/>
      <c r="CD75" s="84" t="n"/>
      <c r="CE75" s="84" t="n"/>
      <c r="CF75" s="84" t="n"/>
      <c r="CG75" s="84" t="n"/>
      <c r="CH75" s="84" t="n"/>
      <c r="CI75" s="84" t="n"/>
      <c r="CJ75" s="84" t="n"/>
      <c r="CK75" s="84" t="n"/>
      <c r="CL75" s="84" t="n"/>
      <c r="CM75" s="84" t="n"/>
      <c r="CN75" s="84" t="n"/>
      <c r="CO75" s="84" t="n"/>
      <c r="CP75" s="84" t="n"/>
      <c r="CQ75" s="84" t="n"/>
      <c r="CR75" s="84" t="n"/>
      <c r="CS75" s="84" t="n"/>
      <c r="CT75" s="84" t="n"/>
      <c r="CU75" s="84" t="n"/>
      <c r="CV75" s="84" t="n"/>
      <c r="CW75" s="84" t="n"/>
      <c r="CX75" s="84" t="n"/>
      <c r="CY75" s="84" t="n"/>
      <c r="CZ75" s="84" t="n"/>
      <c r="DA75" s="84" t="n"/>
      <c r="DB75" s="84" t="n"/>
      <c r="DC75" s="84" t="n"/>
      <c r="DD75" s="84" t="n"/>
      <c r="DE75" s="84" t="n"/>
      <c r="DF75" s="84" t="n"/>
      <c r="DG75" s="84" t="n"/>
      <c r="DH75" s="84" t="n"/>
      <c r="DI75" s="84" t="n"/>
      <c r="DJ75" s="84" t="n"/>
      <c r="DK75" s="84" t="n"/>
      <c r="DL75" s="84" t="n"/>
      <c r="DM75" s="84" t="n"/>
      <c r="DN75" s="84" t="n"/>
      <c r="DO75" s="84" t="n"/>
      <c r="DP75" s="84" t="n"/>
      <c r="DQ75" s="84" t="n"/>
    </row>
    <row r="76" ht="16" customHeight="1">
      <c r="A76" s="78" t="n"/>
      <c r="B76" s="78" t="n"/>
      <c r="C76" s="78" t="n"/>
      <c r="D76" s="78" t="n"/>
      <c r="E76" s="78" t="n"/>
      <c r="F76" s="78" t="n"/>
      <c r="G76" s="88" t="n"/>
      <c r="H76" s="84" t="n"/>
      <c r="I76" s="84" t="n"/>
      <c r="J76" s="84" t="n"/>
      <c r="K76" s="84" t="n"/>
      <c r="L76" s="84" t="n"/>
      <c r="M76" s="84" t="n"/>
      <c r="N76" s="84" t="n"/>
      <c r="O76" s="84">
        <f>IFERROR(INDEX('_courses_lookup'!$C:$C,MATCH(K76&amp;L76,'_courses_lookup'!$E:$E,0)),"")</f>
        <v/>
      </c>
      <c r="P76" s="84">
        <f>IFERROR(INDEX('_courses_lookup'!$D:$D,MATCH(K76&amp;L76,'_courses_lookup'!$E:$E,0)),"")</f>
        <v/>
      </c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1" t="n"/>
      <c r="AE76" s="81" t="n"/>
      <c r="AF76" s="81" t="n"/>
      <c r="AG76" s="40">
        <f>IF(AND(AE76&lt;&gt;"",AF76&lt;&gt;""),ROUNDUP((AF76-AE76)/7,0),"")</f>
        <v/>
      </c>
      <c r="AH76" s="84" t="n"/>
      <c r="AI76" s="40">
        <f>IFERROR(IF(AG76*AH76=0,"",AG76*AH76),"")</f>
        <v/>
      </c>
      <c r="AJ76" s="81" t="n"/>
      <c r="AK76" s="81" t="n"/>
      <c r="AL76" s="40">
        <f>IF(AND(AJ76&lt;&gt;"",AK76&lt;&gt;""),ROUNDUP((AK76-AJ76)/7,0),"")</f>
        <v/>
      </c>
      <c r="AM76" s="84" t="n"/>
      <c r="AN76" s="40">
        <f>IFERROR(IF(AL76*AM76=0,"",AL76*AM76),"")</f>
        <v/>
      </c>
      <c r="AO76" s="81" t="n"/>
      <c r="AP76" s="81" t="n"/>
      <c r="AQ76" s="40">
        <f>IF(AND(AO76&lt;&gt;"",AP76&lt;&gt;""),ROUNDUP((AP76-AO76)/7,0),"")</f>
        <v/>
      </c>
      <c r="AR76" s="40">
        <f>IFERROR(IF((AU76-(AI76+AN76))/AQ76=0,"",ROUNDUP((AU76-(AI76+AN76))/AQ76,0)),"")</f>
        <v/>
      </c>
      <c r="AS76" s="40">
        <f>IFERROR(IF((AU76-(AI76+AN76))=0,"",(AU76-(AI76+AN76))),"")</f>
        <v/>
      </c>
      <c r="AT76" s="40">
        <f>IF(AND(AG76="",AQ76=""),AL76,IF(SUM(AG76,AL76,AQ76)=0,"",SUM(AG76,AL76,AQ76)))</f>
        <v/>
      </c>
      <c r="AU76" s="84" t="n"/>
      <c r="AV76" s="81" t="n"/>
      <c r="AW76" s="84" t="n"/>
      <c r="AX76" s="84" t="n"/>
      <c r="AY76" s="84" t="n"/>
      <c r="AZ76" s="84" t="n"/>
      <c r="BA76" s="84" t="n"/>
      <c r="BB76" s="84" t="n"/>
      <c r="BC76" s="84" t="n"/>
      <c r="BD76" s="84" t="n"/>
      <c r="BE76" s="84" t="n"/>
      <c r="BF76" s="84" t="n"/>
      <c r="BG76" s="40">
        <f>IF(AD76="","",YEAR(AD76)+IF(MONTH(AD76)&gt;=5,1,0))</f>
        <v/>
      </c>
      <c r="BH76" s="40">
        <f>IF(AD76="","",IF(AND(MONTH(AD76)=8,DAY(AD76)&gt;=15),"Fall",IF(MONTH(AD76)&gt;8,"Fall",IF(MONTH(AD76)=5,"Summer",IF(MONTH(AD76)=1,"Spring","")))))</f>
        <v/>
      </c>
      <c r="BI76" s="84" t="n"/>
      <c r="BJ76" s="84" t="n"/>
      <c r="BK76" s="84" t="n"/>
      <c r="BL76" s="84">
        <f>IFERROR(INDEX('_names_lookup'!$C:$C,MATCH(BK76,'_names_lookup'!$A:$A,0)),"")</f>
        <v/>
      </c>
      <c r="BM76" s="84">
        <f>IFERROR(INDEX('_names_lookup'!$B:$B,MATCH(BK76,'_names_lookup'!$A:$A,0)),"")</f>
        <v/>
      </c>
      <c r="BN76" s="84" t="n"/>
      <c r="BO76" s="84" t="n"/>
      <c r="BP76" s="84" t="n"/>
      <c r="BQ76" s="84" t="n"/>
      <c r="BR76" s="84" t="n"/>
      <c r="BS76" s="40">
        <f>IFERROR(IF(BR76*AA76=0,"",BR76*AA76),"")</f>
        <v/>
      </c>
      <c r="BT76" s="84" t="n"/>
      <c r="BU76" s="84" t="n"/>
      <c r="BV76" s="84" t="n"/>
      <c r="BW76" s="84" t="n"/>
      <c r="BX76" s="84" t="n"/>
      <c r="BY76" s="84" t="n"/>
      <c r="BZ76" s="84" t="n"/>
      <c r="CA76" s="84" t="n"/>
      <c r="CB76" s="84" t="n"/>
      <c r="CC76" s="84" t="n"/>
      <c r="CD76" s="84" t="n"/>
      <c r="CE76" s="84" t="n"/>
      <c r="CF76" s="84" t="n"/>
      <c r="CG76" s="84" t="n"/>
      <c r="CH76" s="84" t="n"/>
      <c r="CI76" s="84" t="n"/>
      <c r="CJ76" s="84" t="n"/>
      <c r="CK76" s="84" t="n"/>
      <c r="CL76" s="84" t="n"/>
      <c r="CM76" s="84" t="n"/>
      <c r="CN76" s="84" t="n"/>
      <c r="CO76" s="84" t="n"/>
      <c r="CP76" s="84" t="n"/>
      <c r="CQ76" s="84" t="n"/>
      <c r="CR76" s="84" t="n"/>
      <c r="CS76" s="84" t="n"/>
      <c r="CT76" s="84" t="n"/>
      <c r="CU76" s="84" t="n"/>
      <c r="CV76" s="84" t="n"/>
      <c r="CW76" s="84" t="n"/>
      <c r="CX76" s="84" t="n"/>
      <c r="CY76" s="84" t="n"/>
      <c r="CZ76" s="84" t="n"/>
      <c r="DA76" s="84" t="n"/>
      <c r="DB76" s="84" t="n"/>
      <c r="DC76" s="84" t="n"/>
      <c r="DD76" s="84" t="n"/>
      <c r="DE76" s="84" t="n"/>
      <c r="DF76" s="84" t="n"/>
      <c r="DG76" s="84" t="n"/>
      <c r="DH76" s="84" t="n"/>
      <c r="DI76" s="84" t="n"/>
      <c r="DJ76" s="84" t="n"/>
      <c r="DK76" s="84" t="n"/>
      <c r="DL76" s="84" t="n"/>
      <c r="DM76" s="84" t="n"/>
      <c r="DN76" s="84" t="n"/>
      <c r="DO76" s="84" t="n"/>
      <c r="DP76" s="84" t="n"/>
      <c r="DQ76" s="84" t="n"/>
    </row>
    <row r="77" ht="16" customHeight="1">
      <c r="A77" s="78" t="n"/>
      <c r="B77" s="78" t="n"/>
      <c r="C77" s="78" t="n"/>
      <c r="D77" s="78" t="n"/>
      <c r="E77" s="78" t="n"/>
      <c r="F77" s="78" t="n"/>
      <c r="G77" s="88" t="n"/>
      <c r="H77" s="84" t="n"/>
      <c r="I77" s="84" t="n"/>
      <c r="J77" s="84" t="n"/>
      <c r="K77" s="84" t="n"/>
      <c r="L77" s="84" t="n"/>
      <c r="M77" s="84" t="n"/>
      <c r="N77" s="84" t="n"/>
      <c r="O77" s="84">
        <f>IFERROR(INDEX('_courses_lookup'!$C:$C,MATCH(K77&amp;L77,'_courses_lookup'!$E:$E,0)),"")</f>
        <v/>
      </c>
      <c r="P77" s="84">
        <f>IFERROR(INDEX('_courses_lookup'!$D:$D,MATCH(K77&amp;L77,'_courses_lookup'!$E:$E,0)),"")</f>
        <v/>
      </c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1" t="n"/>
      <c r="AE77" s="81" t="n"/>
      <c r="AF77" s="81" t="n"/>
      <c r="AG77" s="40">
        <f>IF(AND(AE77&lt;&gt;"",AF77&lt;&gt;""),ROUNDUP((AF77-AE77)/7,0),"")</f>
        <v/>
      </c>
      <c r="AH77" s="84" t="n"/>
      <c r="AI77" s="40">
        <f>IFERROR(IF(AG77*AH77=0,"",AG77*AH77),"")</f>
        <v/>
      </c>
      <c r="AJ77" s="81" t="n"/>
      <c r="AK77" s="81" t="n"/>
      <c r="AL77" s="40">
        <f>IF(AND(AJ77&lt;&gt;"",AK77&lt;&gt;""),ROUNDUP((AK77-AJ77)/7,0),"")</f>
        <v/>
      </c>
      <c r="AM77" s="84" t="n"/>
      <c r="AN77" s="40">
        <f>IFERROR(IF(AL77*AM77=0,"",AL77*AM77),"")</f>
        <v/>
      </c>
      <c r="AO77" s="81" t="n"/>
      <c r="AP77" s="81" t="n"/>
      <c r="AQ77" s="40">
        <f>IF(AND(AO77&lt;&gt;"",AP77&lt;&gt;""),ROUNDUP((AP77-AO77)/7,0),"")</f>
        <v/>
      </c>
      <c r="AR77" s="40">
        <f>IFERROR(IF((AU77-(AI77+AN77))/AQ77=0,"",ROUNDUP((AU77-(AI77+AN77))/AQ77,0)),"")</f>
        <v/>
      </c>
      <c r="AS77" s="40">
        <f>IFERROR(IF((AU77-(AI77+AN77))=0,"",(AU77-(AI77+AN77))),"")</f>
        <v/>
      </c>
      <c r="AT77" s="40">
        <f>IF(AND(AG77="",AQ77=""),AL77,IF(SUM(AG77,AL77,AQ77)=0,"",SUM(AG77,AL77,AQ77)))</f>
        <v/>
      </c>
      <c r="AU77" s="84" t="n"/>
      <c r="AV77" s="81" t="n"/>
      <c r="AW77" s="84" t="n"/>
      <c r="AX77" s="84" t="n"/>
      <c r="AY77" s="84" t="n"/>
      <c r="AZ77" s="84" t="n"/>
      <c r="BA77" s="84" t="n"/>
      <c r="BB77" s="84" t="n"/>
      <c r="BC77" s="84" t="n"/>
      <c r="BD77" s="84" t="n"/>
      <c r="BE77" s="84" t="n"/>
      <c r="BF77" s="84" t="n"/>
      <c r="BG77" s="40">
        <f>IF(AD77="","",YEAR(AD77)+IF(MONTH(AD77)&gt;=5,1,0))</f>
        <v/>
      </c>
      <c r="BH77" s="40">
        <f>IF(AD77="","",IF(AND(MONTH(AD77)=8,DAY(AD77)&gt;=15),"Fall",IF(MONTH(AD77)&gt;8,"Fall",IF(MONTH(AD77)=5,"Summer",IF(MONTH(AD77)=1,"Spring","")))))</f>
        <v/>
      </c>
      <c r="BI77" s="84" t="n"/>
      <c r="BJ77" s="84" t="n"/>
      <c r="BK77" s="84" t="n"/>
      <c r="BL77" s="84">
        <f>IFERROR(INDEX('_names_lookup'!$C:$C,MATCH(BK77,'_names_lookup'!$A:$A,0)),"")</f>
        <v/>
      </c>
      <c r="BM77" s="84">
        <f>IFERROR(INDEX('_names_lookup'!$B:$B,MATCH(BK77,'_names_lookup'!$A:$A,0)),"")</f>
        <v/>
      </c>
      <c r="BN77" s="84" t="n"/>
      <c r="BO77" s="84" t="n"/>
      <c r="BP77" s="84" t="n"/>
      <c r="BQ77" s="84" t="n"/>
      <c r="BR77" s="84" t="n"/>
      <c r="BS77" s="40">
        <f>IFERROR(IF(BR77*AA77=0,"",BR77*AA77),"")</f>
        <v/>
      </c>
      <c r="BT77" s="84" t="n"/>
      <c r="BU77" s="84" t="n"/>
      <c r="BV77" s="84" t="n"/>
      <c r="BW77" s="84" t="n"/>
      <c r="BX77" s="84" t="n"/>
      <c r="BY77" s="84" t="n"/>
      <c r="BZ77" s="84" t="n"/>
      <c r="CA77" s="84" t="n"/>
      <c r="CB77" s="84" t="n"/>
      <c r="CC77" s="84" t="n"/>
      <c r="CD77" s="84" t="n"/>
      <c r="CE77" s="84" t="n"/>
      <c r="CF77" s="84" t="n"/>
      <c r="CG77" s="84" t="n"/>
      <c r="CH77" s="84" t="n"/>
      <c r="CI77" s="84" t="n"/>
      <c r="CJ77" s="84" t="n"/>
      <c r="CK77" s="84" t="n"/>
      <c r="CL77" s="84" t="n"/>
      <c r="CM77" s="84" t="n"/>
      <c r="CN77" s="84" t="n"/>
      <c r="CO77" s="84" t="n"/>
      <c r="CP77" s="84" t="n"/>
      <c r="CQ77" s="84" t="n"/>
      <c r="CR77" s="84" t="n"/>
      <c r="CS77" s="84" t="n"/>
      <c r="CT77" s="84" t="n"/>
      <c r="CU77" s="84" t="n"/>
      <c r="CV77" s="84" t="n"/>
      <c r="CW77" s="84" t="n"/>
      <c r="CX77" s="84" t="n"/>
      <c r="CY77" s="84" t="n"/>
      <c r="CZ77" s="84" t="n"/>
      <c r="DA77" s="84" t="n"/>
      <c r="DB77" s="84" t="n"/>
      <c r="DC77" s="84" t="n"/>
      <c r="DD77" s="84" t="n"/>
      <c r="DE77" s="84" t="n"/>
      <c r="DF77" s="84" t="n"/>
      <c r="DG77" s="84" t="n"/>
      <c r="DH77" s="84" t="n"/>
      <c r="DI77" s="84" t="n"/>
      <c r="DJ77" s="84" t="n"/>
      <c r="DK77" s="84" t="n"/>
      <c r="DL77" s="84" t="n"/>
      <c r="DM77" s="84" t="n"/>
      <c r="DN77" s="84" t="n"/>
      <c r="DO77" s="84" t="n"/>
      <c r="DP77" s="84" t="n"/>
      <c r="DQ77" s="84" t="n"/>
    </row>
    <row r="78" ht="16" customHeight="1">
      <c r="A78" s="78" t="n"/>
      <c r="B78" s="78" t="n"/>
      <c r="C78" s="78" t="n"/>
      <c r="D78" s="78" t="n"/>
      <c r="E78" s="78" t="n"/>
      <c r="F78" s="78" t="n"/>
      <c r="G78" s="88" t="n"/>
      <c r="H78" s="84" t="n"/>
      <c r="I78" s="84" t="n"/>
      <c r="J78" s="84" t="n"/>
      <c r="K78" s="84" t="n"/>
      <c r="L78" s="84" t="n"/>
      <c r="M78" s="84" t="n"/>
      <c r="N78" s="84" t="n"/>
      <c r="O78" s="84">
        <f>IFERROR(INDEX('_courses_lookup'!$C:$C,MATCH(K78&amp;L78,'_courses_lookup'!$E:$E,0)),"")</f>
        <v/>
      </c>
      <c r="P78" s="84">
        <f>IFERROR(INDEX('_courses_lookup'!$D:$D,MATCH(K78&amp;L78,'_courses_lookup'!$E:$E,0)),"")</f>
        <v/>
      </c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1" t="n"/>
      <c r="AE78" s="81" t="n"/>
      <c r="AF78" s="81" t="n"/>
      <c r="AG78" s="40">
        <f>IF(AND(AE78&lt;&gt;"",AF78&lt;&gt;""),ROUNDUP((AF78-AE78)/7,0),"")</f>
        <v/>
      </c>
      <c r="AH78" s="84" t="n"/>
      <c r="AI78" s="40">
        <f>IFERROR(IF(AG78*AH78=0,"",AG78*AH78),"")</f>
        <v/>
      </c>
      <c r="AJ78" s="81" t="n"/>
      <c r="AK78" s="81" t="n"/>
      <c r="AL78" s="40">
        <f>IF(AND(AJ78&lt;&gt;"",AK78&lt;&gt;""),ROUNDUP((AK78-AJ78)/7,0),"")</f>
        <v/>
      </c>
      <c r="AM78" s="84" t="n"/>
      <c r="AN78" s="40">
        <f>IFERROR(IF(AL78*AM78=0,"",AL78*AM78),"")</f>
        <v/>
      </c>
      <c r="AO78" s="81" t="n"/>
      <c r="AP78" s="81" t="n"/>
      <c r="AQ78" s="40">
        <f>IF(AND(AO78&lt;&gt;"",AP78&lt;&gt;""),ROUNDUP((AP78-AO78)/7,0),"")</f>
        <v/>
      </c>
      <c r="AR78" s="40">
        <f>IFERROR(IF((AU78-(AI78+AN78))/AQ78=0,"",ROUNDUP((AU78-(AI78+AN78))/AQ78,0)),"")</f>
        <v/>
      </c>
      <c r="AS78" s="40">
        <f>IFERROR(IF((AU78-(AI78+AN78))=0,"",(AU78-(AI78+AN78))),"")</f>
        <v/>
      </c>
      <c r="AT78" s="40">
        <f>IF(AND(AG78="",AQ78=""),AL78,IF(SUM(AG78,AL78,AQ78)=0,"",SUM(AG78,AL78,AQ78)))</f>
        <v/>
      </c>
      <c r="AU78" s="84" t="n"/>
      <c r="AV78" s="81" t="n"/>
      <c r="AW78" s="84" t="n"/>
      <c r="AX78" s="84" t="n"/>
      <c r="AY78" s="84" t="n"/>
      <c r="AZ78" s="84" t="n"/>
      <c r="BA78" s="84" t="n"/>
      <c r="BB78" s="84" t="n"/>
      <c r="BC78" s="84" t="n"/>
      <c r="BD78" s="84" t="n"/>
      <c r="BE78" s="84" t="n"/>
      <c r="BF78" s="84" t="n"/>
      <c r="BG78" s="40">
        <f>IF(AD78="","",YEAR(AD78)+IF(MONTH(AD78)&gt;=5,1,0))</f>
        <v/>
      </c>
      <c r="BH78" s="40">
        <f>IF(AD78="","",IF(AND(MONTH(AD78)=8,DAY(AD78)&gt;=15),"Fall",IF(MONTH(AD78)&gt;8,"Fall",IF(MONTH(AD78)=5,"Summer",IF(MONTH(AD78)=1,"Spring","")))))</f>
        <v/>
      </c>
      <c r="BI78" s="84" t="n"/>
      <c r="BJ78" s="84" t="n"/>
      <c r="BK78" s="84" t="n"/>
      <c r="BL78" s="84">
        <f>IFERROR(INDEX('_names_lookup'!$C:$C,MATCH(BK78,'_names_lookup'!$A:$A,0)),"")</f>
        <v/>
      </c>
      <c r="BM78" s="84">
        <f>IFERROR(INDEX('_names_lookup'!$B:$B,MATCH(BK78,'_names_lookup'!$A:$A,0)),"")</f>
        <v/>
      </c>
      <c r="BN78" s="84" t="n"/>
      <c r="BO78" s="84" t="n"/>
      <c r="BP78" s="84" t="n"/>
      <c r="BQ78" s="84" t="n"/>
      <c r="BR78" s="84" t="n"/>
      <c r="BS78" s="40">
        <f>IFERROR(IF(BR78*AA78=0,"",BR78*AA78),"")</f>
        <v/>
      </c>
      <c r="BT78" s="84" t="n"/>
      <c r="BU78" s="84" t="n"/>
      <c r="BV78" s="84" t="n"/>
      <c r="BW78" s="84" t="n"/>
      <c r="BX78" s="84" t="n"/>
      <c r="BY78" s="84" t="n"/>
      <c r="BZ78" s="84" t="n"/>
      <c r="CA78" s="84" t="n"/>
      <c r="CB78" s="84" t="n"/>
      <c r="CC78" s="84" t="n"/>
      <c r="CD78" s="84" t="n"/>
      <c r="CE78" s="84" t="n"/>
      <c r="CF78" s="84" t="n"/>
      <c r="CG78" s="84" t="n"/>
      <c r="CH78" s="84" t="n"/>
      <c r="CI78" s="84" t="n"/>
      <c r="CJ78" s="84" t="n"/>
      <c r="CK78" s="84" t="n"/>
      <c r="CL78" s="84" t="n"/>
      <c r="CM78" s="84" t="n"/>
      <c r="CN78" s="84" t="n"/>
      <c r="CO78" s="84" t="n"/>
      <c r="CP78" s="84" t="n"/>
      <c r="CQ78" s="84" t="n"/>
      <c r="CR78" s="84" t="n"/>
      <c r="CS78" s="84" t="n"/>
      <c r="CT78" s="84" t="n"/>
      <c r="CU78" s="84" t="n"/>
      <c r="CV78" s="84" t="n"/>
      <c r="CW78" s="84" t="n"/>
      <c r="CX78" s="84" t="n"/>
      <c r="CY78" s="84" t="n"/>
      <c r="CZ78" s="84" t="n"/>
      <c r="DA78" s="84" t="n"/>
      <c r="DB78" s="84" t="n"/>
      <c r="DC78" s="84" t="n"/>
      <c r="DD78" s="84" t="n"/>
      <c r="DE78" s="84" t="n"/>
      <c r="DF78" s="84" t="n"/>
      <c r="DG78" s="84" t="n"/>
      <c r="DH78" s="84" t="n"/>
      <c r="DI78" s="84" t="n"/>
      <c r="DJ78" s="84" t="n"/>
      <c r="DK78" s="84" t="n"/>
      <c r="DL78" s="84" t="n"/>
      <c r="DM78" s="84" t="n"/>
      <c r="DN78" s="84" t="n"/>
      <c r="DO78" s="84" t="n"/>
      <c r="DP78" s="84" t="n"/>
      <c r="DQ78" s="84" t="n"/>
    </row>
    <row r="79" ht="16" customHeight="1">
      <c r="A79" s="78" t="n"/>
      <c r="B79" s="78" t="n"/>
      <c r="C79" s="78" t="n"/>
      <c r="D79" s="78" t="n"/>
      <c r="E79" s="78" t="n"/>
      <c r="F79" s="78" t="n"/>
      <c r="G79" s="88" t="n"/>
      <c r="H79" s="84" t="n"/>
      <c r="I79" s="84" t="n"/>
      <c r="J79" s="84" t="n"/>
      <c r="K79" s="84" t="n"/>
      <c r="L79" s="84" t="n"/>
      <c r="M79" s="84" t="n"/>
      <c r="N79" s="84" t="n"/>
      <c r="O79" s="84">
        <f>IFERROR(INDEX('_courses_lookup'!$C:$C,MATCH(K79&amp;L79,'_courses_lookup'!$E:$E,0)),"")</f>
        <v/>
      </c>
      <c r="P79" s="84">
        <f>IFERROR(INDEX('_courses_lookup'!$D:$D,MATCH(K79&amp;L79,'_courses_lookup'!$E:$E,0)),"")</f>
        <v/>
      </c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1" t="n"/>
      <c r="AE79" s="81" t="n"/>
      <c r="AF79" s="81" t="n"/>
      <c r="AG79" s="40">
        <f>IF(AND(AE79&lt;&gt;"",AF79&lt;&gt;""),ROUNDUP((AF79-AE79)/7,0),"")</f>
        <v/>
      </c>
      <c r="AH79" s="84" t="n"/>
      <c r="AI79" s="40">
        <f>IFERROR(IF(AG79*AH79=0,"",AG79*AH79),"")</f>
        <v/>
      </c>
      <c r="AJ79" s="81" t="n"/>
      <c r="AK79" s="81" t="n"/>
      <c r="AL79" s="40">
        <f>IF(AND(AJ79&lt;&gt;"",AK79&lt;&gt;""),ROUNDUP((AK79-AJ79)/7,0),"")</f>
        <v/>
      </c>
      <c r="AM79" s="84" t="n"/>
      <c r="AN79" s="40">
        <f>IFERROR(IF(AL79*AM79=0,"",AL79*AM79),"")</f>
        <v/>
      </c>
      <c r="AO79" s="81" t="n"/>
      <c r="AP79" s="81" t="n"/>
      <c r="AQ79" s="40">
        <f>IF(AND(AO79&lt;&gt;"",AP79&lt;&gt;""),ROUNDUP((AP79-AO79)/7,0),"")</f>
        <v/>
      </c>
      <c r="AR79" s="40">
        <f>IFERROR(IF((AU79-(AI79+AN79))/AQ79=0,"",ROUNDUP((AU79-(AI79+AN79))/AQ79,0)),"")</f>
        <v/>
      </c>
      <c r="AS79" s="40">
        <f>IFERROR(IF((AU79-(AI79+AN79))=0,"",(AU79-(AI79+AN79))),"")</f>
        <v/>
      </c>
      <c r="AT79" s="40">
        <f>IF(AND(AG79="",AQ79=""),AL79,IF(SUM(AG79,AL79,AQ79)=0,"",SUM(AG79,AL79,AQ79)))</f>
        <v/>
      </c>
      <c r="AU79" s="84" t="n"/>
      <c r="AV79" s="81" t="n"/>
      <c r="AW79" s="84" t="n"/>
      <c r="AX79" s="84" t="n"/>
      <c r="AY79" s="84" t="n"/>
      <c r="AZ79" s="84" t="n"/>
      <c r="BA79" s="84" t="n"/>
      <c r="BB79" s="84" t="n"/>
      <c r="BC79" s="84" t="n"/>
      <c r="BD79" s="84" t="n"/>
      <c r="BE79" s="84" t="n"/>
      <c r="BF79" s="84" t="n"/>
      <c r="BG79" s="40">
        <f>IF(AD79="","",YEAR(AD79)+IF(MONTH(AD79)&gt;=5,1,0))</f>
        <v/>
      </c>
      <c r="BH79" s="40">
        <f>IF(AD79="","",IF(AND(MONTH(AD79)=8,DAY(AD79)&gt;=15),"Fall",IF(MONTH(AD79)&gt;8,"Fall",IF(MONTH(AD79)=5,"Summer",IF(MONTH(AD79)=1,"Spring","")))))</f>
        <v/>
      </c>
      <c r="BI79" s="84" t="n"/>
      <c r="BJ79" s="84" t="n"/>
      <c r="BK79" s="84" t="n"/>
      <c r="BL79" s="84">
        <f>IFERROR(INDEX('_names_lookup'!$C:$C,MATCH(BK79,'_names_lookup'!$A:$A,0)),"")</f>
        <v/>
      </c>
      <c r="BM79" s="84">
        <f>IFERROR(INDEX('_names_lookup'!$B:$B,MATCH(BK79,'_names_lookup'!$A:$A,0)),"")</f>
        <v/>
      </c>
      <c r="BN79" s="84" t="n"/>
      <c r="BO79" s="84" t="n"/>
      <c r="BP79" s="84" t="n"/>
      <c r="BQ79" s="84" t="n"/>
      <c r="BR79" s="84" t="n"/>
      <c r="BS79" s="40">
        <f>IFERROR(IF(BR79*AA79=0,"",BR79*AA79),"")</f>
        <v/>
      </c>
      <c r="BT79" s="84" t="n"/>
      <c r="BU79" s="84" t="n"/>
      <c r="BV79" s="84" t="n"/>
      <c r="BW79" s="84" t="n"/>
      <c r="BX79" s="84" t="n"/>
      <c r="BY79" s="84" t="n"/>
      <c r="BZ79" s="84" t="n"/>
      <c r="CA79" s="84" t="n"/>
      <c r="CB79" s="84" t="n"/>
      <c r="CC79" s="84" t="n"/>
      <c r="CD79" s="84" t="n"/>
      <c r="CE79" s="84" t="n"/>
      <c r="CF79" s="84" t="n"/>
      <c r="CG79" s="84" t="n"/>
      <c r="CH79" s="84" t="n"/>
      <c r="CI79" s="84" t="n"/>
      <c r="CJ79" s="84" t="n"/>
      <c r="CK79" s="84" t="n"/>
      <c r="CL79" s="84" t="n"/>
      <c r="CM79" s="84" t="n"/>
      <c r="CN79" s="84" t="n"/>
      <c r="CO79" s="84" t="n"/>
      <c r="CP79" s="84" t="n"/>
      <c r="CQ79" s="84" t="n"/>
      <c r="CR79" s="84" t="n"/>
      <c r="CS79" s="84" t="n"/>
      <c r="CT79" s="84" t="n"/>
      <c r="CU79" s="84" t="n"/>
      <c r="CV79" s="84" t="n"/>
      <c r="CW79" s="84" t="n"/>
      <c r="CX79" s="84" t="n"/>
      <c r="CY79" s="84" t="n"/>
      <c r="CZ79" s="84" t="n"/>
      <c r="DA79" s="84" t="n"/>
      <c r="DB79" s="84" t="n"/>
      <c r="DC79" s="84" t="n"/>
      <c r="DD79" s="84" t="n"/>
      <c r="DE79" s="84" t="n"/>
      <c r="DF79" s="84" t="n"/>
      <c r="DG79" s="84" t="n"/>
      <c r="DH79" s="84" t="n"/>
      <c r="DI79" s="84" t="n"/>
      <c r="DJ79" s="84" t="n"/>
      <c r="DK79" s="84" t="n"/>
      <c r="DL79" s="84" t="n"/>
      <c r="DM79" s="84" t="n"/>
      <c r="DN79" s="84" t="n"/>
      <c r="DO79" s="84" t="n"/>
      <c r="DP79" s="84" t="n"/>
      <c r="DQ79" s="84" t="n"/>
    </row>
    <row r="80" ht="16" customHeight="1">
      <c r="A80" s="78" t="n"/>
      <c r="B80" s="78" t="n"/>
      <c r="C80" s="78" t="n"/>
      <c r="D80" s="78" t="n"/>
      <c r="E80" s="78" t="n"/>
      <c r="F80" s="78" t="n"/>
      <c r="G80" s="88" t="n"/>
      <c r="H80" s="84" t="n"/>
      <c r="I80" s="84" t="n"/>
      <c r="J80" s="84" t="n"/>
      <c r="K80" s="84" t="n"/>
      <c r="L80" s="84" t="n"/>
      <c r="M80" s="84" t="n"/>
      <c r="N80" s="84" t="n"/>
      <c r="O80" s="84">
        <f>IFERROR(INDEX('_courses_lookup'!$C:$C,MATCH(K80&amp;L80,'_courses_lookup'!$E:$E,0)),"")</f>
        <v/>
      </c>
      <c r="P80" s="84">
        <f>IFERROR(INDEX('_courses_lookup'!$D:$D,MATCH(K80&amp;L80,'_courses_lookup'!$E:$E,0)),"")</f>
        <v/>
      </c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1" t="n"/>
      <c r="AE80" s="81" t="n"/>
      <c r="AF80" s="81" t="n"/>
      <c r="AG80" s="40">
        <f>IF(AND(AE80&lt;&gt;"",AF80&lt;&gt;""),ROUNDUP((AF80-AE80)/7,0),"")</f>
        <v/>
      </c>
      <c r="AH80" s="84" t="n"/>
      <c r="AI80" s="40">
        <f>IFERROR(IF(AG80*AH80=0,"",AG80*AH80),"")</f>
        <v/>
      </c>
      <c r="AJ80" s="81" t="n"/>
      <c r="AK80" s="81" t="n"/>
      <c r="AL80" s="40">
        <f>IF(AND(AJ80&lt;&gt;"",AK80&lt;&gt;""),ROUNDUP((AK80-AJ80)/7,0),"")</f>
        <v/>
      </c>
      <c r="AM80" s="84" t="n"/>
      <c r="AN80" s="40">
        <f>IFERROR(IF(AL80*AM80=0,"",AL80*AM80),"")</f>
        <v/>
      </c>
      <c r="AO80" s="81" t="n"/>
      <c r="AP80" s="81" t="n"/>
      <c r="AQ80" s="40">
        <f>IF(AND(AO80&lt;&gt;"",AP80&lt;&gt;""),ROUNDUP((AP80-AO80)/7,0),"")</f>
        <v/>
      </c>
      <c r="AR80" s="40">
        <f>IFERROR(IF((AU80-(AI80+AN80))/AQ80=0,"",ROUNDUP((AU80-(AI80+AN80))/AQ80,0)),"")</f>
        <v/>
      </c>
      <c r="AS80" s="40">
        <f>IFERROR(IF((AU80-(AI80+AN80))=0,"",(AU80-(AI80+AN80))),"")</f>
        <v/>
      </c>
      <c r="AT80" s="40">
        <f>IF(AND(AG80="",AQ80=""),AL80,IF(SUM(AG80,AL80,AQ80)=0,"",SUM(AG80,AL80,AQ80)))</f>
        <v/>
      </c>
      <c r="AU80" s="84" t="n"/>
      <c r="AV80" s="81" t="n"/>
      <c r="AW80" s="84" t="n"/>
      <c r="AX80" s="84" t="n"/>
      <c r="AY80" s="84" t="n"/>
      <c r="AZ80" s="84" t="n"/>
      <c r="BA80" s="84" t="n"/>
      <c r="BB80" s="84" t="n"/>
      <c r="BC80" s="84" t="n"/>
      <c r="BD80" s="84" t="n"/>
      <c r="BE80" s="84" t="n"/>
      <c r="BF80" s="84" t="n"/>
      <c r="BG80" s="40">
        <f>IF(AD80="","",YEAR(AD80)+IF(MONTH(AD80)&gt;=5,1,0))</f>
        <v/>
      </c>
      <c r="BH80" s="40">
        <f>IF(AD80="","",IF(AND(MONTH(AD80)=8,DAY(AD80)&gt;=15),"Fall",IF(MONTH(AD80)&gt;8,"Fall",IF(MONTH(AD80)=5,"Summer",IF(MONTH(AD80)=1,"Spring","")))))</f>
        <v/>
      </c>
      <c r="BI80" s="84" t="n"/>
      <c r="BJ80" s="84" t="n"/>
      <c r="BK80" s="84" t="n"/>
      <c r="BL80" s="84">
        <f>IFERROR(INDEX('_names_lookup'!$C:$C,MATCH(BK80,'_names_lookup'!$A:$A,0)),"")</f>
        <v/>
      </c>
      <c r="BM80" s="84">
        <f>IFERROR(INDEX('_names_lookup'!$B:$B,MATCH(BK80,'_names_lookup'!$A:$A,0)),"")</f>
        <v/>
      </c>
      <c r="BN80" s="84" t="n"/>
      <c r="BO80" s="84" t="n"/>
      <c r="BP80" s="84" t="n"/>
      <c r="BQ80" s="84" t="n"/>
      <c r="BR80" s="84" t="n"/>
      <c r="BS80" s="40">
        <f>IFERROR(IF(BR80*AA80=0,"",BR80*AA80),"")</f>
        <v/>
      </c>
      <c r="BT80" s="84" t="n"/>
      <c r="BU80" s="84" t="n"/>
      <c r="BV80" s="84" t="n"/>
      <c r="BW80" s="84" t="n"/>
      <c r="BX80" s="84" t="n"/>
      <c r="BY80" s="84" t="n"/>
      <c r="BZ80" s="84" t="n"/>
      <c r="CA80" s="84" t="n"/>
      <c r="CB80" s="84" t="n"/>
      <c r="CC80" s="84" t="n"/>
      <c r="CD80" s="84" t="n"/>
      <c r="CE80" s="84" t="n"/>
      <c r="CF80" s="84" t="n"/>
      <c r="CG80" s="84" t="n"/>
      <c r="CH80" s="84" t="n"/>
      <c r="CI80" s="84" t="n"/>
      <c r="CJ80" s="84" t="n"/>
      <c r="CK80" s="84" t="n"/>
      <c r="CL80" s="84" t="n"/>
      <c r="CM80" s="84" t="n"/>
      <c r="CN80" s="84" t="n"/>
      <c r="CO80" s="84" t="n"/>
      <c r="CP80" s="84" t="n"/>
      <c r="CQ80" s="84" t="n"/>
      <c r="CR80" s="84" t="n"/>
      <c r="CS80" s="84" t="n"/>
      <c r="CT80" s="84" t="n"/>
      <c r="CU80" s="84" t="n"/>
      <c r="CV80" s="84" t="n"/>
      <c r="CW80" s="84" t="n"/>
      <c r="CX80" s="84" t="n"/>
      <c r="CY80" s="84" t="n"/>
      <c r="CZ80" s="84" t="n"/>
      <c r="DA80" s="84" t="n"/>
      <c r="DB80" s="84" t="n"/>
      <c r="DC80" s="84" t="n"/>
      <c r="DD80" s="84" t="n"/>
      <c r="DE80" s="84" t="n"/>
      <c r="DF80" s="84" t="n"/>
      <c r="DG80" s="84" t="n"/>
      <c r="DH80" s="84" t="n"/>
      <c r="DI80" s="84" t="n"/>
      <c r="DJ80" s="84" t="n"/>
      <c r="DK80" s="84" t="n"/>
      <c r="DL80" s="84" t="n"/>
      <c r="DM80" s="84" t="n"/>
      <c r="DN80" s="84" t="n"/>
      <c r="DO80" s="84" t="n"/>
      <c r="DP80" s="84" t="n"/>
      <c r="DQ80" s="84" t="n"/>
    </row>
    <row r="81" ht="16" customHeight="1">
      <c r="A81" s="78" t="n"/>
      <c r="B81" s="78" t="n"/>
      <c r="C81" s="78" t="n"/>
      <c r="D81" s="78" t="n"/>
      <c r="E81" s="78" t="n"/>
      <c r="F81" s="78" t="n"/>
      <c r="G81" s="88" t="n"/>
      <c r="H81" s="84" t="n"/>
      <c r="I81" s="84" t="n"/>
      <c r="J81" s="84" t="n"/>
      <c r="K81" s="84" t="n"/>
      <c r="L81" s="84" t="n"/>
      <c r="M81" s="84" t="n"/>
      <c r="N81" s="84" t="n"/>
      <c r="O81" s="84">
        <f>IFERROR(INDEX('_courses_lookup'!$C:$C,MATCH(K81&amp;L81,'_courses_lookup'!$E:$E,0)),"")</f>
        <v/>
      </c>
      <c r="P81" s="84">
        <f>IFERROR(INDEX('_courses_lookup'!$D:$D,MATCH(K81&amp;L81,'_courses_lookup'!$E:$E,0)),"")</f>
        <v/>
      </c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1" t="n"/>
      <c r="AE81" s="81" t="n"/>
      <c r="AF81" s="81" t="n"/>
      <c r="AG81" s="40">
        <f>IF(AND(AE81&lt;&gt;"",AF81&lt;&gt;""),ROUNDUP((AF81-AE81)/7,0),"")</f>
        <v/>
      </c>
      <c r="AH81" s="84" t="n"/>
      <c r="AI81" s="40">
        <f>IFERROR(IF(AG81*AH81=0,"",AG81*AH81),"")</f>
        <v/>
      </c>
      <c r="AJ81" s="81" t="n"/>
      <c r="AK81" s="81" t="n"/>
      <c r="AL81" s="40">
        <f>IF(AND(AJ81&lt;&gt;"",AK81&lt;&gt;""),ROUNDUP((AK81-AJ81)/7,0),"")</f>
        <v/>
      </c>
      <c r="AM81" s="84" t="n"/>
      <c r="AN81" s="40">
        <f>IFERROR(IF(AL81*AM81=0,"",AL81*AM81),"")</f>
        <v/>
      </c>
      <c r="AO81" s="81" t="n"/>
      <c r="AP81" s="81" t="n"/>
      <c r="AQ81" s="40">
        <f>IF(AND(AO81&lt;&gt;"",AP81&lt;&gt;""),ROUNDUP((AP81-AO81)/7,0),"")</f>
        <v/>
      </c>
      <c r="AR81" s="40">
        <f>IFERROR(IF((AU81-(AI81+AN81))/AQ81=0,"",ROUNDUP((AU81-(AI81+AN81))/AQ81,0)),"")</f>
        <v/>
      </c>
      <c r="AS81" s="40">
        <f>IFERROR(IF((AU81-(AI81+AN81))=0,"",(AU81-(AI81+AN81))),"")</f>
        <v/>
      </c>
      <c r="AT81" s="40">
        <f>IF(AND(AG81="",AQ81=""),AL81,IF(SUM(AG81,AL81,AQ81)=0,"",SUM(AG81,AL81,AQ81)))</f>
        <v/>
      </c>
      <c r="AU81" s="84" t="n"/>
      <c r="AV81" s="81" t="n"/>
      <c r="AW81" s="84" t="n"/>
      <c r="AX81" s="84" t="n"/>
      <c r="AY81" s="84" t="n"/>
      <c r="AZ81" s="84" t="n"/>
      <c r="BA81" s="84" t="n"/>
      <c r="BB81" s="84" t="n"/>
      <c r="BC81" s="84" t="n"/>
      <c r="BD81" s="84" t="n"/>
      <c r="BE81" s="84" t="n"/>
      <c r="BF81" s="84" t="n"/>
      <c r="BG81" s="40">
        <f>IF(AD81="","",YEAR(AD81)+IF(MONTH(AD81)&gt;=5,1,0))</f>
        <v/>
      </c>
      <c r="BH81" s="40">
        <f>IF(AD81="","",IF(AND(MONTH(AD81)=8,DAY(AD81)&gt;=15),"Fall",IF(MONTH(AD81)&gt;8,"Fall",IF(MONTH(AD81)=5,"Summer",IF(MONTH(AD81)=1,"Spring","")))))</f>
        <v/>
      </c>
      <c r="BI81" s="84" t="n"/>
      <c r="BJ81" s="84" t="n"/>
      <c r="BK81" s="84" t="n"/>
      <c r="BL81" s="84">
        <f>IFERROR(INDEX('_names_lookup'!$C:$C,MATCH(BK81,'_names_lookup'!$A:$A,0)),"")</f>
        <v/>
      </c>
      <c r="BM81" s="84">
        <f>IFERROR(INDEX('_names_lookup'!$B:$B,MATCH(BK81,'_names_lookup'!$A:$A,0)),"")</f>
        <v/>
      </c>
      <c r="BN81" s="84" t="n"/>
      <c r="BO81" s="84" t="n"/>
      <c r="BP81" s="84" t="n"/>
      <c r="BQ81" s="84" t="n"/>
      <c r="BR81" s="84" t="n"/>
      <c r="BS81" s="40">
        <f>IFERROR(IF(BR81*AA81=0,"",BR81*AA81),"")</f>
        <v/>
      </c>
      <c r="BT81" s="84" t="n"/>
      <c r="BU81" s="84" t="n"/>
      <c r="BV81" s="84" t="n"/>
      <c r="BW81" s="84" t="n"/>
      <c r="BX81" s="84" t="n"/>
      <c r="BY81" s="84" t="n"/>
      <c r="BZ81" s="84" t="n"/>
      <c r="CA81" s="84" t="n"/>
      <c r="CB81" s="84" t="n"/>
      <c r="CC81" s="84" t="n"/>
      <c r="CD81" s="84" t="n"/>
      <c r="CE81" s="84" t="n"/>
      <c r="CF81" s="84" t="n"/>
      <c r="CG81" s="84" t="n"/>
      <c r="CH81" s="84" t="n"/>
      <c r="CI81" s="84" t="n"/>
      <c r="CJ81" s="84" t="n"/>
      <c r="CK81" s="84" t="n"/>
      <c r="CL81" s="84" t="n"/>
      <c r="CM81" s="84" t="n"/>
      <c r="CN81" s="84" t="n"/>
      <c r="CO81" s="84" t="n"/>
      <c r="CP81" s="84" t="n"/>
      <c r="CQ81" s="84" t="n"/>
      <c r="CR81" s="84" t="n"/>
      <c r="CS81" s="84" t="n"/>
      <c r="CT81" s="84" t="n"/>
      <c r="CU81" s="84" t="n"/>
      <c r="CV81" s="84" t="n"/>
      <c r="CW81" s="84" t="n"/>
      <c r="CX81" s="84" t="n"/>
      <c r="CY81" s="84" t="n"/>
      <c r="CZ81" s="84" t="n"/>
      <c r="DA81" s="84" t="n"/>
      <c r="DB81" s="84" t="n"/>
      <c r="DC81" s="84" t="n"/>
      <c r="DD81" s="84" t="n"/>
      <c r="DE81" s="84" t="n"/>
      <c r="DF81" s="84" t="n"/>
      <c r="DG81" s="84" t="n"/>
      <c r="DH81" s="84" t="n"/>
      <c r="DI81" s="84" t="n"/>
      <c r="DJ81" s="84" t="n"/>
      <c r="DK81" s="84" t="n"/>
      <c r="DL81" s="84" t="n"/>
      <c r="DM81" s="84" t="n"/>
      <c r="DN81" s="84" t="n"/>
      <c r="DO81" s="84" t="n"/>
      <c r="DP81" s="84" t="n"/>
      <c r="DQ81" s="84" t="n"/>
    </row>
    <row r="82" ht="16" customHeight="1">
      <c r="A82" s="78" t="n"/>
      <c r="B82" s="78" t="n"/>
      <c r="C82" s="78" t="n"/>
      <c r="D82" s="78" t="n"/>
      <c r="E82" s="78" t="n"/>
      <c r="F82" s="78" t="n"/>
      <c r="G82" s="88" t="n"/>
      <c r="H82" s="84" t="n"/>
      <c r="I82" s="84" t="n"/>
      <c r="J82" s="84" t="n"/>
      <c r="K82" s="84" t="n"/>
      <c r="L82" s="84" t="n"/>
      <c r="M82" s="84" t="n"/>
      <c r="N82" s="84" t="n"/>
      <c r="O82" s="84">
        <f>IFERROR(INDEX('_courses_lookup'!$C:$C,MATCH(K82&amp;L82,'_courses_lookup'!$E:$E,0)),"")</f>
        <v/>
      </c>
      <c r="P82" s="84">
        <f>IFERROR(INDEX('_courses_lookup'!$D:$D,MATCH(K82&amp;L82,'_courses_lookup'!$E:$E,0)),"")</f>
        <v/>
      </c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1" t="n"/>
      <c r="AE82" s="81" t="n"/>
      <c r="AF82" s="81" t="n"/>
      <c r="AG82" s="40">
        <f>IF(AND(AE82&lt;&gt;"",AF82&lt;&gt;""),ROUNDUP((AF82-AE82)/7,0),"")</f>
        <v/>
      </c>
      <c r="AH82" s="84" t="n"/>
      <c r="AI82" s="40">
        <f>IFERROR(IF(AG82*AH82=0,"",AG82*AH82),"")</f>
        <v/>
      </c>
      <c r="AJ82" s="81" t="n"/>
      <c r="AK82" s="81" t="n"/>
      <c r="AL82" s="40">
        <f>IF(AND(AJ82&lt;&gt;"",AK82&lt;&gt;""),ROUNDUP((AK82-AJ82)/7,0),"")</f>
        <v/>
      </c>
      <c r="AM82" s="84" t="n"/>
      <c r="AN82" s="40">
        <f>IFERROR(IF(AL82*AM82=0,"",AL82*AM82),"")</f>
        <v/>
      </c>
      <c r="AO82" s="81" t="n"/>
      <c r="AP82" s="81" t="n"/>
      <c r="AQ82" s="40">
        <f>IF(AND(AO82&lt;&gt;"",AP82&lt;&gt;""),ROUNDUP((AP82-AO82)/7,0),"")</f>
        <v/>
      </c>
      <c r="AR82" s="40">
        <f>IFERROR(IF((AU82-(AI82+AN82))/AQ82=0,"",ROUNDUP((AU82-(AI82+AN82))/AQ82,0)),"")</f>
        <v/>
      </c>
      <c r="AS82" s="40">
        <f>IFERROR(IF((AU82-(AI82+AN82))=0,"",(AU82-(AI82+AN82))),"")</f>
        <v/>
      </c>
      <c r="AT82" s="40">
        <f>IF(AND(AG82="",AQ82=""),AL82,IF(SUM(AG82,AL82,AQ82)=0,"",SUM(AG82,AL82,AQ82)))</f>
        <v/>
      </c>
      <c r="AU82" s="84" t="n"/>
      <c r="AV82" s="81" t="n"/>
      <c r="AW82" s="84" t="n"/>
      <c r="AX82" s="84" t="n"/>
      <c r="AY82" s="84" t="n"/>
      <c r="AZ82" s="84" t="n"/>
      <c r="BA82" s="84" t="n"/>
      <c r="BB82" s="84" t="n"/>
      <c r="BC82" s="84" t="n"/>
      <c r="BD82" s="84" t="n"/>
      <c r="BE82" s="84" t="n"/>
      <c r="BF82" s="84" t="n"/>
      <c r="BG82" s="40">
        <f>IF(AD82="","",YEAR(AD82)+IF(MONTH(AD82)&gt;=5,1,0))</f>
        <v/>
      </c>
      <c r="BH82" s="40">
        <f>IF(AD82="","",IF(AND(MONTH(AD82)=8,DAY(AD82)&gt;=15),"Fall",IF(MONTH(AD82)&gt;8,"Fall",IF(MONTH(AD82)=5,"Summer",IF(MONTH(AD82)=1,"Spring","")))))</f>
        <v/>
      </c>
      <c r="BI82" s="84" t="n"/>
      <c r="BJ82" s="84" t="n"/>
      <c r="BK82" s="84" t="n"/>
      <c r="BL82" s="84">
        <f>IFERROR(INDEX('_names_lookup'!$C:$C,MATCH(BK82,'_names_lookup'!$A:$A,0)),"")</f>
        <v/>
      </c>
      <c r="BM82" s="84">
        <f>IFERROR(INDEX('_names_lookup'!$B:$B,MATCH(BK82,'_names_lookup'!$A:$A,0)),"")</f>
        <v/>
      </c>
      <c r="BN82" s="84" t="n"/>
      <c r="BO82" s="84" t="n"/>
      <c r="BP82" s="84" t="n"/>
      <c r="BQ82" s="84" t="n"/>
      <c r="BR82" s="84" t="n"/>
      <c r="BS82" s="40">
        <f>IFERROR(IF(BR82*AA82=0,"",BR82*AA82),"")</f>
        <v/>
      </c>
      <c r="BT82" s="84" t="n"/>
      <c r="BU82" s="84" t="n"/>
      <c r="BV82" s="84" t="n"/>
      <c r="BW82" s="84" t="n"/>
      <c r="BX82" s="84" t="n"/>
      <c r="BY82" s="84" t="n"/>
      <c r="BZ82" s="84" t="n"/>
      <c r="CA82" s="84" t="n"/>
      <c r="CB82" s="84" t="n"/>
      <c r="CC82" s="84" t="n"/>
      <c r="CD82" s="84" t="n"/>
      <c r="CE82" s="84" t="n"/>
      <c r="CF82" s="84" t="n"/>
      <c r="CG82" s="84" t="n"/>
      <c r="CH82" s="84" t="n"/>
      <c r="CI82" s="84" t="n"/>
      <c r="CJ82" s="84" t="n"/>
      <c r="CK82" s="84" t="n"/>
      <c r="CL82" s="84" t="n"/>
      <c r="CM82" s="84" t="n"/>
      <c r="CN82" s="84" t="n"/>
      <c r="CO82" s="84" t="n"/>
      <c r="CP82" s="84" t="n"/>
      <c r="CQ82" s="84" t="n"/>
      <c r="CR82" s="84" t="n"/>
      <c r="CS82" s="84" t="n"/>
      <c r="CT82" s="84" t="n"/>
      <c r="CU82" s="84" t="n"/>
      <c r="CV82" s="84" t="n"/>
      <c r="CW82" s="84" t="n"/>
      <c r="CX82" s="84" t="n"/>
      <c r="CY82" s="84" t="n"/>
      <c r="CZ82" s="84" t="n"/>
      <c r="DA82" s="84" t="n"/>
      <c r="DB82" s="84" t="n"/>
      <c r="DC82" s="84" t="n"/>
      <c r="DD82" s="84" t="n"/>
      <c r="DE82" s="84" t="n"/>
      <c r="DF82" s="84" t="n"/>
      <c r="DG82" s="84" t="n"/>
      <c r="DH82" s="84" t="n"/>
      <c r="DI82" s="84" t="n"/>
      <c r="DJ82" s="84" t="n"/>
      <c r="DK82" s="84" t="n"/>
      <c r="DL82" s="84" t="n"/>
      <c r="DM82" s="84" t="n"/>
      <c r="DN82" s="84" t="n"/>
      <c r="DO82" s="84" t="n"/>
      <c r="DP82" s="84" t="n"/>
      <c r="DQ82" s="84" t="n"/>
    </row>
    <row r="83" ht="16" customHeight="1">
      <c r="A83" s="78" t="n"/>
      <c r="B83" s="78" t="n"/>
      <c r="C83" s="78" t="n"/>
      <c r="D83" s="78" t="n"/>
      <c r="E83" s="78" t="n"/>
      <c r="F83" s="78" t="n"/>
      <c r="G83" s="88" t="n"/>
      <c r="H83" s="84" t="n"/>
      <c r="I83" s="84" t="n"/>
      <c r="J83" s="84" t="n"/>
      <c r="K83" s="84" t="n"/>
      <c r="L83" s="84" t="n"/>
      <c r="M83" s="84" t="n"/>
      <c r="N83" s="84" t="n"/>
      <c r="O83" s="84">
        <f>IFERROR(INDEX('_courses_lookup'!$C:$C,MATCH(K83&amp;L83,'_courses_lookup'!$E:$E,0)),"")</f>
        <v/>
      </c>
      <c r="P83" s="84">
        <f>IFERROR(INDEX('_courses_lookup'!$D:$D,MATCH(K83&amp;L83,'_courses_lookup'!$E:$E,0)),"")</f>
        <v/>
      </c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1" t="n"/>
      <c r="AE83" s="81" t="n"/>
      <c r="AF83" s="81" t="n"/>
      <c r="AG83" s="40">
        <f>IF(AND(AE83&lt;&gt;"",AF83&lt;&gt;""),ROUNDUP((AF83-AE83)/7,0),"")</f>
        <v/>
      </c>
      <c r="AH83" s="84" t="n"/>
      <c r="AI83" s="40">
        <f>IFERROR(IF(AG83*AH83=0,"",AG83*AH83),"")</f>
        <v/>
      </c>
      <c r="AJ83" s="81" t="n"/>
      <c r="AK83" s="81" t="n"/>
      <c r="AL83" s="40">
        <f>IF(AND(AJ83&lt;&gt;"",AK83&lt;&gt;""),ROUNDUP((AK83-AJ83)/7,0),"")</f>
        <v/>
      </c>
      <c r="AM83" s="84" t="n"/>
      <c r="AN83" s="40">
        <f>IFERROR(IF(AL83*AM83=0,"",AL83*AM83),"")</f>
        <v/>
      </c>
      <c r="AO83" s="81" t="n"/>
      <c r="AP83" s="81" t="n"/>
      <c r="AQ83" s="40">
        <f>IF(AND(AO83&lt;&gt;"",AP83&lt;&gt;""),ROUNDUP((AP83-AO83)/7,0),"")</f>
        <v/>
      </c>
      <c r="AR83" s="40">
        <f>IFERROR(IF((AU83-(AI83+AN83))/AQ83=0,"",ROUNDUP((AU83-(AI83+AN83))/AQ83,0)),"")</f>
        <v/>
      </c>
      <c r="AS83" s="40">
        <f>IFERROR(IF((AU83-(AI83+AN83))=0,"",(AU83-(AI83+AN83))),"")</f>
        <v/>
      </c>
      <c r="AT83" s="40">
        <f>IF(AND(AG83="",AQ83=""),AL83,IF(SUM(AG83,AL83,AQ83)=0,"",SUM(AG83,AL83,AQ83)))</f>
        <v/>
      </c>
      <c r="AU83" s="84" t="n"/>
      <c r="AV83" s="81" t="n"/>
      <c r="AW83" s="84" t="n"/>
      <c r="AX83" s="84" t="n"/>
      <c r="AY83" s="84" t="n"/>
      <c r="AZ83" s="84" t="n"/>
      <c r="BA83" s="84" t="n"/>
      <c r="BB83" s="84" t="n"/>
      <c r="BC83" s="84" t="n"/>
      <c r="BD83" s="84" t="n"/>
      <c r="BE83" s="84" t="n"/>
      <c r="BF83" s="84" t="n"/>
      <c r="BG83" s="40">
        <f>IF(AD83="","",YEAR(AD83)+IF(MONTH(AD83)&gt;=5,1,0))</f>
        <v/>
      </c>
      <c r="BH83" s="40">
        <f>IF(AD83="","",IF(AND(MONTH(AD83)=8,DAY(AD83)&gt;=15),"Fall",IF(MONTH(AD83)&gt;8,"Fall",IF(MONTH(AD83)=5,"Summer",IF(MONTH(AD83)=1,"Spring","")))))</f>
        <v/>
      </c>
      <c r="BI83" s="84" t="n"/>
      <c r="BJ83" s="84" t="n"/>
      <c r="BK83" s="84" t="n"/>
      <c r="BL83" s="84">
        <f>IFERROR(INDEX('_names_lookup'!$C:$C,MATCH(BK83,'_names_lookup'!$A:$A,0)),"")</f>
        <v/>
      </c>
      <c r="BM83" s="84">
        <f>IFERROR(INDEX('_names_lookup'!$B:$B,MATCH(BK83,'_names_lookup'!$A:$A,0)),"")</f>
        <v/>
      </c>
      <c r="BN83" s="84" t="n"/>
      <c r="BO83" s="84" t="n"/>
      <c r="BP83" s="84" t="n"/>
      <c r="BQ83" s="84" t="n"/>
      <c r="BR83" s="84" t="n"/>
      <c r="BS83" s="40">
        <f>IFERROR(IF(BR83*AA83=0,"",BR83*AA83),"")</f>
        <v/>
      </c>
      <c r="BT83" s="84" t="n"/>
      <c r="BU83" s="84" t="n"/>
      <c r="BV83" s="84" t="n"/>
      <c r="BW83" s="84" t="n"/>
      <c r="BX83" s="84" t="n"/>
      <c r="BY83" s="84" t="n"/>
      <c r="BZ83" s="84" t="n"/>
      <c r="CA83" s="84" t="n"/>
      <c r="CB83" s="84" t="n"/>
      <c r="CC83" s="84" t="n"/>
      <c r="CD83" s="84" t="n"/>
      <c r="CE83" s="84" t="n"/>
      <c r="CF83" s="84" t="n"/>
      <c r="CG83" s="84" t="n"/>
      <c r="CH83" s="84" t="n"/>
      <c r="CI83" s="84" t="n"/>
      <c r="CJ83" s="84" t="n"/>
      <c r="CK83" s="84" t="n"/>
      <c r="CL83" s="84" t="n"/>
      <c r="CM83" s="84" t="n"/>
      <c r="CN83" s="84" t="n"/>
      <c r="CO83" s="84" t="n"/>
      <c r="CP83" s="84" t="n"/>
      <c r="CQ83" s="84" t="n"/>
      <c r="CR83" s="84" t="n"/>
      <c r="CS83" s="84" t="n"/>
      <c r="CT83" s="84" t="n"/>
      <c r="CU83" s="84" t="n"/>
      <c r="CV83" s="84" t="n"/>
      <c r="CW83" s="84" t="n"/>
      <c r="CX83" s="84" t="n"/>
      <c r="CY83" s="84" t="n"/>
      <c r="CZ83" s="84" t="n"/>
      <c r="DA83" s="84" t="n"/>
      <c r="DB83" s="84" t="n"/>
      <c r="DC83" s="84" t="n"/>
      <c r="DD83" s="84" t="n"/>
      <c r="DE83" s="84" t="n"/>
      <c r="DF83" s="84" t="n"/>
      <c r="DG83" s="84" t="n"/>
      <c r="DH83" s="84" t="n"/>
      <c r="DI83" s="84" t="n"/>
      <c r="DJ83" s="84" t="n"/>
      <c r="DK83" s="84" t="n"/>
      <c r="DL83" s="84" t="n"/>
      <c r="DM83" s="84" t="n"/>
      <c r="DN83" s="84" t="n"/>
      <c r="DO83" s="84" t="n"/>
      <c r="DP83" s="84" t="n"/>
      <c r="DQ83" s="84" t="n"/>
    </row>
    <row r="84" ht="16" customHeight="1">
      <c r="A84" s="78" t="n"/>
      <c r="B84" s="78" t="n"/>
      <c r="C84" s="78" t="n"/>
      <c r="D84" s="78" t="n"/>
      <c r="E84" s="78" t="n"/>
      <c r="F84" s="78" t="n"/>
      <c r="G84" s="88" t="n"/>
      <c r="H84" s="84" t="n"/>
      <c r="I84" s="84" t="n"/>
      <c r="J84" s="84" t="n"/>
      <c r="K84" s="84" t="n"/>
      <c r="L84" s="84" t="n"/>
      <c r="M84" s="84" t="n"/>
      <c r="N84" s="84" t="n"/>
      <c r="O84" s="84">
        <f>IFERROR(INDEX('_courses_lookup'!$C:$C,MATCH(K84&amp;L84,'_courses_lookup'!$E:$E,0)),"")</f>
        <v/>
      </c>
      <c r="P84" s="84">
        <f>IFERROR(INDEX('_courses_lookup'!$D:$D,MATCH(K84&amp;L84,'_courses_lookup'!$E:$E,0)),"")</f>
        <v/>
      </c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1" t="n"/>
      <c r="AE84" s="81" t="n"/>
      <c r="AF84" s="81" t="n"/>
      <c r="AG84" s="40">
        <f>IF(AND(AE84&lt;&gt;"",AF84&lt;&gt;""),ROUNDUP((AF84-AE84)/7,0),"")</f>
        <v/>
      </c>
      <c r="AH84" s="84" t="n"/>
      <c r="AI84" s="40">
        <f>IFERROR(IF(AG84*AH84=0,"",AG84*AH84),"")</f>
        <v/>
      </c>
      <c r="AJ84" s="81" t="n"/>
      <c r="AK84" s="81" t="n"/>
      <c r="AL84" s="40">
        <f>IF(AND(AJ84&lt;&gt;"",AK84&lt;&gt;""),ROUNDUP((AK84-AJ84)/7,0),"")</f>
        <v/>
      </c>
      <c r="AM84" s="84" t="n"/>
      <c r="AN84" s="40">
        <f>IFERROR(IF(AL84*AM84=0,"",AL84*AM84),"")</f>
        <v/>
      </c>
      <c r="AO84" s="81" t="n"/>
      <c r="AP84" s="81" t="n"/>
      <c r="AQ84" s="40">
        <f>IF(AND(AO84&lt;&gt;"",AP84&lt;&gt;""),ROUNDUP((AP84-AO84)/7,0),"")</f>
        <v/>
      </c>
      <c r="AR84" s="40">
        <f>IFERROR(IF((AU84-(AI84+AN84))/AQ84=0,"",ROUNDUP((AU84-(AI84+AN84))/AQ84,0)),"")</f>
        <v/>
      </c>
      <c r="AS84" s="40">
        <f>IFERROR(IF((AU84-(AI84+AN84))=0,"",(AU84-(AI84+AN84))),"")</f>
        <v/>
      </c>
      <c r="AT84" s="40">
        <f>IF(AND(AG84="",AQ84=""),AL84,IF(SUM(AG84,AL84,AQ84)=0,"",SUM(AG84,AL84,AQ84)))</f>
        <v/>
      </c>
      <c r="AU84" s="84" t="n"/>
      <c r="AV84" s="81" t="n"/>
      <c r="AW84" s="84" t="n"/>
      <c r="AX84" s="84" t="n"/>
      <c r="AY84" s="84" t="n"/>
      <c r="AZ84" s="84" t="n"/>
      <c r="BA84" s="84" t="n"/>
      <c r="BB84" s="84" t="n"/>
      <c r="BC84" s="84" t="n"/>
      <c r="BD84" s="84" t="n"/>
      <c r="BE84" s="84" t="n"/>
      <c r="BF84" s="84" t="n"/>
      <c r="BG84" s="40">
        <f>IF(AD84="","",YEAR(AD84)+IF(MONTH(AD84)&gt;=5,1,0))</f>
        <v/>
      </c>
      <c r="BH84" s="40">
        <f>IF(AD84="","",IF(AND(MONTH(AD84)=8,DAY(AD84)&gt;=15),"Fall",IF(MONTH(AD84)&gt;8,"Fall",IF(MONTH(AD84)=5,"Summer",IF(MONTH(AD84)=1,"Spring","")))))</f>
        <v/>
      </c>
      <c r="BI84" s="84" t="n"/>
      <c r="BJ84" s="84" t="n"/>
      <c r="BK84" s="84" t="n"/>
      <c r="BL84" s="84">
        <f>IFERROR(INDEX('_names_lookup'!$C:$C,MATCH(BK84,'_names_lookup'!$A:$A,0)),"")</f>
        <v/>
      </c>
      <c r="BM84" s="84">
        <f>IFERROR(INDEX('_names_lookup'!$B:$B,MATCH(BK84,'_names_lookup'!$A:$A,0)),"")</f>
        <v/>
      </c>
      <c r="BN84" s="84" t="n"/>
      <c r="BO84" s="84" t="n"/>
      <c r="BP84" s="84" t="n"/>
      <c r="BQ84" s="84" t="n"/>
      <c r="BR84" s="84" t="n"/>
      <c r="BS84" s="40">
        <f>IFERROR(IF(BR84*AA84=0,"",BR84*AA84),"")</f>
        <v/>
      </c>
      <c r="BT84" s="84" t="n"/>
      <c r="BU84" s="84" t="n"/>
      <c r="BV84" s="84" t="n"/>
      <c r="BW84" s="84" t="n"/>
      <c r="BX84" s="84" t="n"/>
      <c r="BY84" s="84" t="n"/>
      <c r="BZ84" s="84" t="n"/>
      <c r="CA84" s="84" t="n"/>
      <c r="CB84" s="84" t="n"/>
      <c r="CC84" s="84" t="n"/>
      <c r="CD84" s="84" t="n"/>
      <c r="CE84" s="84" t="n"/>
      <c r="CF84" s="84" t="n"/>
      <c r="CG84" s="84" t="n"/>
      <c r="CH84" s="84" t="n"/>
      <c r="CI84" s="84" t="n"/>
      <c r="CJ84" s="84" t="n"/>
      <c r="CK84" s="84" t="n"/>
      <c r="CL84" s="84" t="n"/>
      <c r="CM84" s="84" t="n"/>
      <c r="CN84" s="84" t="n"/>
      <c r="CO84" s="84" t="n"/>
      <c r="CP84" s="84" t="n"/>
      <c r="CQ84" s="84" t="n"/>
      <c r="CR84" s="84" t="n"/>
      <c r="CS84" s="84" t="n"/>
      <c r="CT84" s="84" t="n"/>
      <c r="CU84" s="84" t="n"/>
      <c r="CV84" s="84" t="n"/>
      <c r="CW84" s="84" t="n"/>
      <c r="CX84" s="84" t="n"/>
      <c r="CY84" s="84" t="n"/>
      <c r="CZ84" s="84" t="n"/>
      <c r="DA84" s="84" t="n"/>
      <c r="DB84" s="84" t="n"/>
      <c r="DC84" s="84" t="n"/>
      <c r="DD84" s="84" t="n"/>
      <c r="DE84" s="84" t="n"/>
      <c r="DF84" s="84" t="n"/>
      <c r="DG84" s="84" t="n"/>
      <c r="DH84" s="84" t="n"/>
      <c r="DI84" s="84" t="n"/>
      <c r="DJ84" s="84" t="n"/>
      <c r="DK84" s="84" t="n"/>
      <c r="DL84" s="84" t="n"/>
      <c r="DM84" s="84" t="n"/>
      <c r="DN84" s="84" t="n"/>
      <c r="DO84" s="84" t="n"/>
      <c r="DP84" s="84" t="n"/>
      <c r="DQ84" s="84" t="n"/>
    </row>
    <row r="85" ht="16" customHeight="1">
      <c r="A85" s="78" t="n"/>
      <c r="B85" s="78" t="n"/>
      <c r="C85" s="78" t="n"/>
      <c r="D85" s="78" t="n"/>
      <c r="E85" s="78" t="n"/>
      <c r="F85" s="78" t="n"/>
      <c r="G85" s="88" t="n"/>
      <c r="H85" s="84" t="n"/>
      <c r="I85" s="84" t="n"/>
      <c r="J85" s="84" t="n"/>
      <c r="K85" s="84" t="n"/>
      <c r="L85" s="84" t="n"/>
      <c r="M85" s="84" t="n"/>
      <c r="N85" s="84" t="n"/>
      <c r="O85" s="84">
        <f>IFERROR(INDEX('_courses_lookup'!$C:$C,MATCH(K85&amp;L85,'_courses_lookup'!$E:$E,0)),"")</f>
        <v/>
      </c>
      <c r="P85" s="84">
        <f>IFERROR(INDEX('_courses_lookup'!$D:$D,MATCH(K85&amp;L85,'_courses_lookup'!$E:$E,0)),"")</f>
        <v/>
      </c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1" t="n"/>
      <c r="AE85" s="81" t="n"/>
      <c r="AF85" s="81" t="n"/>
      <c r="AG85" s="40">
        <f>IF(AND(AE85&lt;&gt;"",AF85&lt;&gt;""),ROUNDUP((AF85-AE85)/7,0),"")</f>
        <v/>
      </c>
      <c r="AH85" s="84" t="n"/>
      <c r="AI85" s="40">
        <f>IFERROR(IF(AG85*AH85=0,"",AG85*AH85),"")</f>
        <v/>
      </c>
      <c r="AJ85" s="81" t="n"/>
      <c r="AK85" s="81" t="n"/>
      <c r="AL85" s="40">
        <f>IF(AND(AJ85&lt;&gt;"",AK85&lt;&gt;""),ROUNDUP((AK85-AJ85)/7,0),"")</f>
        <v/>
      </c>
      <c r="AM85" s="84" t="n"/>
      <c r="AN85" s="40">
        <f>IFERROR(IF(AL85*AM85=0,"",AL85*AM85),"")</f>
        <v/>
      </c>
      <c r="AO85" s="81" t="n"/>
      <c r="AP85" s="81" t="n"/>
      <c r="AQ85" s="40">
        <f>IF(AND(AO85&lt;&gt;"",AP85&lt;&gt;""),ROUNDUP((AP85-AO85)/7,0),"")</f>
        <v/>
      </c>
      <c r="AR85" s="40">
        <f>IFERROR(IF((AU85-(AI85+AN85))/AQ85=0,"",ROUNDUP((AU85-(AI85+AN85))/AQ85,0)),"")</f>
        <v/>
      </c>
      <c r="AS85" s="40">
        <f>IFERROR(IF((AU85-(AI85+AN85))=0,"",(AU85-(AI85+AN85))),"")</f>
        <v/>
      </c>
      <c r="AT85" s="40">
        <f>IF(AND(AG85="",AQ85=""),AL85,IF(SUM(AG85,AL85,AQ85)=0,"",SUM(AG85,AL85,AQ85)))</f>
        <v/>
      </c>
      <c r="AU85" s="84" t="n"/>
      <c r="AV85" s="81" t="n"/>
      <c r="AW85" s="84" t="n"/>
      <c r="AX85" s="84" t="n"/>
      <c r="AY85" s="84" t="n"/>
      <c r="AZ85" s="84" t="n"/>
      <c r="BA85" s="84" t="n"/>
      <c r="BB85" s="84" t="n"/>
      <c r="BC85" s="84" t="n"/>
      <c r="BD85" s="84" t="n"/>
      <c r="BE85" s="84" t="n"/>
      <c r="BF85" s="84" t="n"/>
      <c r="BG85" s="40">
        <f>IF(AD85="","",YEAR(AD85)+IF(MONTH(AD85)&gt;=5,1,0))</f>
        <v/>
      </c>
      <c r="BH85" s="40">
        <f>IF(AD85="","",IF(AND(MONTH(AD85)=8,DAY(AD85)&gt;=15),"Fall",IF(MONTH(AD85)&gt;8,"Fall",IF(MONTH(AD85)=5,"Summer",IF(MONTH(AD85)=1,"Spring","")))))</f>
        <v/>
      </c>
      <c r="BI85" s="84" t="n"/>
      <c r="BJ85" s="84" t="n"/>
      <c r="BK85" s="84" t="n"/>
      <c r="BL85" s="84">
        <f>IFERROR(INDEX('_names_lookup'!$C:$C,MATCH(BK85,'_names_lookup'!$A:$A,0)),"")</f>
        <v/>
      </c>
      <c r="BM85" s="84">
        <f>IFERROR(INDEX('_names_lookup'!$B:$B,MATCH(BK85,'_names_lookup'!$A:$A,0)),"")</f>
        <v/>
      </c>
      <c r="BN85" s="84" t="n"/>
      <c r="BO85" s="84" t="n"/>
      <c r="BP85" s="84" t="n"/>
      <c r="BQ85" s="84" t="n"/>
      <c r="BR85" s="84" t="n"/>
      <c r="BS85" s="40">
        <f>IFERROR(IF(BR85*AA85=0,"",BR85*AA85),"")</f>
        <v/>
      </c>
      <c r="BT85" s="84" t="n"/>
      <c r="BU85" s="84" t="n"/>
      <c r="BV85" s="84" t="n"/>
      <c r="BW85" s="84" t="n"/>
      <c r="BX85" s="84" t="n"/>
      <c r="BY85" s="84" t="n"/>
      <c r="BZ85" s="84" t="n"/>
      <c r="CA85" s="84" t="n"/>
      <c r="CB85" s="84" t="n"/>
      <c r="CC85" s="84" t="n"/>
      <c r="CD85" s="84" t="n"/>
      <c r="CE85" s="84" t="n"/>
      <c r="CF85" s="84" t="n"/>
      <c r="CG85" s="84" t="n"/>
      <c r="CH85" s="84" t="n"/>
      <c r="CI85" s="84" t="n"/>
      <c r="CJ85" s="84" t="n"/>
      <c r="CK85" s="84" t="n"/>
      <c r="CL85" s="84" t="n"/>
      <c r="CM85" s="84" t="n"/>
      <c r="CN85" s="84" t="n"/>
      <c r="CO85" s="84" t="n"/>
      <c r="CP85" s="84" t="n"/>
      <c r="CQ85" s="84" t="n"/>
      <c r="CR85" s="84" t="n"/>
      <c r="CS85" s="84" t="n"/>
      <c r="CT85" s="84" t="n"/>
      <c r="CU85" s="84" t="n"/>
      <c r="CV85" s="84" t="n"/>
      <c r="CW85" s="84" t="n"/>
      <c r="CX85" s="84" t="n"/>
      <c r="CY85" s="84" t="n"/>
      <c r="CZ85" s="84" t="n"/>
      <c r="DA85" s="84" t="n"/>
      <c r="DB85" s="84" t="n"/>
      <c r="DC85" s="84" t="n"/>
      <c r="DD85" s="84" t="n"/>
      <c r="DE85" s="84" t="n"/>
      <c r="DF85" s="84" t="n"/>
      <c r="DG85" s="84" t="n"/>
      <c r="DH85" s="84" t="n"/>
      <c r="DI85" s="84" t="n"/>
      <c r="DJ85" s="84" t="n"/>
      <c r="DK85" s="84" t="n"/>
      <c r="DL85" s="84" t="n"/>
      <c r="DM85" s="84" t="n"/>
      <c r="DN85" s="84" t="n"/>
      <c r="DO85" s="84" t="n"/>
      <c r="DP85" s="84" t="n"/>
      <c r="DQ85" s="84" t="n"/>
    </row>
    <row r="86" ht="16" customHeight="1">
      <c r="A86" s="78" t="n"/>
      <c r="B86" s="78" t="n"/>
      <c r="C86" s="78" t="n"/>
      <c r="D86" s="78" t="n"/>
      <c r="E86" s="78" t="n"/>
      <c r="F86" s="78" t="n"/>
      <c r="G86" s="88" t="n"/>
      <c r="H86" s="84" t="n"/>
      <c r="I86" s="84" t="n"/>
      <c r="J86" s="84" t="n"/>
      <c r="K86" s="84" t="n"/>
      <c r="L86" s="84" t="n"/>
      <c r="M86" s="84" t="n"/>
      <c r="N86" s="84" t="n"/>
      <c r="O86" s="84">
        <f>IFERROR(INDEX('_courses_lookup'!$C:$C,MATCH(K86&amp;L86,'_courses_lookup'!$E:$E,0)),"")</f>
        <v/>
      </c>
      <c r="P86" s="84">
        <f>IFERROR(INDEX('_courses_lookup'!$D:$D,MATCH(K86&amp;L86,'_courses_lookup'!$E:$E,0)),"")</f>
        <v/>
      </c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1" t="n"/>
      <c r="AE86" s="81" t="n"/>
      <c r="AF86" s="81" t="n"/>
      <c r="AG86" s="40">
        <f>IF(AND(AE86&lt;&gt;"",AF86&lt;&gt;""),ROUNDUP((AF86-AE86)/7,0),"")</f>
        <v/>
      </c>
      <c r="AH86" s="84" t="n"/>
      <c r="AI86" s="40">
        <f>IFERROR(IF(AG86*AH86=0,"",AG86*AH86),"")</f>
        <v/>
      </c>
      <c r="AJ86" s="81" t="n"/>
      <c r="AK86" s="81" t="n"/>
      <c r="AL86" s="40">
        <f>IF(AND(AJ86&lt;&gt;"",AK86&lt;&gt;""),ROUNDUP((AK86-AJ86)/7,0),"")</f>
        <v/>
      </c>
      <c r="AM86" s="84" t="n"/>
      <c r="AN86" s="40">
        <f>IFERROR(IF(AL86*AM86=0,"",AL86*AM86),"")</f>
        <v/>
      </c>
      <c r="AO86" s="81" t="n"/>
      <c r="AP86" s="81" t="n"/>
      <c r="AQ86" s="40">
        <f>IF(AND(AO86&lt;&gt;"",AP86&lt;&gt;""),ROUNDUP((AP86-AO86)/7,0),"")</f>
        <v/>
      </c>
      <c r="AR86" s="40">
        <f>IFERROR(IF((AU86-(AI86+AN86))/AQ86=0,"",ROUNDUP((AU86-(AI86+AN86))/AQ86,0)),"")</f>
        <v/>
      </c>
      <c r="AS86" s="40">
        <f>IFERROR(IF((AU86-(AI86+AN86))=0,"",(AU86-(AI86+AN86))),"")</f>
        <v/>
      </c>
      <c r="AT86" s="40">
        <f>IF(AND(AG86="",AQ86=""),AL86,IF(SUM(AG86,AL86,AQ86)=0,"",SUM(AG86,AL86,AQ86)))</f>
        <v/>
      </c>
      <c r="AU86" s="84" t="n"/>
      <c r="AV86" s="81" t="n"/>
      <c r="AW86" s="84" t="n"/>
      <c r="AX86" s="84" t="n"/>
      <c r="AY86" s="84" t="n"/>
      <c r="AZ86" s="84" t="n"/>
      <c r="BA86" s="84" t="n"/>
      <c r="BB86" s="84" t="n"/>
      <c r="BC86" s="84" t="n"/>
      <c r="BD86" s="84" t="n"/>
      <c r="BE86" s="84" t="n"/>
      <c r="BF86" s="84" t="n"/>
      <c r="BG86" s="40">
        <f>IF(AD86="","",YEAR(AD86)+IF(MONTH(AD86)&gt;=5,1,0))</f>
        <v/>
      </c>
      <c r="BH86" s="40">
        <f>IF(AD86="","",IF(AND(MONTH(AD86)=8,DAY(AD86)&gt;=15),"Fall",IF(MONTH(AD86)&gt;8,"Fall",IF(MONTH(AD86)=5,"Summer",IF(MONTH(AD86)=1,"Spring","")))))</f>
        <v/>
      </c>
      <c r="BI86" s="84" t="n"/>
      <c r="BJ86" s="84" t="n"/>
      <c r="BK86" s="84" t="n"/>
      <c r="BL86" s="84">
        <f>IFERROR(INDEX('_names_lookup'!$C:$C,MATCH(BK86,'_names_lookup'!$A:$A,0)),"")</f>
        <v/>
      </c>
      <c r="BM86" s="84">
        <f>IFERROR(INDEX('_names_lookup'!$B:$B,MATCH(BK86,'_names_lookup'!$A:$A,0)),"")</f>
        <v/>
      </c>
      <c r="BN86" s="84" t="n"/>
      <c r="BO86" s="84" t="n"/>
      <c r="BP86" s="84" t="n"/>
      <c r="BQ86" s="84" t="n"/>
      <c r="BR86" s="84" t="n"/>
      <c r="BS86" s="40">
        <f>IFERROR(IF(BR86*AA86=0,"",BR86*AA86),"")</f>
        <v/>
      </c>
      <c r="BT86" s="84" t="n"/>
      <c r="BU86" s="84" t="n"/>
      <c r="BV86" s="84" t="n"/>
      <c r="BW86" s="84" t="n"/>
      <c r="BX86" s="84" t="n"/>
      <c r="BY86" s="84" t="n"/>
      <c r="BZ86" s="84" t="n"/>
      <c r="CA86" s="84" t="n"/>
      <c r="CB86" s="84" t="n"/>
      <c r="CC86" s="84" t="n"/>
      <c r="CD86" s="84" t="n"/>
      <c r="CE86" s="84" t="n"/>
      <c r="CF86" s="84" t="n"/>
      <c r="CG86" s="84" t="n"/>
      <c r="CH86" s="84" t="n"/>
      <c r="CI86" s="84" t="n"/>
      <c r="CJ86" s="84" t="n"/>
      <c r="CK86" s="84" t="n"/>
      <c r="CL86" s="84" t="n"/>
      <c r="CM86" s="84" t="n"/>
      <c r="CN86" s="84" t="n"/>
      <c r="CO86" s="84" t="n"/>
      <c r="CP86" s="84" t="n"/>
      <c r="CQ86" s="84" t="n"/>
      <c r="CR86" s="84" t="n"/>
      <c r="CS86" s="84" t="n"/>
      <c r="CT86" s="84" t="n"/>
      <c r="CU86" s="84" t="n"/>
      <c r="CV86" s="84" t="n"/>
      <c r="CW86" s="84" t="n"/>
      <c r="CX86" s="84" t="n"/>
      <c r="CY86" s="84" t="n"/>
      <c r="CZ86" s="84" t="n"/>
      <c r="DA86" s="84" t="n"/>
      <c r="DB86" s="84" t="n"/>
      <c r="DC86" s="84" t="n"/>
      <c r="DD86" s="84" t="n"/>
      <c r="DE86" s="84" t="n"/>
      <c r="DF86" s="84" t="n"/>
      <c r="DG86" s="84" t="n"/>
      <c r="DH86" s="84" t="n"/>
      <c r="DI86" s="84" t="n"/>
      <c r="DJ86" s="84" t="n"/>
      <c r="DK86" s="84" t="n"/>
      <c r="DL86" s="84" t="n"/>
      <c r="DM86" s="84" t="n"/>
      <c r="DN86" s="84" t="n"/>
      <c r="DO86" s="84" t="n"/>
      <c r="DP86" s="84" t="n"/>
      <c r="DQ86" s="84" t="n"/>
    </row>
    <row r="87" ht="16" customHeight="1">
      <c r="A87" s="78" t="n"/>
      <c r="B87" s="78" t="n"/>
      <c r="C87" s="78" t="n"/>
      <c r="D87" s="78" t="n"/>
      <c r="E87" s="78" t="n"/>
      <c r="F87" s="78" t="n"/>
      <c r="G87" s="88" t="n"/>
      <c r="H87" s="84" t="n"/>
      <c r="I87" s="84" t="n"/>
      <c r="J87" s="84" t="n"/>
      <c r="K87" s="84" t="n"/>
      <c r="L87" s="84" t="n"/>
      <c r="M87" s="84" t="n"/>
      <c r="N87" s="84" t="n"/>
      <c r="O87" s="84">
        <f>IFERROR(INDEX('_courses_lookup'!$C:$C,MATCH(K87&amp;L87,'_courses_lookup'!$E:$E,0)),"")</f>
        <v/>
      </c>
      <c r="P87" s="84">
        <f>IFERROR(INDEX('_courses_lookup'!$D:$D,MATCH(K87&amp;L87,'_courses_lookup'!$E:$E,0)),"")</f>
        <v/>
      </c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1" t="n"/>
      <c r="AE87" s="81" t="n"/>
      <c r="AF87" s="81" t="n"/>
      <c r="AG87" s="40">
        <f>IF(AND(AE87&lt;&gt;"",AF87&lt;&gt;""),ROUNDUP((AF87-AE87)/7,0),"")</f>
        <v/>
      </c>
      <c r="AH87" s="84" t="n"/>
      <c r="AI87" s="40">
        <f>IFERROR(IF(AG87*AH87=0,"",AG87*AH87),"")</f>
        <v/>
      </c>
      <c r="AJ87" s="81" t="n"/>
      <c r="AK87" s="81" t="n"/>
      <c r="AL87" s="40">
        <f>IF(AND(AJ87&lt;&gt;"",AK87&lt;&gt;""),ROUNDUP((AK87-AJ87)/7,0),"")</f>
        <v/>
      </c>
      <c r="AM87" s="84" t="n"/>
      <c r="AN87" s="40">
        <f>IFERROR(IF(AL87*AM87=0,"",AL87*AM87),"")</f>
        <v/>
      </c>
      <c r="AO87" s="81" t="n"/>
      <c r="AP87" s="81" t="n"/>
      <c r="AQ87" s="40">
        <f>IF(AND(AO87&lt;&gt;"",AP87&lt;&gt;""),ROUNDUP((AP87-AO87)/7,0),"")</f>
        <v/>
      </c>
      <c r="AR87" s="40">
        <f>IFERROR(IF((AU87-(AI87+AN87))/AQ87=0,"",ROUNDUP((AU87-(AI87+AN87))/AQ87,0)),"")</f>
        <v/>
      </c>
      <c r="AS87" s="40">
        <f>IFERROR(IF((AU87-(AI87+AN87))=0,"",(AU87-(AI87+AN87))),"")</f>
        <v/>
      </c>
      <c r="AT87" s="40">
        <f>IF(AND(AG87="",AQ87=""),AL87,IF(SUM(AG87,AL87,AQ87)=0,"",SUM(AG87,AL87,AQ87)))</f>
        <v/>
      </c>
      <c r="AU87" s="84" t="n"/>
      <c r="AV87" s="81" t="n"/>
      <c r="AW87" s="84" t="n"/>
      <c r="AX87" s="84" t="n"/>
      <c r="AY87" s="84" t="n"/>
      <c r="AZ87" s="84" t="n"/>
      <c r="BA87" s="84" t="n"/>
      <c r="BB87" s="84" t="n"/>
      <c r="BC87" s="84" t="n"/>
      <c r="BD87" s="84" t="n"/>
      <c r="BE87" s="84" t="n"/>
      <c r="BF87" s="84" t="n"/>
      <c r="BG87" s="40">
        <f>IF(AD87="","",YEAR(AD87)+IF(MONTH(AD87)&gt;=5,1,0))</f>
        <v/>
      </c>
      <c r="BH87" s="40">
        <f>IF(AD87="","",IF(AND(MONTH(AD87)=8,DAY(AD87)&gt;=15),"Fall",IF(MONTH(AD87)&gt;8,"Fall",IF(MONTH(AD87)=5,"Summer",IF(MONTH(AD87)=1,"Spring","")))))</f>
        <v/>
      </c>
      <c r="BI87" s="84" t="n"/>
      <c r="BJ87" s="84" t="n"/>
      <c r="BK87" s="84" t="n"/>
      <c r="BL87" s="84">
        <f>IFERROR(INDEX('_names_lookup'!$C:$C,MATCH(BK87,'_names_lookup'!$A:$A,0)),"")</f>
        <v/>
      </c>
      <c r="BM87" s="84">
        <f>IFERROR(INDEX('_names_lookup'!$B:$B,MATCH(BK87,'_names_lookup'!$A:$A,0)),"")</f>
        <v/>
      </c>
      <c r="BN87" s="84" t="n"/>
      <c r="BO87" s="84" t="n"/>
      <c r="BP87" s="84" t="n"/>
      <c r="BQ87" s="84" t="n"/>
      <c r="BR87" s="84" t="n"/>
      <c r="BS87" s="40">
        <f>IFERROR(IF(BR87*AA87=0,"",BR87*AA87),"")</f>
        <v/>
      </c>
      <c r="BT87" s="84" t="n"/>
      <c r="BU87" s="84" t="n"/>
      <c r="BV87" s="84" t="n"/>
      <c r="BW87" s="84" t="n"/>
      <c r="BX87" s="84" t="n"/>
      <c r="BY87" s="84" t="n"/>
      <c r="BZ87" s="84" t="n"/>
      <c r="CA87" s="84" t="n"/>
      <c r="CB87" s="84" t="n"/>
      <c r="CC87" s="84" t="n"/>
      <c r="CD87" s="84" t="n"/>
      <c r="CE87" s="84" t="n"/>
      <c r="CF87" s="84" t="n"/>
      <c r="CG87" s="84" t="n"/>
      <c r="CH87" s="84" t="n"/>
      <c r="CI87" s="84" t="n"/>
      <c r="CJ87" s="84" t="n"/>
      <c r="CK87" s="84" t="n"/>
      <c r="CL87" s="84" t="n"/>
      <c r="CM87" s="84" t="n"/>
      <c r="CN87" s="84" t="n"/>
      <c r="CO87" s="84" t="n"/>
      <c r="CP87" s="84" t="n"/>
      <c r="CQ87" s="84" t="n"/>
      <c r="CR87" s="84" t="n"/>
      <c r="CS87" s="84" t="n"/>
      <c r="CT87" s="84" t="n"/>
      <c r="CU87" s="84" t="n"/>
      <c r="CV87" s="84" t="n"/>
      <c r="CW87" s="84" t="n"/>
      <c r="CX87" s="84" t="n"/>
      <c r="CY87" s="84" t="n"/>
      <c r="CZ87" s="84" t="n"/>
      <c r="DA87" s="84" t="n"/>
      <c r="DB87" s="84" t="n"/>
      <c r="DC87" s="84" t="n"/>
      <c r="DD87" s="84" t="n"/>
      <c r="DE87" s="84" t="n"/>
      <c r="DF87" s="84" t="n"/>
      <c r="DG87" s="84" t="n"/>
      <c r="DH87" s="84" t="n"/>
      <c r="DI87" s="84" t="n"/>
      <c r="DJ87" s="84" t="n"/>
      <c r="DK87" s="84" t="n"/>
      <c r="DL87" s="84" t="n"/>
      <c r="DM87" s="84" t="n"/>
      <c r="DN87" s="84" t="n"/>
      <c r="DO87" s="84" t="n"/>
      <c r="DP87" s="84" t="n"/>
      <c r="DQ87" s="84" t="n"/>
    </row>
    <row r="88" ht="16" customHeight="1">
      <c r="A88" s="78" t="n"/>
      <c r="B88" s="78" t="n"/>
      <c r="C88" s="78" t="n"/>
      <c r="D88" s="78" t="n"/>
      <c r="E88" s="78" t="n"/>
      <c r="F88" s="78" t="n"/>
      <c r="G88" s="88" t="n"/>
      <c r="H88" s="84" t="n"/>
      <c r="I88" s="84" t="n"/>
      <c r="J88" s="84" t="n"/>
      <c r="K88" s="84" t="n"/>
      <c r="L88" s="84" t="n"/>
      <c r="M88" s="84" t="n"/>
      <c r="N88" s="84" t="n"/>
      <c r="O88" s="84">
        <f>IFERROR(INDEX('_courses_lookup'!$C:$C,MATCH(K88&amp;L88,'_courses_lookup'!$E:$E,0)),"")</f>
        <v/>
      </c>
      <c r="P88" s="84">
        <f>IFERROR(INDEX('_courses_lookup'!$D:$D,MATCH(K88&amp;L88,'_courses_lookup'!$E:$E,0)),"")</f>
        <v/>
      </c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1" t="n"/>
      <c r="AE88" s="81" t="n"/>
      <c r="AF88" s="81" t="n"/>
      <c r="AG88" s="40">
        <f>IF(AND(AE88&lt;&gt;"",AF88&lt;&gt;""),ROUNDUP((AF88-AE88)/7,0),"")</f>
        <v/>
      </c>
      <c r="AH88" s="84" t="n"/>
      <c r="AI88" s="40">
        <f>IFERROR(IF(AG88*AH88=0,"",AG88*AH88),"")</f>
        <v/>
      </c>
      <c r="AJ88" s="81" t="n"/>
      <c r="AK88" s="81" t="n"/>
      <c r="AL88" s="40">
        <f>IF(AND(AJ88&lt;&gt;"",AK88&lt;&gt;""),ROUNDUP((AK88-AJ88)/7,0),"")</f>
        <v/>
      </c>
      <c r="AM88" s="84" t="n"/>
      <c r="AN88" s="40">
        <f>IFERROR(IF(AL88*AM88=0,"",AL88*AM88),"")</f>
        <v/>
      </c>
      <c r="AO88" s="81" t="n"/>
      <c r="AP88" s="81" t="n"/>
      <c r="AQ88" s="40">
        <f>IF(AND(AO88&lt;&gt;"",AP88&lt;&gt;""),ROUNDUP((AP88-AO88)/7,0),"")</f>
        <v/>
      </c>
      <c r="AR88" s="40">
        <f>IFERROR(IF((AU88-(AI88+AN88))/AQ88=0,"",ROUNDUP((AU88-(AI88+AN88))/AQ88,0)),"")</f>
        <v/>
      </c>
      <c r="AS88" s="40">
        <f>IFERROR(IF((AU88-(AI88+AN88))=0,"",(AU88-(AI88+AN88))),"")</f>
        <v/>
      </c>
      <c r="AT88" s="40">
        <f>IF(AND(AG88="",AQ88=""),AL88,IF(SUM(AG88,AL88,AQ88)=0,"",SUM(AG88,AL88,AQ88)))</f>
        <v/>
      </c>
      <c r="AU88" s="84" t="n"/>
      <c r="AV88" s="81" t="n"/>
      <c r="AW88" s="84" t="n"/>
      <c r="AX88" s="84" t="n"/>
      <c r="AY88" s="84" t="n"/>
      <c r="AZ88" s="84" t="n"/>
      <c r="BA88" s="84" t="n"/>
      <c r="BB88" s="84" t="n"/>
      <c r="BC88" s="84" t="n"/>
      <c r="BD88" s="84" t="n"/>
      <c r="BE88" s="84" t="n"/>
      <c r="BF88" s="84" t="n"/>
      <c r="BG88" s="40">
        <f>IF(AD88="","",YEAR(AD88)+IF(MONTH(AD88)&gt;=5,1,0))</f>
        <v/>
      </c>
      <c r="BH88" s="40">
        <f>IF(AD88="","",IF(AND(MONTH(AD88)=8,DAY(AD88)&gt;=15),"Fall",IF(MONTH(AD88)&gt;8,"Fall",IF(MONTH(AD88)=5,"Summer",IF(MONTH(AD88)=1,"Spring","")))))</f>
        <v/>
      </c>
      <c r="BI88" s="84" t="n"/>
      <c r="BJ88" s="84" t="n"/>
      <c r="BK88" s="84" t="n"/>
      <c r="BL88" s="84">
        <f>IFERROR(INDEX('_names_lookup'!$C:$C,MATCH(BK88,'_names_lookup'!$A:$A,0)),"")</f>
        <v/>
      </c>
      <c r="BM88" s="84">
        <f>IFERROR(INDEX('_names_lookup'!$B:$B,MATCH(BK88,'_names_lookup'!$A:$A,0)),"")</f>
        <v/>
      </c>
      <c r="BN88" s="84" t="n"/>
      <c r="BO88" s="84" t="n"/>
      <c r="BP88" s="84" t="n"/>
      <c r="BQ88" s="84" t="n"/>
      <c r="BR88" s="84" t="n"/>
      <c r="BS88" s="40">
        <f>IFERROR(IF(BR88*AA88=0,"",BR88*AA88),"")</f>
        <v/>
      </c>
      <c r="BT88" s="84" t="n"/>
      <c r="BU88" s="84" t="n"/>
      <c r="BV88" s="84" t="n"/>
      <c r="BW88" s="84" t="n"/>
      <c r="BX88" s="84" t="n"/>
      <c r="BY88" s="84" t="n"/>
      <c r="BZ88" s="84" t="n"/>
      <c r="CA88" s="84" t="n"/>
      <c r="CB88" s="84" t="n"/>
      <c r="CC88" s="84" t="n"/>
      <c r="CD88" s="84" t="n"/>
      <c r="CE88" s="84" t="n"/>
      <c r="CF88" s="84" t="n"/>
      <c r="CG88" s="84" t="n"/>
      <c r="CH88" s="84" t="n"/>
      <c r="CI88" s="84" t="n"/>
      <c r="CJ88" s="84" t="n"/>
      <c r="CK88" s="84" t="n"/>
      <c r="CL88" s="84" t="n"/>
      <c r="CM88" s="84" t="n"/>
      <c r="CN88" s="84" t="n"/>
      <c r="CO88" s="84" t="n"/>
      <c r="CP88" s="84" t="n"/>
      <c r="CQ88" s="84" t="n"/>
      <c r="CR88" s="84" t="n"/>
      <c r="CS88" s="84" t="n"/>
      <c r="CT88" s="84" t="n"/>
      <c r="CU88" s="84" t="n"/>
      <c r="CV88" s="84" t="n"/>
      <c r="CW88" s="84" t="n"/>
      <c r="CX88" s="84" t="n"/>
      <c r="CY88" s="84" t="n"/>
      <c r="CZ88" s="84" t="n"/>
      <c r="DA88" s="84" t="n"/>
      <c r="DB88" s="84" t="n"/>
      <c r="DC88" s="84" t="n"/>
      <c r="DD88" s="84" t="n"/>
      <c r="DE88" s="84" t="n"/>
      <c r="DF88" s="84" t="n"/>
      <c r="DG88" s="84" t="n"/>
      <c r="DH88" s="84" t="n"/>
      <c r="DI88" s="84" t="n"/>
      <c r="DJ88" s="84" t="n"/>
      <c r="DK88" s="84" t="n"/>
      <c r="DL88" s="84" t="n"/>
      <c r="DM88" s="84" t="n"/>
      <c r="DN88" s="84" t="n"/>
      <c r="DO88" s="84" t="n"/>
      <c r="DP88" s="84" t="n"/>
      <c r="DQ88" s="84" t="n"/>
    </row>
    <row r="89" ht="16" customHeight="1">
      <c r="A89" s="78" t="n"/>
      <c r="B89" s="78" t="n"/>
      <c r="C89" s="78" t="n"/>
      <c r="D89" s="78" t="n"/>
      <c r="E89" s="78" t="n"/>
      <c r="F89" s="78" t="n"/>
      <c r="G89" s="88" t="n"/>
      <c r="H89" s="84" t="n"/>
      <c r="I89" s="84" t="n"/>
      <c r="J89" s="84" t="n"/>
      <c r="K89" s="84" t="n"/>
      <c r="L89" s="84" t="n"/>
      <c r="M89" s="84" t="n"/>
      <c r="N89" s="84" t="n"/>
      <c r="O89" s="84">
        <f>IFERROR(INDEX('_courses_lookup'!$C:$C,MATCH(K89&amp;L89,'_courses_lookup'!$E:$E,0)),"")</f>
        <v/>
      </c>
      <c r="P89" s="84">
        <f>IFERROR(INDEX('_courses_lookup'!$D:$D,MATCH(K89&amp;L89,'_courses_lookup'!$E:$E,0)),"")</f>
        <v/>
      </c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1" t="n"/>
      <c r="AE89" s="81" t="n"/>
      <c r="AF89" s="81" t="n"/>
      <c r="AG89" s="40">
        <f>IF(AND(AE89&lt;&gt;"",AF89&lt;&gt;""),ROUNDUP((AF89-AE89)/7,0),"")</f>
        <v/>
      </c>
      <c r="AH89" s="84" t="n"/>
      <c r="AI89" s="40">
        <f>IFERROR(IF(AG89*AH89=0,"",AG89*AH89),"")</f>
        <v/>
      </c>
      <c r="AJ89" s="81" t="n"/>
      <c r="AK89" s="81" t="n"/>
      <c r="AL89" s="40">
        <f>IF(AND(AJ89&lt;&gt;"",AK89&lt;&gt;""),ROUNDUP((AK89-AJ89)/7,0),"")</f>
        <v/>
      </c>
      <c r="AM89" s="84" t="n"/>
      <c r="AN89" s="40">
        <f>IFERROR(IF(AL89*AM89=0,"",AL89*AM89),"")</f>
        <v/>
      </c>
      <c r="AO89" s="81" t="n"/>
      <c r="AP89" s="81" t="n"/>
      <c r="AQ89" s="40">
        <f>IF(AND(AO89&lt;&gt;"",AP89&lt;&gt;""),ROUNDUP((AP89-AO89)/7,0),"")</f>
        <v/>
      </c>
      <c r="AR89" s="40">
        <f>IFERROR(IF((AU89-(AI89+AN89))/AQ89=0,"",ROUNDUP((AU89-(AI89+AN89))/AQ89,0)),"")</f>
        <v/>
      </c>
      <c r="AS89" s="40">
        <f>IFERROR(IF((AU89-(AI89+AN89))=0,"",(AU89-(AI89+AN89))),"")</f>
        <v/>
      </c>
      <c r="AT89" s="40">
        <f>IF(AND(AG89="",AQ89=""),AL89,IF(SUM(AG89,AL89,AQ89)=0,"",SUM(AG89,AL89,AQ89)))</f>
        <v/>
      </c>
      <c r="AU89" s="84" t="n"/>
      <c r="AV89" s="81" t="n"/>
      <c r="AW89" s="84" t="n"/>
      <c r="AX89" s="84" t="n"/>
      <c r="AY89" s="84" t="n"/>
      <c r="AZ89" s="84" t="n"/>
      <c r="BA89" s="84" t="n"/>
      <c r="BB89" s="84" t="n"/>
      <c r="BC89" s="84" t="n"/>
      <c r="BD89" s="84" t="n"/>
      <c r="BE89" s="84" t="n"/>
      <c r="BF89" s="84" t="n"/>
      <c r="BG89" s="40">
        <f>IF(AD89="","",YEAR(AD89)+IF(MONTH(AD89)&gt;=5,1,0))</f>
        <v/>
      </c>
      <c r="BH89" s="40">
        <f>IF(AD89="","",IF(AND(MONTH(AD89)=8,DAY(AD89)&gt;=15),"Fall",IF(MONTH(AD89)&gt;8,"Fall",IF(MONTH(AD89)=5,"Summer",IF(MONTH(AD89)=1,"Spring","")))))</f>
        <v/>
      </c>
      <c r="BI89" s="84" t="n"/>
      <c r="BJ89" s="84" t="n"/>
      <c r="BK89" s="84" t="n"/>
      <c r="BL89" s="84">
        <f>IFERROR(INDEX('_names_lookup'!$C:$C,MATCH(BK89,'_names_lookup'!$A:$A,0)),"")</f>
        <v/>
      </c>
      <c r="BM89" s="84">
        <f>IFERROR(INDEX('_names_lookup'!$B:$B,MATCH(BK89,'_names_lookup'!$A:$A,0)),"")</f>
        <v/>
      </c>
      <c r="BN89" s="84" t="n"/>
      <c r="BO89" s="84" t="n"/>
      <c r="BP89" s="84" t="n"/>
      <c r="BQ89" s="84" t="n"/>
      <c r="BR89" s="84" t="n"/>
      <c r="BS89" s="40">
        <f>IFERROR(IF(BR89*AA89=0,"",BR89*AA89),"")</f>
        <v/>
      </c>
      <c r="BT89" s="84" t="n"/>
      <c r="BU89" s="84" t="n"/>
      <c r="BV89" s="84" t="n"/>
      <c r="BW89" s="84" t="n"/>
      <c r="BX89" s="84" t="n"/>
      <c r="BY89" s="84" t="n"/>
      <c r="BZ89" s="84" t="n"/>
      <c r="CA89" s="84" t="n"/>
      <c r="CB89" s="84" t="n"/>
      <c r="CC89" s="84" t="n"/>
      <c r="CD89" s="84" t="n"/>
      <c r="CE89" s="84" t="n"/>
      <c r="CF89" s="84" t="n"/>
      <c r="CG89" s="84" t="n"/>
      <c r="CH89" s="84" t="n"/>
      <c r="CI89" s="84" t="n"/>
      <c r="CJ89" s="84" t="n"/>
      <c r="CK89" s="84" t="n"/>
      <c r="CL89" s="84" t="n"/>
      <c r="CM89" s="84" t="n"/>
      <c r="CN89" s="84" t="n"/>
      <c r="CO89" s="84" t="n"/>
      <c r="CP89" s="84" t="n"/>
      <c r="CQ89" s="84" t="n"/>
      <c r="CR89" s="84" t="n"/>
      <c r="CS89" s="84" t="n"/>
      <c r="CT89" s="84" t="n"/>
      <c r="CU89" s="84" t="n"/>
      <c r="CV89" s="84" t="n"/>
      <c r="CW89" s="84" t="n"/>
      <c r="CX89" s="84" t="n"/>
      <c r="CY89" s="84" t="n"/>
      <c r="CZ89" s="84" t="n"/>
      <c r="DA89" s="84" t="n"/>
      <c r="DB89" s="84" t="n"/>
      <c r="DC89" s="84" t="n"/>
      <c r="DD89" s="84" t="n"/>
      <c r="DE89" s="84" t="n"/>
      <c r="DF89" s="84" t="n"/>
      <c r="DG89" s="84" t="n"/>
      <c r="DH89" s="84" t="n"/>
      <c r="DI89" s="84" t="n"/>
      <c r="DJ89" s="84" t="n"/>
      <c r="DK89" s="84" t="n"/>
      <c r="DL89" s="84" t="n"/>
      <c r="DM89" s="84" t="n"/>
      <c r="DN89" s="84" t="n"/>
      <c r="DO89" s="84" t="n"/>
      <c r="DP89" s="84" t="n"/>
      <c r="DQ89" s="84" t="n"/>
    </row>
    <row r="90" ht="16" customHeight="1">
      <c r="A90" s="78" t="n"/>
      <c r="B90" s="78" t="n"/>
      <c r="C90" s="78" t="n"/>
      <c r="D90" s="78" t="n"/>
      <c r="E90" s="78" t="n"/>
      <c r="F90" s="78" t="n"/>
      <c r="G90" s="88" t="n"/>
      <c r="H90" s="84" t="n"/>
      <c r="I90" s="84" t="n"/>
      <c r="J90" s="84" t="n"/>
      <c r="K90" s="84" t="n"/>
      <c r="L90" s="84" t="n"/>
      <c r="M90" s="84" t="n"/>
      <c r="N90" s="84" t="n"/>
      <c r="O90" s="84">
        <f>IFERROR(INDEX('_courses_lookup'!$C:$C,MATCH(K90&amp;L90,'_courses_lookup'!$E:$E,0)),"")</f>
        <v/>
      </c>
      <c r="P90" s="84">
        <f>IFERROR(INDEX('_courses_lookup'!$D:$D,MATCH(K90&amp;L90,'_courses_lookup'!$E:$E,0)),"")</f>
        <v/>
      </c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1" t="n"/>
      <c r="AE90" s="81" t="n"/>
      <c r="AF90" s="81" t="n"/>
      <c r="AG90" s="40">
        <f>IF(AND(AE90&lt;&gt;"",AF90&lt;&gt;""),ROUNDUP((AF90-AE90)/7,0),"")</f>
        <v/>
      </c>
      <c r="AH90" s="84" t="n"/>
      <c r="AI90" s="40">
        <f>IFERROR(IF(AG90*AH90=0,"",AG90*AH90),"")</f>
        <v/>
      </c>
      <c r="AJ90" s="81" t="n"/>
      <c r="AK90" s="81" t="n"/>
      <c r="AL90" s="40">
        <f>IF(AND(AJ90&lt;&gt;"",AK90&lt;&gt;""),ROUNDUP((AK90-AJ90)/7,0),"")</f>
        <v/>
      </c>
      <c r="AM90" s="84" t="n"/>
      <c r="AN90" s="40">
        <f>IFERROR(IF(AL90*AM90=0,"",AL90*AM90),"")</f>
        <v/>
      </c>
      <c r="AO90" s="81" t="n"/>
      <c r="AP90" s="81" t="n"/>
      <c r="AQ90" s="40">
        <f>IF(AND(AO90&lt;&gt;"",AP90&lt;&gt;""),ROUNDUP((AP90-AO90)/7,0),"")</f>
        <v/>
      </c>
      <c r="AR90" s="40">
        <f>IFERROR(IF((AU90-(AI90+AN90))/AQ90=0,"",ROUNDUP((AU90-(AI90+AN90))/AQ90,0)),"")</f>
        <v/>
      </c>
      <c r="AS90" s="40">
        <f>IFERROR(IF((AU90-(AI90+AN90))=0,"",(AU90-(AI90+AN90))),"")</f>
        <v/>
      </c>
      <c r="AT90" s="40">
        <f>IF(AND(AG90="",AQ90=""),AL90,IF(SUM(AG90,AL90,AQ90)=0,"",SUM(AG90,AL90,AQ90)))</f>
        <v/>
      </c>
      <c r="AU90" s="84" t="n"/>
      <c r="AV90" s="81" t="n"/>
      <c r="AW90" s="84" t="n"/>
      <c r="AX90" s="84" t="n"/>
      <c r="AY90" s="84" t="n"/>
      <c r="AZ90" s="84" t="n"/>
      <c r="BA90" s="84" t="n"/>
      <c r="BB90" s="84" t="n"/>
      <c r="BC90" s="84" t="n"/>
      <c r="BD90" s="84" t="n"/>
      <c r="BE90" s="84" t="n"/>
      <c r="BF90" s="84" t="n"/>
      <c r="BG90" s="40">
        <f>IF(AD90="","",YEAR(AD90)+IF(MONTH(AD90)&gt;=5,1,0))</f>
        <v/>
      </c>
      <c r="BH90" s="40">
        <f>IF(AD90="","",IF(AND(MONTH(AD90)=8,DAY(AD90)&gt;=15),"Fall",IF(MONTH(AD90)&gt;8,"Fall",IF(MONTH(AD90)=5,"Summer",IF(MONTH(AD90)=1,"Spring","")))))</f>
        <v/>
      </c>
      <c r="BI90" s="84" t="n"/>
      <c r="BJ90" s="84" t="n"/>
      <c r="BK90" s="84" t="n"/>
      <c r="BL90" s="84">
        <f>IFERROR(INDEX('_names_lookup'!$C:$C,MATCH(BK90,'_names_lookup'!$A:$A,0)),"")</f>
        <v/>
      </c>
      <c r="BM90" s="84">
        <f>IFERROR(INDEX('_names_lookup'!$B:$B,MATCH(BK90,'_names_lookup'!$A:$A,0)),"")</f>
        <v/>
      </c>
      <c r="BN90" s="84" t="n"/>
      <c r="BO90" s="84" t="n"/>
      <c r="BP90" s="84" t="n"/>
      <c r="BQ90" s="84" t="n"/>
      <c r="BR90" s="84" t="n"/>
      <c r="BS90" s="40">
        <f>IFERROR(IF(BR90*AA90=0,"",BR90*AA90),"")</f>
        <v/>
      </c>
      <c r="BT90" s="84" t="n"/>
      <c r="BU90" s="84" t="n"/>
      <c r="BV90" s="84" t="n"/>
      <c r="BW90" s="84" t="n"/>
      <c r="BX90" s="84" t="n"/>
      <c r="BY90" s="84" t="n"/>
      <c r="BZ90" s="84" t="n"/>
      <c r="CA90" s="84" t="n"/>
      <c r="CB90" s="84" t="n"/>
      <c r="CC90" s="84" t="n"/>
      <c r="CD90" s="84" t="n"/>
      <c r="CE90" s="84" t="n"/>
      <c r="CF90" s="84" t="n"/>
      <c r="CG90" s="84" t="n"/>
      <c r="CH90" s="84" t="n"/>
      <c r="CI90" s="84" t="n"/>
      <c r="CJ90" s="84" t="n"/>
      <c r="CK90" s="84" t="n"/>
      <c r="CL90" s="84" t="n"/>
      <c r="CM90" s="84" t="n"/>
      <c r="CN90" s="84" t="n"/>
      <c r="CO90" s="84" t="n"/>
      <c r="CP90" s="84" t="n"/>
      <c r="CQ90" s="84" t="n"/>
      <c r="CR90" s="84" t="n"/>
      <c r="CS90" s="84" t="n"/>
      <c r="CT90" s="84" t="n"/>
      <c r="CU90" s="84" t="n"/>
      <c r="CV90" s="84" t="n"/>
      <c r="CW90" s="84" t="n"/>
      <c r="CX90" s="84" t="n"/>
      <c r="CY90" s="84" t="n"/>
      <c r="CZ90" s="84" t="n"/>
      <c r="DA90" s="84" t="n"/>
      <c r="DB90" s="84" t="n"/>
      <c r="DC90" s="84" t="n"/>
      <c r="DD90" s="84" t="n"/>
      <c r="DE90" s="84" t="n"/>
      <c r="DF90" s="84" t="n"/>
      <c r="DG90" s="84" t="n"/>
      <c r="DH90" s="84" t="n"/>
      <c r="DI90" s="84" t="n"/>
      <c r="DJ90" s="84" t="n"/>
      <c r="DK90" s="84" t="n"/>
      <c r="DL90" s="84" t="n"/>
      <c r="DM90" s="84" t="n"/>
      <c r="DN90" s="84" t="n"/>
      <c r="DO90" s="84" t="n"/>
      <c r="DP90" s="84" t="n"/>
      <c r="DQ90" s="84" t="n"/>
    </row>
    <row r="91" ht="16" customHeight="1">
      <c r="A91" s="78" t="n"/>
      <c r="B91" s="78" t="n"/>
      <c r="C91" s="78" t="n"/>
      <c r="D91" s="78" t="n"/>
      <c r="E91" s="78" t="n"/>
      <c r="F91" s="78" t="n"/>
      <c r="G91" s="88" t="n"/>
      <c r="H91" s="84" t="n"/>
      <c r="I91" s="84" t="n"/>
      <c r="J91" s="84" t="n"/>
      <c r="K91" s="84" t="n"/>
      <c r="L91" s="84" t="n"/>
      <c r="M91" s="84" t="n"/>
      <c r="N91" s="84" t="n"/>
      <c r="O91" s="84">
        <f>IFERROR(INDEX('_courses_lookup'!$C:$C,MATCH(K91&amp;L91,'_courses_lookup'!$E:$E,0)),"")</f>
        <v/>
      </c>
      <c r="P91" s="84">
        <f>IFERROR(INDEX('_courses_lookup'!$D:$D,MATCH(K91&amp;L91,'_courses_lookup'!$E:$E,0)),"")</f>
        <v/>
      </c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1" t="n"/>
      <c r="AE91" s="81" t="n"/>
      <c r="AF91" s="81" t="n"/>
      <c r="AG91" s="40">
        <f>IF(AND(AE91&lt;&gt;"",AF91&lt;&gt;""),ROUNDUP((AF91-AE91)/7,0),"")</f>
        <v/>
      </c>
      <c r="AH91" s="84" t="n"/>
      <c r="AI91" s="40">
        <f>IFERROR(IF(AG91*AH91=0,"",AG91*AH91),"")</f>
        <v/>
      </c>
      <c r="AJ91" s="81" t="n"/>
      <c r="AK91" s="81" t="n"/>
      <c r="AL91" s="40">
        <f>IF(AND(AJ91&lt;&gt;"",AK91&lt;&gt;""),ROUNDUP((AK91-AJ91)/7,0),"")</f>
        <v/>
      </c>
      <c r="AM91" s="84" t="n"/>
      <c r="AN91" s="40">
        <f>IFERROR(IF(AL91*AM91=0,"",AL91*AM91),"")</f>
        <v/>
      </c>
      <c r="AO91" s="81" t="n"/>
      <c r="AP91" s="81" t="n"/>
      <c r="AQ91" s="40">
        <f>IF(AND(AO91&lt;&gt;"",AP91&lt;&gt;""),ROUNDUP((AP91-AO91)/7,0),"")</f>
        <v/>
      </c>
      <c r="AR91" s="40">
        <f>IFERROR(IF((AU91-(AI91+AN91))/AQ91=0,"",ROUNDUP((AU91-(AI91+AN91))/AQ91,0)),"")</f>
        <v/>
      </c>
      <c r="AS91" s="40">
        <f>IFERROR(IF((AU91-(AI91+AN91))=0,"",(AU91-(AI91+AN91))),"")</f>
        <v/>
      </c>
      <c r="AT91" s="40">
        <f>IF(AND(AG91="",AQ91=""),AL91,IF(SUM(AG91,AL91,AQ91)=0,"",SUM(AG91,AL91,AQ91)))</f>
        <v/>
      </c>
      <c r="AU91" s="84" t="n"/>
      <c r="AV91" s="81" t="n"/>
      <c r="AW91" s="84" t="n"/>
      <c r="AX91" s="84" t="n"/>
      <c r="AY91" s="84" t="n"/>
      <c r="AZ91" s="84" t="n"/>
      <c r="BA91" s="84" t="n"/>
      <c r="BB91" s="84" t="n"/>
      <c r="BC91" s="84" t="n"/>
      <c r="BD91" s="84" t="n"/>
      <c r="BE91" s="84" t="n"/>
      <c r="BF91" s="84" t="n"/>
      <c r="BG91" s="40">
        <f>IF(AD91="","",YEAR(AD91)+IF(MONTH(AD91)&gt;=5,1,0))</f>
        <v/>
      </c>
      <c r="BH91" s="40">
        <f>IF(AD91="","",IF(AND(MONTH(AD91)=8,DAY(AD91)&gt;=15),"Fall",IF(MONTH(AD91)&gt;8,"Fall",IF(MONTH(AD91)=5,"Summer",IF(MONTH(AD91)=1,"Spring","")))))</f>
        <v/>
      </c>
      <c r="BI91" s="84" t="n"/>
      <c r="BJ91" s="84" t="n"/>
      <c r="BK91" s="84" t="n"/>
      <c r="BL91" s="84">
        <f>IFERROR(INDEX('_names_lookup'!$C:$C,MATCH(BK91,'_names_lookup'!$A:$A,0)),"")</f>
        <v/>
      </c>
      <c r="BM91" s="84">
        <f>IFERROR(INDEX('_names_lookup'!$B:$B,MATCH(BK91,'_names_lookup'!$A:$A,0)),"")</f>
        <v/>
      </c>
      <c r="BN91" s="84" t="n"/>
      <c r="BO91" s="84" t="n"/>
      <c r="BP91" s="84" t="n"/>
      <c r="BQ91" s="84" t="n"/>
      <c r="BR91" s="84" t="n"/>
      <c r="BS91" s="40">
        <f>IFERROR(IF(BR91*AA91=0,"",BR91*AA91),"")</f>
        <v/>
      </c>
      <c r="BT91" s="84" t="n"/>
      <c r="BU91" s="84" t="n"/>
      <c r="BV91" s="84" t="n"/>
      <c r="BW91" s="84" t="n"/>
      <c r="BX91" s="84" t="n"/>
      <c r="BY91" s="84" t="n"/>
      <c r="BZ91" s="84" t="n"/>
      <c r="CA91" s="84" t="n"/>
      <c r="CB91" s="84" t="n"/>
      <c r="CC91" s="84" t="n"/>
      <c r="CD91" s="84" t="n"/>
      <c r="CE91" s="84" t="n"/>
      <c r="CF91" s="84" t="n"/>
      <c r="CG91" s="84" t="n"/>
      <c r="CH91" s="84" t="n"/>
      <c r="CI91" s="84" t="n"/>
      <c r="CJ91" s="84" t="n"/>
      <c r="CK91" s="84" t="n"/>
      <c r="CL91" s="84" t="n"/>
      <c r="CM91" s="84" t="n"/>
      <c r="CN91" s="84" t="n"/>
      <c r="CO91" s="84" t="n"/>
      <c r="CP91" s="84" t="n"/>
      <c r="CQ91" s="84" t="n"/>
      <c r="CR91" s="84" t="n"/>
      <c r="CS91" s="84" t="n"/>
      <c r="CT91" s="84" t="n"/>
      <c r="CU91" s="84" t="n"/>
      <c r="CV91" s="84" t="n"/>
      <c r="CW91" s="84" t="n"/>
      <c r="CX91" s="84" t="n"/>
      <c r="CY91" s="84" t="n"/>
      <c r="CZ91" s="84" t="n"/>
      <c r="DA91" s="84" t="n"/>
      <c r="DB91" s="84" t="n"/>
      <c r="DC91" s="84" t="n"/>
      <c r="DD91" s="84" t="n"/>
      <c r="DE91" s="84" t="n"/>
      <c r="DF91" s="84" t="n"/>
      <c r="DG91" s="84" t="n"/>
      <c r="DH91" s="84" t="n"/>
      <c r="DI91" s="84" t="n"/>
      <c r="DJ91" s="84" t="n"/>
      <c r="DK91" s="84" t="n"/>
      <c r="DL91" s="84" t="n"/>
      <c r="DM91" s="84" t="n"/>
      <c r="DN91" s="84" t="n"/>
      <c r="DO91" s="84" t="n"/>
      <c r="DP91" s="84" t="n"/>
      <c r="DQ91" s="84" t="n"/>
    </row>
    <row r="92" ht="16" customHeight="1">
      <c r="A92" s="78" t="n"/>
      <c r="B92" s="78" t="n"/>
      <c r="C92" s="78" t="n"/>
      <c r="D92" s="78" t="n"/>
      <c r="E92" s="78" t="n"/>
      <c r="F92" s="78" t="n"/>
      <c r="G92" s="88" t="n"/>
      <c r="H92" s="84" t="n"/>
      <c r="I92" s="84" t="n"/>
      <c r="J92" s="84" t="n"/>
      <c r="K92" s="84" t="n"/>
      <c r="L92" s="84" t="n"/>
      <c r="M92" s="84" t="n"/>
      <c r="N92" s="84" t="n"/>
      <c r="O92" s="84">
        <f>IFERROR(INDEX('_courses_lookup'!$C:$C,MATCH(K92&amp;L92,'_courses_lookup'!$E:$E,0)),"")</f>
        <v/>
      </c>
      <c r="P92" s="84">
        <f>IFERROR(INDEX('_courses_lookup'!$D:$D,MATCH(K92&amp;L92,'_courses_lookup'!$E:$E,0)),"")</f>
        <v/>
      </c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1" t="n"/>
      <c r="AE92" s="81" t="n"/>
      <c r="AF92" s="81" t="n"/>
      <c r="AG92" s="40">
        <f>IF(AND(AE92&lt;&gt;"",AF92&lt;&gt;""),ROUNDUP((AF92-AE92)/7,0),"")</f>
        <v/>
      </c>
      <c r="AH92" s="84" t="n"/>
      <c r="AI92" s="40">
        <f>IFERROR(IF(AG92*AH92=0,"",AG92*AH92),"")</f>
        <v/>
      </c>
      <c r="AJ92" s="81" t="n"/>
      <c r="AK92" s="81" t="n"/>
      <c r="AL92" s="40">
        <f>IF(AND(AJ92&lt;&gt;"",AK92&lt;&gt;""),ROUNDUP((AK92-AJ92)/7,0),"")</f>
        <v/>
      </c>
      <c r="AM92" s="84" t="n"/>
      <c r="AN92" s="40">
        <f>IFERROR(IF(AL92*AM92=0,"",AL92*AM92),"")</f>
        <v/>
      </c>
      <c r="AO92" s="81" t="n"/>
      <c r="AP92" s="81" t="n"/>
      <c r="AQ92" s="40">
        <f>IF(AND(AO92&lt;&gt;"",AP92&lt;&gt;""),ROUNDUP((AP92-AO92)/7,0),"")</f>
        <v/>
      </c>
      <c r="AR92" s="40">
        <f>IFERROR(IF((AU92-(AI92+AN92))/AQ92=0,"",ROUNDUP((AU92-(AI92+AN92))/AQ92,0)),"")</f>
        <v/>
      </c>
      <c r="AS92" s="40">
        <f>IFERROR(IF((AU92-(AI92+AN92))=0,"",(AU92-(AI92+AN92))),"")</f>
        <v/>
      </c>
      <c r="AT92" s="40">
        <f>IF(AND(AG92="",AQ92=""),AL92,IF(SUM(AG92,AL92,AQ92)=0,"",SUM(AG92,AL92,AQ92)))</f>
        <v/>
      </c>
      <c r="AU92" s="84" t="n"/>
      <c r="AV92" s="81" t="n"/>
      <c r="AW92" s="84" t="n"/>
      <c r="AX92" s="84" t="n"/>
      <c r="AY92" s="84" t="n"/>
      <c r="AZ92" s="84" t="n"/>
      <c r="BA92" s="84" t="n"/>
      <c r="BB92" s="84" t="n"/>
      <c r="BC92" s="84" t="n"/>
      <c r="BD92" s="84" t="n"/>
      <c r="BE92" s="84" t="n"/>
      <c r="BF92" s="84" t="n"/>
      <c r="BG92" s="40">
        <f>IF(AD92="","",YEAR(AD92)+IF(MONTH(AD92)&gt;=5,1,0))</f>
        <v/>
      </c>
      <c r="BH92" s="40">
        <f>IF(AD92="","",IF(AND(MONTH(AD92)=8,DAY(AD92)&gt;=15),"Fall",IF(MONTH(AD92)&gt;8,"Fall",IF(MONTH(AD92)=5,"Summer",IF(MONTH(AD92)=1,"Spring","")))))</f>
        <v/>
      </c>
      <c r="BI92" s="84" t="n"/>
      <c r="BJ92" s="84" t="n"/>
      <c r="BK92" s="84" t="n"/>
      <c r="BL92" s="84">
        <f>IFERROR(INDEX('_names_lookup'!$C:$C,MATCH(BK92,'_names_lookup'!$A:$A,0)),"")</f>
        <v/>
      </c>
      <c r="BM92" s="84">
        <f>IFERROR(INDEX('_names_lookup'!$B:$B,MATCH(BK92,'_names_lookup'!$A:$A,0)),"")</f>
        <v/>
      </c>
      <c r="BN92" s="84" t="n"/>
      <c r="BO92" s="84" t="n"/>
      <c r="BP92" s="84" t="n"/>
      <c r="BQ92" s="84" t="n"/>
      <c r="BR92" s="84" t="n"/>
      <c r="BS92" s="40">
        <f>IFERROR(IF(BR92*AA92=0,"",BR92*AA92),"")</f>
        <v/>
      </c>
      <c r="BT92" s="84" t="n"/>
      <c r="BU92" s="84" t="n"/>
      <c r="BV92" s="84" t="n"/>
      <c r="BW92" s="84" t="n"/>
      <c r="BX92" s="84" t="n"/>
      <c r="BY92" s="84" t="n"/>
      <c r="BZ92" s="84" t="n"/>
      <c r="CA92" s="84" t="n"/>
      <c r="CB92" s="84" t="n"/>
      <c r="CC92" s="84" t="n"/>
      <c r="CD92" s="84" t="n"/>
      <c r="CE92" s="84" t="n"/>
      <c r="CF92" s="84" t="n"/>
      <c r="CG92" s="84" t="n"/>
      <c r="CH92" s="84" t="n"/>
      <c r="CI92" s="84" t="n"/>
      <c r="CJ92" s="84" t="n"/>
      <c r="CK92" s="84" t="n"/>
      <c r="CL92" s="84" t="n"/>
      <c r="CM92" s="84" t="n"/>
      <c r="CN92" s="84" t="n"/>
      <c r="CO92" s="84" t="n"/>
      <c r="CP92" s="84" t="n"/>
      <c r="CQ92" s="84" t="n"/>
      <c r="CR92" s="84" t="n"/>
      <c r="CS92" s="84" t="n"/>
      <c r="CT92" s="84" t="n"/>
      <c r="CU92" s="84" t="n"/>
      <c r="CV92" s="84" t="n"/>
      <c r="CW92" s="84" t="n"/>
      <c r="CX92" s="84" t="n"/>
      <c r="CY92" s="84" t="n"/>
      <c r="CZ92" s="84" t="n"/>
      <c r="DA92" s="84" t="n"/>
      <c r="DB92" s="84" t="n"/>
      <c r="DC92" s="84" t="n"/>
      <c r="DD92" s="84" t="n"/>
      <c r="DE92" s="84" t="n"/>
      <c r="DF92" s="84" t="n"/>
      <c r="DG92" s="84" t="n"/>
      <c r="DH92" s="84" t="n"/>
      <c r="DI92" s="84" t="n"/>
      <c r="DJ92" s="84" t="n"/>
      <c r="DK92" s="84" t="n"/>
      <c r="DL92" s="84" t="n"/>
      <c r="DM92" s="84" t="n"/>
      <c r="DN92" s="84" t="n"/>
      <c r="DO92" s="84" t="n"/>
      <c r="DP92" s="84" t="n"/>
      <c r="DQ92" s="84" t="n"/>
    </row>
    <row r="93" ht="16" customHeight="1">
      <c r="A93" s="78" t="n"/>
      <c r="B93" s="78" t="n"/>
      <c r="C93" s="78" t="n"/>
      <c r="D93" s="78" t="n"/>
      <c r="E93" s="78" t="n"/>
      <c r="F93" s="78" t="n"/>
      <c r="G93" s="88" t="n"/>
      <c r="H93" s="84" t="n"/>
      <c r="I93" s="84" t="n"/>
      <c r="J93" s="84" t="n"/>
      <c r="K93" s="84" t="n"/>
      <c r="L93" s="84" t="n"/>
      <c r="M93" s="84" t="n"/>
      <c r="N93" s="84" t="n"/>
      <c r="O93" s="84">
        <f>IFERROR(INDEX('_courses_lookup'!$C:$C,MATCH(K93&amp;L93,'_courses_lookup'!$E:$E,0)),"")</f>
        <v/>
      </c>
      <c r="P93" s="84">
        <f>IFERROR(INDEX('_courses_lookup'!$D:$D,MATCH(K93&amp;L93,'_courses_lookup'!$E:$E,0)),"")</f>
        <v/>
      </c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1" t="n"/>
      <c r="AE93" s="81" t="n"/>
      <c r="AF93" s="81" t="n"/>
      <c r="AG93" s="40">
        <f>IF(AND(AE93&lt;&gt;"",AF93&lt;&gt;""),ROUNDUP((AF93-AE93)/7,0),"")</f>
        <v/>
      </c>
      <c r="AH93" s="84" t="n"/>
      <c r="AI93" s="40">
        <f>IFERROR(IF(AG93*AH93=0,"",AG93*AH93),"")</f>
        <v/>
      </c>
      <c r="AJ93" s="81" t="n"/>
      <c r="AK93" s="81" t="n"/>
      <c r="AL93" s="40">
        <f>IF(AND(AJ93&lt;&gt;"",AK93&lt;&gt;""),ROUNDUP((AK93-AJ93)/7,0),"")</f>
        <v/>
      </c>
      <c r="AM93" s="84" t="n"/>
      <c r="AN93" s="40">
        <f>IFERROR(IF(AL93*AM93=0,"",AL93*AM93),"")</f>
        <v/>
      </c>
      <c r="AO93" s="81" t="n"/>
      <c r="AP93" s="81" t="n"/>
      <c r="AQ93" s="40">
        <f>IF(AND(AO93&lt;&gt;"",AP93&lt;&gt;""),ROUNDUP((AP93-AO93)/7,0),"")</f>
        <v/>
      </c>
      <c r="AR93" s="40">
        <f>IFERROR(IF((AU93-(AI93+AN93))/AQ93=0,"",ROUNDUP((AU93-(AI93+AN93))/AQ93,0)),"")</f>
        <v/>
      </c>
      <c r="AS93" s="40">
        <f>IFERROR(IF((AU93-(AI93+AN93))=0,"",(AU93-(AI93+AN93))),"")</f>
        <v/>
      </c>
      <c r="AT93" s="40">
        <f>IF(AND(AG93="",AQ93=""),AL93,IF(SUM(AG93,AL93,AQ93)=0,"",SUM(AG93,AL93,AQ93)))</f>
        <v/>
      </c>
      <c r="AU93" s="84" t="n"/>
      <c r="AV93" s="81" t="n"/>
      <c r="AW93" s="84" t="n"/>
      <c r="AX93" s="84" t="n"/>
      <c r="AY93" s="84" t="n"/>
      <c r="AZ93" s="84" t="n"/>
      <c r="BA93" s="84" t="n"/>
      <c r="BB93" s="84" t="n"/>
      <c r="BC93" s="84" t="n"/>
      <c r="BD93" s="84" t="n"/>
      <c r="BE93" s="84" t="n"/>
      <c r="BF93" s="84" t="n"/>
      <c r="BG93" s="40">
        <f>IF(AD93="","",YEAR(AD93)+IF(MONTH(AD93)&gt;=5,1,0))</f>
        <v/>
      </c>
      <c r="BH93" s="40">
        <f>IF(AD93="","",IF(AND(MONTH(AD93)=8,DAY(AD93)&gt;=15),"Fall",IF(MONTH(AD93)&gt;8,"Fall",IF(MONTH(AD93)=5,"Summer",IF(MONTH(AD93)=1,"Spring","")))))</f>
        <v/>
      </c>
      <c r="BI93" s="84" t="n"/>
      <c r="BJ93" s="84" t="n"/>
      <c r="BK93" s="84" t="n"/>
      <c r="BL93" s="84">
        <f>IFERROR(INDEX('_names_lookup'!$C:$C,MATCH(BK93,'_names_lookup'!$A:$A,0)),"")</f>
        <v/>
      </c>
      <c r="BM93" s="84">
        <f>IFERROR(INDEX('_names_lookup'!$B:$B,MATCH(BK93,'_names_lookup'!$A:$A,0)),"")</f>
        <v/>
      </c>
      <c r="BN93" s="84" t="n"/>
      <c r="BO93" s="84" t="n"/>
      <c r="BP93" s="84" t="n"/>
      <c r="BQ93" s="84" t="n"/>
      <c r="BR93" s="84" t="n"/>
      <c r="BS93" s="40">
        <f>IFERROR(IF(BR93*AA93=0,"",BR93*AA93),"")</f>
        <v/>
      </c>
      <c r="BT93" s="84" t="n"/>
      <c r="BU93" s="84" t="n"/>
      <c r="BV93" s="84" t="n"/>
      <c r="BW93" s="84" t="n"/>
      <c r="BX93" s="84" t="n"/>
      <c r="BY93" s="84" t="n"/>
      <c r="BZ93" s="84" t="n"/>
      <c r="CA93" s="84" t="n"/>
      <c r="CB93" s="84" t="n"/>
      <c r="CC93" s="84" t="n"/>
      <c r="CD93" s="84" t="n"/>
      <c r="CE93" s="84" t="n"/>
      <c r="CF93" s="84" t="n"/>
      <c r="CG93" s="84" t="n"/>
      <c r="CH93" s="84" t="n"/>
      <c r="CI93" s="84" t="n"/>
      <c r="CJ93" s="84" t="n"/>
      <c r="CK93" s="84" t="n"/>
      <c r="CL93" s="84" t="n"/>
      <c r="CM93" s="84" t="n"/>
      <c r="CN93" s="84" t="n"/>
      <c r="CO93" s="84" t="n"/>
      <c r="CP93" s="84" t="n"/>
      <c r="CQ93" s="84" t="n"/>
      <c r="CR93" s="84" t="n"/>
      <c r="CS93" s="84" t="n"/>
      <c r="CT93" s="84" t="n"/>
      <c r="CU93" s="84" t="n"/>
      <c r="CV93" s="84" t="n"/>
      <c r="CW93" s="84" t="n"/>
      <c r="CX93" s="84" t="n"/>
      <c r="CY93" s="84" t="n"/>
      <c r="CZ93" s="84" t="n"/>
      <c r="DA93" s="84" t="n"/>
      <c r="DB93" s="84" t="n"/>
      <c r="DC93" s="84" t="n"/>
      <c r="DD93" s="84" t="n"/>
      <c r="DE93" s="84" t="n"/>
      <c r="DF93" s="84" t="n"/>
      <c r="DG93" s="84" t="n"/>
      <c r="DH93" s="84" t="n"/>
      <c r="DI93" s="84" t="n"/>
      <c r="DJ93" s="84" t="n"/>
      <c r="DK93" s="84" t="n"/>
      <c r="DL93" s="84" t="n"/>
      <c r="DM93" s="84" t="n"/>
      <c r="DN93" s="84" t="n"/>
      <c r="DO93" s="84" t="n"/>
      <c r="DP93" s="84" t="n"/>
      <c r="DQ93" s="84" t="n"/>
    </row>
    <row r="94" ht="16" customHeight="1">
      <c r="A94" s="78" t="n"/>
      <c r="B94" s="78" t="n"/>
      <c r="C94" s="78" t="n"/>
      <c r="D94" s="78" t="n"/>
      <c r="E94" s="78" t="n"/>
      <c r="F94" s="78" t="n"/>
      <c r="G94" s="88" t="n"/>
      <c r="H94" s="84" t="n"/>
      <c r="I94" s="84" t="n"/>
      <c r="J94" s="84" t="n"/>
      <c r="K94" s="84" t="n"/>
      <c r="L94" s="84" t="n"/>
      <c r="M94" s="84" t="n"/>
      <c r="N94" s="84" t="n"/>
      <c r="O94" s="84">
        <f>IFERROR(INDEX('_courses_lookup'!$C:$C,MATCH(K94&amp;L94,'_courses_lookup'!$E:$E,0)),"")</f>
        <v/>
      </c>
      <c r="P94" s="84">
        <f>IFERROR(INDEX('_courses_lookup'!$D:$D,MATCH(K94&amp;L94,'_courses_lookup'!$E:$E,0)),"")</f>
        <v/>
      </c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1" t="n"/>
      <c r="AE94" s="81" t="n"/>
      <c r="AF94" s="81" t="n"/>
      <c r="AG94" s="40">
        <f>IF(AND(AE94&lt;&gt;"",AF94&lt;&gt;""),ROUNDUP((AF94-AE94)/7,0),"")</f>
        <v/>
      </c>
      <c r="AH94" s="84" t="n"/>
      <c r="AI94" s="40">
        <f>IFERROR(IF(AG94*AH94=0,"",AG94*AH94),"")</f>
        <v/>
      </c>
      <c r="AJ94" s="81" t="n"/>
      <c r="AK94" s="81" t="n"/>
      <c r="AL94" s="40">
        <f>IF(AND(AJ94&lt;&gt;"",AK94&lt;&gt;""),ROUNDUP((AK94-AJ94)/7,0),"")</f>
        <v/>
      </c>
      <c r="AM94" s="84" t="n"/>
      <c r="AN94" s="40">
        <f>IFERROR(IF(AL94*AM94=0,"",AL94*AM94),"")</f>
        <v/>
      </c>
      <c r="AO94" s="81" t="n"/>
      <c r="AP94" s="81" t="n"/>
      <c r="AQ94" s="40">
        <f>IF(AND(AO94&lt;&gt;"",AP94&lt;&gt;""),ROUNDUP((AP94-AO94)/7,0),"")</f>
        <v/>
      </c>
      <c r="AR94" s="40">
        <f>IFERROR(IF((AU94-(AI94+AN94))/AQ94=0,"",ROUNDUP((AU94-(AI94+AN94))/AQ94,0)),"")</f>
        <v/>
      </c>
      <c r="AS94" s="40">
        <f>IFERROR(IF((AU94-(AI94+AN94))=0,"",(AU94-(AI94+AN94))),"")</f>
        <v/>
      </c>
      <c r="AT94" s="40">
        <f>IF(AND(AG94="",AQ94=""),AL94,IF(SUM(AG94,AL94,AQ94)=0,"",SUM(AG94,AL94,AQ94)))</f>
        <v/>
      </c>
      <c r="AU94" s="84" t="n"/>
      <c r="AV94" s="81" t="n"/>
      <c r="AW94" s="84" t="n"/>
      <c r="AX94" s="84" t="n"/>
      <c r="AY94" s="84" t="n"/>
      <c r="AZ94" s="84" t="n"/>
      <c r="BA94" s="84" t="n"/>
      <c r="BB94" s="84" t="n"/>
      <c r="BC94" s="84" t="n"/>
      <c r="BD94" s="84" t="n"/>
      <c r="BE94" s="84" t="n"/>
      <c r="BF94" s="84" t="n"/>
      <c r="BG94" s="40">
        <f>IF(AD94="","",YEAR(AD94)+IF(MONTH(AD94)&gt;=5,1,0))</f>
        <v/>
      </c>
      <c r="BH94" s="40">
        <f>IF(AD94="","",IF(AND(MONTH(AD94)=8,DAY(AD94)&gt;=15),"Fall",IF(MONTH(AD94)&gt;8,"Fall",IF(MONTH(AD94)=5,"Summer",IF(MONTH(AD94)=1,"Spring","")))))</f>
        <v/>
      </c>
      <c r="BI94" s="84" t="n"/>
      <c r="BJ94" s="84" t="n"/>
      <c r="BK94" s="84" t="n"/>
      <c r="BL94" s="84">
        <f>IFERROR(INDEX('_names_lookup'!$C:$C,MATCH(BK94,'_names_lookup'!$A:$A,0)),"")</f>
        <v/>
      </c>
      <c r="BM94" s="84">
        <f>IFERROR(INDEX('_names_lookup'!$B:$B,MATCH(BK94,'_names_lookup'!$A:$A,0)),"")</f>
        <v/>
      </c>
      <c r="BN94" s="84" t="n"/>
      <c r="BO94" s="84" t="n"/>
      <c r="BP94" s="84" t="n"/>
      <c r="BQ94" s="84" t="n"/>
      <c r="BR94" s="84" t="n"/>
      <c r="BS94" s="40">
        <f>IFERROR(IF(BR94*AA94=0,"",BR94*AA94),"")</f>
        <v/>
      </c>
      <c r="BT94" s="84" t="n"/>
      <c r="BU94" s="84" t="n"/>
      <c r="BV94" s="84" t="n"/>
      <c r="BW94" s="84" t="n"/>
      <c r="BX94" s="84" t="n"/>
      <c r="BY94" s="84" t="n"/>
      <c r="BZ94" s="84" t="n"/>
      <c r="CA94" s="84" t="n"/>
      <c r="CB94" s="84" t="n"/>
      <c r="CC94" s="84" t="n"/>
      <c r="CD94" s="84" t="n"/>
      <c r="CE94" s="84" t="n"/>
      <c r="CF94" s="84" t="n"/>
      <c r="CG94" s="84" t="n"/>
      <c r="CH94" s="84" t="n"/>
      <c r="CI94" s="84" t="n"/>
      <c r="CJ94" s="84" t="n"/>
      <c r="CK94" s="84" t="n"/>
      <c r="CL94" s="84" t="n"/>
      <c r="CM94" s="84" t="n"/>
      <c r="CN94" s="84" t="n"/>
      <c r="CO94" s="84" t="n"/>
      <c r="CP94" s="84" t="n"/>
      <c r="CQ94" s="84" t="n"/>
      <c r="CR94" s="84" t="n"/>
      <c r="CS94" s="84" t="n"/>
      <c r="CT94" s="84" t="n"/>
      <c r="CU94" s="84" t="n"/>
      <c r="CV94" s="84" t="n"/>
      <c r="CW94" s="84" t="n"/>
      <c r="CX94" s="84" t="n"/>
      <c r="CY94" s="84" t="n"/>
      <c r="CZ94" s="84" t="n"/>
      <c r="DA94" s="84" t="n"/>
      <c r="DB94" s="84" t="n"/>
      <c r="DC94" s="84" t="n"/>
      <c r="DD94" s="84" t="n"/>
      <c r="DE94" s="84" t="n"/>
      <c r="DF94" s="84" t="n"/>
      <c r="DG94" s="84" t="n"/>
      <c r="DH94" s="84" t="n"/>
      <c r="DI94" s="84" t="n"/>
      <c r="DJ94" s="84" t="n"/>
      <c r="DK94" s="84" t="n"/>
      <c r="DL94" s="84" t="n"/>
      <c r="DM94" s="84" t="n"/>
      <c r="DN94" s="84" t="n"/>
      <c r="DO94" s="84" t="n"/>
      <c r="DP94" s="84" t="n"/>
      <c r="DQ94" s="84" t="n"/>
    </row>
    <row r="95" ht="16" customHeight="1">
      <c r="A95" s="78" t="n"/>
      <c r="B95" s="78" t="n"/>
      <c r="C95" s="78" t="n"/>
      <c r="D95" s="78" t="n"/>
      <c r="E95" s="78" t="n"/>
      <c r="F95" s="78" t="n"/>
      <c r="G95" s="88" t="n"/>
      <c r="H95" s="84" t="n"/>
      <c r="I95" s="84" t="n"/>
      <c r="J95" s="84" t="n"/>
      <c r="K95" s="84" t="n"/>
      <c r="L95" s="84" t="n"/>
      <c r="M95" s="84" t="n"/>
      <c r="N95" s="84" t="n"/>
      <c r="O95" s="84">
        <f>IFERROR(INDEX('_courses_lookup'!$C:$C,MATCH(K95&amp;L95,'_courses_lookup'!$E:$E,0)),"")</f>
        <v/>
      </c>
      <c r="P95" s="84">
        <f>IFERROR(INDEX('_courses_lookup'!$D:$D,MATCH(K95&amp;L95,'_courses_lookup'!$E:$E,0)),"")</f>
        <v/>
      </c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1" t="n"/>
      <c r="AE95" s="81" t="n"/>
      <c r="AF95" s="81" t="n"/>
      <c r="AG95" s="40">
        <f>IF(AND(AE95&lt;&gt;"",AF95&lt;&gt;""),ROUNDUP((AF95-AE95)/7,0),"")</f>
        <v/>
      </c>
      <c r="AH95" s="84" t="n"/>
      <c r="AI95" s="40">
        <f>IFERROR(IF(AG95*AH95=0,"",AG95*AH95),"")</f>
        <v/>
      </c>
      <c r="AJ95" s="81" t="n"/>
      <c r="AK95" s="81" t="n"/>
      <c r="AL95" s="40">
        <f>IF(AND(AJ95&lt;&gt;"",AK95&lt;&gt;""),ROUNDUP((AK95-AJ95)/7,0),"")</f>
        <v/>
      </c>
      <c r="AM95" s="84" t="n"/>
      <c r="AN95" s="40">
        <f>IFERROR(IF(AL95*AM95=0,"",AL95*AM95),"")</f>
        <v/>
      </c>
      <c r="AO95" s="81" t="n"/>
      <c r="AP95" s="81" t="n"/>
      <c r="AQ95" s="40">
        <f>IF(AND(AO95&lt;&gt;"",AP95&lt;&gt;""),ROUNDUP((AP95-AO95)/7,0),"")</f>
        <v/>
      </c>
      <c r="AR95" s="40">
        <f>IFERROR(IF((AU95-(AI95+AN95))/AQ95=0,"",ROUNDUP((AU95-(AI95+AN95))/AQ95,0)),"")</f>
        <v/>
      </c>
      <c r="AS95" s="40">
        <f>IFERROR(IF((AU95-(AI95+AN95))=0,"",(AU95-(AI95+AN95))),"")</f>
        <v/>
      </c>
      <c r="AT95" s="40">
        <f>IF(AND(AG95="",AQ95=""),AL95,IF(SUM(AG95,AL95,AQ95)=0,"",SUM(AG95,AL95,AQ95)))</f>
        <v/>
      </c>
      <c r="AU95" s="84" t="n"/>
      <c r="AV95" s="81" t="n"/>
      <c r="AW95" s="84" t="n"/>
      <c r="AX95" s="84" t="n"/>
      <c r="AY95" s="84" t="n"/>
      <c r="AZ95" s="84" t="n"/>
      <c r="BA95" s="84" t="n"/>
      <c r="BB95" s="84" t="n"/>
      <c r="BC95" s="84" t="n"/>
      <c r="BD95" s="84" t="n"/>
      <c r="BE95" s="84" t="n"/>
      <c r="BF95" s="84" t="n"/>
      <c r="BG95" s="40">
        <f>IF(AD95="","",YEAR(AD95)+IF(MONTH(AD95)&gt;=5,1,0))</f>
        <v/>
      </c>
      <c r="BH95" s="40">
        <f>IF(AD95="","",IF(AND(MONTH(AD95)=8,DAY(AD95)&gt;=15),"Fall",IF(MONTH(AD95)&gt;8,"Fall",IF(MONTH(AD95)=5,"Summer",IF(MONTH(AD95)=1,"Spring","")))))</f>
        <v/>
      </c>
      <c r="BI95" s="84" t="n"/>
      <c r="BJ95" s="84" t="n"/>
      <c r="BK95" s="84" t="n"/>
      <c r="BL95" s="84">
        <f>IFERROR(INDEX('_names_lookup'!$C:$C,MATCH(BK95,'_names_lookup'!$A:$A,0)),"")</f>
        <v/>
      </c>
      <c r="BM95" s="84">
        <f>IFERROR(INDEX('_names_lookup'!$B:$B,MATCH(BK95,'_names_lookup'!$A:$A,0)),"")</f>
        <v/>
      </c>
      <c r="BN95" s="84" t="n"/>
      <c r="BO95" s="84" t="n"/>
      <c r="BP95" s="84" t="n"/>
      <c r="BQ95" s="84" t="n"/>
      <c r="BR95" s="84" t="n"/>
      <c r="BS95" s="40">
        <f>IFERROR(IF(BR95*AA95=0,"",BR95*AA95),"")</f>
        <v/>
      </c>
      <c r="BT95" s="84" t="n"/>
      <c r="BU95" s="84" t="n"/>
      <c r="BV95" s="84" t="n"/>
      <c r="BW95" s="84" t="n"/>
      <c r="BX95" s="84" t="n"/>
      <c r="BY95" s="84" t="n"/>
      <c r="BZ95" s="84" t="n"/>
      <c r="CA95" s="84" t="n"/>
      <c r="CB95" s="84" t="n"/>
      <c r="CC95" s="84" t="n"/>
      <c r="CD95" s="84" t="n"/>
      <c r="CE95" s="84" t="n"/>
      <c r="CF95" s="84" t="n"/>
      <c r="CG95" s="84" t="n"/>
      <c r="CH95" s="84" t="n"/>
      <c r="CI95" s="84" t="n"/>
      <c r="CJ95" s="84" t="n"/>
      <c r="CK95" s="84" t="n"/>
      <c r="CL95" s="84" t="n"/>
      <c r="CM95" s="84" t="n"/>
      <c r="CN95" s="84" t="n"/>
      <c r="CO95" s="84" t="n"/>
      <c r="CP95" s="84" t="n"/>
      <c r="CQ95" s="84" t="n"/>
      <c r="CR95" s="84" t="n"/>
      <c r="CS95" s="84" t="n"/>
      <c r="CT95" s="84" t="n"/>
      <c r="CU95" s="84" t="n"/>
      <c r="CV95" s="84" t="n"/>
      <c r="CW95" s="84" t="n"/>
      <c r="CX95" s="84" t="n"/>
      <c r="CY95" s="84" t="n"/>
      <c r="CZ95" s="84" t="n"/>
      <c r="DA95" s="84" t="n"/>
      <c r="DB95" s="84" t="n"/>
      <c r="DC95" s="84" t="n"/>
      <c r="DD95" s="84" t="n"/>
      <c r="DE95" s="84" t="n"/>
      <c r="DF95" s="84" t="n"/>
      <c r="DG95" s="84" t="n"/>
      <c r="DH95" s="84" t="n"/>
      <c r="DI95" s="84" t="n"/>
      <c r="DJ95" s="84" t="n"/>
      <c r="DK95" s="84" t="n"/>
      <c r="DL95" s="84" t="n"/>
      <c r="DM95" s="84" t="n"/>
      <c r="DN95" s="84" t="n"/>
      <c r="DO95" s="84" t="n"/>
      <c r="DP95" s="84" t="n"/>
      <c r="DQ95" s="84" t="n"/>
    </row>
    <row r="96" ht="16" customHeight="1">
      <c r="A96" s="78" t="n"/>
      <c r="B96" s="78" t="n"/>
      <c r="C96" s="78" t="n"/>
      <c r="D96" s="78" t="n"/>
      <c r="E96" s="78" t="n"/>
      <c r="F96" s="78" t="n"/>
      <c r="G96" s="88" t="n"/>
      <c r="H96" s="84" t="n"/>
      <c r="I96" s="84" t="n"/>
      <c r="J96" s="84" t="n"/>
      <c r="K96" s="84" t="n"/>
      <c r="L96" s="84" t="n"/>
      <c r="M96" s="84" t="n"/>
      <c r="N96" s="84" t="n"/>
      <c r="O96" s="84">
        <f>IFERROR(INDEX('_courses_lookup'!$C:$C,MATCH(K96&amp;L96,'_courses_lookup'!$E:$E,0)),"")</f>
        <v/>
      </c>
      <c r="P96" s="84">
        <f>IFERROR(INDEX('_courses_lookup'!$D:$D,MATCH(K96&amp;L96,'_courses_lookup'!$E:$E,0)),"")</f>
        <v/>
      </c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1" t="n"/>
      <c r="AE96" s="81" t="n"/>
      <c r="AF96" s="81" t="n"/>
      <c r="AG96" s="40">
        <f>IF(AND(AE96&lt;&gt;"",AF96&lt;&gt;""),ROUNDUP((AF96-AE96)/7,0),"")</f>
        <v/>
      </c>
      <c r="AH96" s="84" t="n"/>
      <c r="AI96" s="40">
        <f>IFERROR(IF(AG96*AH96=0,"",AG96*AH96),"")</f>
        <v/>
      </c>
      <c r="AJ96" s="81" t="n"/>
      <c r="AK96" s="81" t="n"/>
      <c r="AL96" s="40">
        <f>IF(AND(AJ96&lt;&gt;"",AK96&lt;&gt;""),ROUNDUP((AK96-AJ96)/7,0),"")</f>
        <v/>
      </c>
      <c r="AM96" s="84" t="n"/>
      <c r="AN96" s="40">
        <f>IFERROR(IF(AL96*AM96=0,"",AL96*AM96),"")</f>
        <v/>
      </c>
      <c r="AO96" s="81" t="n"/>
      <c r="AP96" s="81" t="n"/>
      <c r="AQ96" s="40">
        <f>IF(AND(AO96&lt;&gt;"",AP96&lt;&gt;""),ROUNDUP((AP96-AO96)/7,0),"")</f>
        <v/>
      </c>
      <c r="AR96" s="40">
        <f>IFERROR(IF((AU96-(AI96+AN96))/AQ96=0,"",ROUNDUP((AU96-(AI96+AN96))/AQ96,0)),"")</f>
        <v/>
      </c>
      <c r="AS96" s="40">
        <f>IFERROR(IF((AU96-(AI96+AN96))=0,"",(AU96-(AI96+AN96))),"")</f>
        <v/>
      </c>
      <c r="AT96" s="40">
        <f>IF(AND(AG96="",AQ96=""),AL96,IF(SUM(AG96,AL96,AQ96)=0,"",SUM(AG96,AL96,AQ96)))</f>
        <v/>
      </c>
      <c r="AU96" s="84" t="n"/>
      <c r="AV96" s="81" t="n"/>
      <c r="AW96" s="84" t="n"/>
      <c r="AX96" s="84" t="n"/>
      <c r="AY96" s="84" t="n"/>
      <c r="AZ96" s="84" t="n"/>
      <c r="BA96" s="84" t="n"/>
      <c r="BB96" s="84" t="n"/>
      <c r="BC96" s="84" t="n"/>
      <c r="BD96" s="84" t="n"/>
      <c r="BE96" s="84" t="n"/>
      <c r="BF96" s="84" t="n"/>
      <c r="BG96" s="40">
        <f>IF(AD96="","",YEAR(AD96)+IF(MONTH(AD96)&gt;=5,1,0))</f>
        <v/>
      </c>
      <c r="BH96" s="40">
        <f>IF(AD96="","",IF(AND(MONTH(AD96)=8,DAY(AD96)&gt;=15),"Fall",IF(MONTH(AD96)&gt;8,"Fall",IF(MONTH(AD96)=5,"Summer",IF(MONTH(AD96)=1,"Spring","")))))</f>
        <v/>
      </c>
      <c r="BI96" s="84" t="n"/>
      <c r="BJ96" s="84" t="n"/>
      <c r="BK96" s="84" t="n"/>
      <c r="BL96" s="84">
        <f>IFERROR(INDEX('_names_lookup'!$C:$C,MATCH(BK96,'_names_lookup'!$A:$A,0)),"")</f>
        <v/>
      </c>
      <c r="BM96" s="84">
        <f>IFERROR(INDEX('_names_lookup'!$B:$B,MATCH(BK96,'_names_lookup'!$A:$A,0)),"")</f>
        <v/>
      </c>
      <c r="BN96" s="84" t="n"/>
      <c r="BO96" s="84" t="n"/>
      <c r="BP96" s="84" t="n"/>
      <c r="BQ96" s="84" t="n"/>
      <c r="BR96" s="84" t="n"/>
      <c r="BS96" s="40">
        <f>IFERROR(IF(BR96*AA96=0,"",BR96*AA96),"")</f>
        <v/>
      </c>
      <c r="BT96" s="84" t="n"/>
      <c r="BU96" s="84" t="n"/>
      <c r="BV96" s="84" t="n"/>
      <c r="BW96" s="84" t="n"/>
      <c r="BX96" s="84" t="n"/>
      <c r="BY96" s="84" t="n"/>
      <c r="BZ96" s="84" t="n"/>
      <c r="CA96" s="84" t="n"/>
      <c r="CB96" s="84" t="n"/>
      <c r="CC96" s="84" t="n"/>
      <c r="CD96" s="84" t="n"/>
      <c r="CE96" s="84" t="n"/>
      <c r="CF96" s="84" t="n"/>
      <c r="CG96" s="84" t="n"/>
      <c r="CH96" s="84" t="n"/>
      <c r="CI96" s="84" t="n"/>
      <c r="CJ96" s="84" t="n"/>
      <c r="CK96" s="84" t="n"/>
      <c r="CL96" s="84" t="n"/>
      <c r="CM96" s="84" t="n"/>
      <c r="CN96" s="84" t="n"/>
      <c r="CO96" s="84" t="n"/>
      <c r="CP96" s="84" t="n"/>
      <c r="CQ96" s="84" t="n"/>
      <c r="CR96" s="84" t="n"/>
      <c r="CS96" s="84" t="n"/>
      <c r="CT96" s="84" t="n"/>
      <c r="CU96" s="84" t="n"/>
      <c r="CV96" s="84" t="n"/>
      <c r="CW96" s="84" t="n"/>
      <c r="CX96" s="84" t="n"/>
      <c r="CY96" s="84" t="n"/>
      <c r="CZ96" s="84" t="n"/>
      <c r="DA96" s="84" t="n"/>
      <c r="DB96" s="84" t="n"/>
      <c r="DC96" s="84" t="n"/>
      <c r="DD96" s="84" t="n"/>
      <c r="DE96" s="84" t="n"/>
      <c r="DF96" s="84" t="n"/>
      <c r="DG96" s="84" t="n"/>
      <c r="DH96" s="84" t="n"/>
      <c r="DI96" s="84" t="n"/>
      <c r="DJ96" s="84" t="n"/>
      <c r="DK96" s="84" t="n"/>
      <c r="DL96" s="84" t="n"/>
      <c r="DM96" s="84" t="n"/>
      <c r="DN96" s="84" t="n"/>
      <c r="DO96" s="84" t="n"/>
      <c r="DP96" s="84" t="n"/>
      <c r="DQ96" s="84" t="n"/>
    </row>
    <row r="97" ht="16" customHeight="1">
      <c r="A97" s="78" t="n"/>
      <c r="B97" s="78" t="n"/>
      <c r="C97" s="78" t="n"/>
      <c r="D97" s="78" t="n"/>
      <c r="E97" s="78" t="n"/>
      <c r="F97" s="78" t="n"/>
      <c r="G97" s="88" t="n"/>
      <c r="H97" s="84" t="n"/>
      <c r="I97" s="84" t="n"/>
      <c r="J97" s="84" t="n"/>
      <c r="K97" s="84" t="n"/>
      <c r="L97" s="84" t="n"/>
      <c r="M97" s="84" t="n"/>
      <c r="N97" s="84" t="n"/>
      <c r="O97" s="84">
        <f>IFERROR(INDEX('_courses_lookup'!$C:$C,MATCH(K97&amp;L97,'_courses_lookup'!$E:$E,0)),"")</f>
        <v/>
      </c>
      <c r="P97" s="84">
        <f>IFERROR(INDEX('_courses_lookup'!$D:$D,MATCH(K97&amp;L97,'_courses_lookup'!$E:$E,0)),"")</f>
        <v/>
      </c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1" t="n"/>
      <c r="AE97" s="81" t="n"/>
      <c r="AF97" s="81" t="n"/>
      <c r="AG97" s="40">
        <f>IF(AND(AE97&lt;&gt;"",AF97&lt;&gt;""),ROUNDUP((AF97-AE97)/7,0),"")</f>
        <v/>
      </c>
      <c r="AH97" s="84" t="n"/>
      <c r="AI97" s="40">
        <f>IFERROR(IF(AG97*AH97=0,"",AG97*AH97),"")</f>
        <v/>
      </c>
      <c r="AJ97" s="81" t="n"/>
      <c r="AK97" s="81" t="n"/>
      <c r="AL97" s="40">
        <f>IF(AND(AJ97&lt;&gt;"",AK97&lt;&gt;""),ROUNDUP((AK97-AJ97)/7,0),"")</f>
        <v/>
      </c>
      <c r="AM97" s="84" t="n"/>
      <c r="AN97" s="40">
        <f>IFERROR(IF(AL97*AM97=0,"",AL97*AM97),"")</f>
        <v/>
      </c>
      <c r="AO97" s="81" t="n"/>
      <c r="AP97" s="81" t="n"/>
      <c r="AQ97" s="40">
        <f>IF(AND(AO97&lt;&gt;"",AP97&lt;&gt;""),ROUNDUP((AP97-AO97)/7,0),"")</f>
        <v/>
      </c>
      <c r="AR97" s="40">
        <f>IFERROR(IF((AU97-(AI97+AN97))/AQ97=0,"",ROUNDUP((AU97-(AI97+AN97))/AQ97,0)),"")</f>
        <v/>
      </c>
      <c r="AS97" s="40">
        <f>IFERROR(IF((AU97-(AI97+AN97))=0,"",(AU97-(AI97+AN97))),"")</f>
        <v/>
      </c>
      <c r="AT97" s="40">
        <f>IF(AND(AG97="",AQ97=""),AL97,IF(SUM(AG97,AL97,AQ97)=0,"",SUM(AG97,AL97,AQ97)))</f>
        <v/>
      </c>
      <c r="AU97" s="84" t="n"/>
      <c r="AV97" s="81" t="n"/>
      <c r="AW97" s="84" t="n"/>
      <c r="AX97" s="84" t="n"/>
      <c r="AY97" s="84" t="n"/>
      <c r="AZ97" s="84" t="n"/>
      <c r="BA97" s="84" t="n"/>
      <c r="BB97" s="84" t="n"/>
      <c r="BC97" s="84" t="n"/>
      <c r="BD97" s="84" t="n"/>
      <c r="BE97" s="84" t="n"/>
      <c r="BF97" s="84" t="n"/>
      <c r="BG97" s="40">
        <f>IF(AD97="","",YEAR(AD97)+IF(MONTH(AD97)&gt;=5,1,0))</f>
        <v/>
      </c>
      <c r="BH97" s="40">
        <f>IF(AD97="","",IF(AND(MONTH(AD97)=8,DAY(AD97)&gt;=15),"Fall",IF(MONTH(AD97)&gt;8,"Fall",IF(MONTH(AD97)=5,"Summer",IF(MONTH(AD97)=1,"Spring","")))))</f>
        <v/>
      </c>
      <c r="BI97" s="84" t="n"/>
      <c r="BJ97" s="84" t="n"/>
      <c r="BK97" s="84" t="n"/>
      <c r="BL97" s="84">
        <f>IFERROR(INDEX('_names_lookup'!$C:$C,MATCH(BK97,'_names_lookup'!$A:$A,0)),"")</f>
        <v/>
      </c>
      <c r="BM97" s="84">
        <f>IFERROR(INDEX('_names_lookup'!$B:$B,MATCH(BK97,'_names_lookup'!$A:$A,0)),"")</f>
        <v/>
      </c>
      <c r="BN97" s="84" t="n"/>
      <c r="BO97" s="84" t="n"/>
      <c r="BP97" s="84" t="n"/>
      <c r="BQ97" s="84" t="n"/>
      <c r="BR97" s="84" t="n"/>
      <c r="BS97" s="40">
        <f>IFERROR(IF(BR97*AA97=0,"",BR97*AA97),"")</f>
        <v/>
      </c>
      <c r="BT97" s="84" t="n"/>
      <c r="BU97" s="84" t="n"/>
      <c r="BV97" s="84" t="n"/>
      <c r="BW97" s="84" t="n"/>
      <c r="BX97" s="84" t="n"/>
      <c r="BY97" s="84" t="n"/>
      <c r="BZ97" s="84" t="n"/>
      <c r="CA97" s="84" t="n"/>
      <c r="CB97" s="84" t="n"/>
      <c r="CC97" s="84" t="n"/>
      <c r="CD97" s="84" t="n"/>
      <c r="CE97" s="84" t="n"/>
      <c r="CF97" s="84" t="n"/>
      <c r="CG97" s="84" t="n"/>
      <c r="CH97" s="84" t="n"/>
      <c r="CI97" s="84" t="n"/>
      <c r="CJ97" s="84" t="n"/>
      <c r="CK97" s="84" t="n"/>
      <c r="CL97" s="84" t="n"/>
      <c r="CM97" s="84" t="n"/>
      <c r="CN97" s="84" t="n"/>
      <c r="CO97" s="84" t="n"/>
      <c r="CP97" s="84" t="n"/>
      <c r="CQ97" s="84" t="n"/>
      <c r="CR97" s="84" t="n"/>
      <c r="CS97" s="84" t="n"/>
      <c r="CT97" s="84" t="n"/>
      <c r="CU97" s="84" t="n"/>
      <c r="CV97" s="84" t="n"/>
      <c r="CW97" s="84" t="n"/>
      <c r="CX97" s="84" t="n"/>
      <c r="CY97" s="84" t="n"/>
      <c r="CZ97" s="84" t="n"/>
      <c r="DA97" s="84" t="n"/>
      <c r="DB97" s="84" t="n"/>
      <c r="DC97" s="84" t="n"/>
      <c r="DD97" s="84" t="n"/>
      <c r="DE97" s="84" t="n"/>
      <c r="DF97" s="84" t="n"/>
      <c r="DG97" s="84" t="n"/>
      <c r="DH97" s="84" t="n"/>
      <c r="DI97" s="84" t="n"/>
      <c r="DJ97" s="84" t="n"/>
      <c r="DK97" s="84" t="n"/>
      <c r="DL97" s="84" t="n"/>
      <c r="DM97" s="84" t="n"/>
      <c r="DN97" s="84" t="n"/>
      <c r="DO97" s="84" t="n"/>
      <c r="DP97" s="84" t="n"/>
      <c r="DQ97" s="84" t="n"/>
    </row>
    <row r="98" ht="16" customHeight="1">
      <c r="A98" s="78" t="n"/>
      <c r="B98" s="78" t="n"/>
      <c r="C98" s="78" t="n"/>
      <c r="D98" s="78" t="n"/>
      <c r="E98" s="78" t="n"/>
      <c r="F98" s="78" t="n"/>
      <c r="G98" s="88" t="n"/>
      <c r="H98" s="84" t="n"/>
      <c r="I98" s="84" t="n"/>
      <c r="J98" s="84" t="n"/>
      <c r="K98" s="84" t="n"/>
      <c r="L98" s="84" t="n"/>
      <c r="M98" s="84" t="n"/>
      <c r="N98" s="84" t="n"/>
      <c r="O98" s="84">
        <f>IFERROR(INDEX('_courses_lookup'!$C:$C,MATCH(K98&amp;L98,'_courses_lookup'!$E:$E,0)),"")</f>
        <v/>
      </c>
      <c r="P98" s="84">
        <f>IFERROR(INDEX('_courses_lookup'!$D:$D,MATCH(K98&amp;L98,'_courses_lookup'!$E:$E,0)),"")</f>
        <v/>
      </c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1" t="n"/>
      <c r="AE98" s="81" t="n"/>
      <c r="AF98" s="81" t="n"/>
      <c r="AG98" s="40">
        <f>IF(AND(AE98&lt;&gt;"",AF98&lt;&gt;""),ROUNDUP((AF98-AE98)/7,0),"")</f>
        <v/>
      </c>
      <c r="AH98" s="84" t="n"/>
      <c r="AI98" s="40">
        <f>IFERROR(IF(AG98*AH98=0,"",AG98*AH98),"")</f>
        <v/>
      </c>
      <c r="AJ98" s="81" t="n"/>
      <c r="AK98" s="81" t="n"/>
      <c r="AL98" s="40">
        <f>IF(AND(AJ98&lt;&gt;"",AK98&lt;&gt;""),ROUNDUP((AK98-AJ98)/7,0),"")</f>
        <v/>
      </c>
      <c r="AM98" s="84" t="n"/>
      <c r="AN98" s="40">
        <f>IFERROR(IF(AL98*AM98=0,"",AL98*AM98),"")</f>
        <v/>
      </c>
      <c r="AO98" s="81" t="n"/>
      <c r="AP98" s="81" t="n"/>
      <c r="AQ98" s="40">
        <f>IF(AND(AO98&lt;&gt;"",AP98&lt;&gt;""),ROUNDUP((AP98-AO98)/7,0),"")</f>
        <v/>
      </c>
      <c r="AR98" s="40">
        <f>IFERROR(IF((AU98-(AI98+AN98))/AQ98=0,"",ROUNDUP((AU98-(AI98+AN98))/AQ98,0)),"")</f>
        <v/>
      </c>
      <c r="AS98" s="40">
        <f>IFERROR(IF((AU98-(AI98+AN98))=0,"",(AU98-(AI98+AN98))),"")</f>
        <v/>
      </c>
      <c r="AT98" s="40">
        <f>IF(AND(AG98="",AQ98=""),AL98,IF(SUM(AG98,AL98,AQ98)=0,"",SUM(AG98,AL98,AQ98)))</f>
        <v/>
      </c>
      <c r="AU98" s="84" t="n"/>
      <c r="AV98" s="81" t="n"/>
      <c r="AW98" s="84" t="n"/>
      <c r="AX98" s="84" t="n"/>
      <c r="AY98" s="84" t="n"/>
      <c r="AZ98" s="84" t="n"/>
      <c r="BA98" s="84" t="n"/>
      <c r="BB98" s="84" t="n"/>
      <c r="BC98" s="84" t="n"/>
      <c r="BD98" s="84" t="n"/>
      <c r="BE98" s="84" t="n"/>
      <c r="BF98" s="84" t="n"/>
      <c r="BG98" s="40">
        <f>IF(AD98="","",YEAR(AD98)+IF(MONTH(AD98)&gt;=5,1,0))</f>
        <v/>
      </c>
      <c r="BH98" s="40">
        <f>IF(AD98="","",IF(AND(MONTH(AD98)=8,DAY(AD98)&gt;=15),"Fall",IF(MONTH(AD98)&gt;8,"Fall",IF(MONTH(AD98)=5,"Summer",IF(MONTH(AD98)=1,"Spring","")))))</f>
        <v/>
      </c>
      <c r="BI98" s="84" t="n"/>
      <c r="BJ98" s="84" t="n"/>
      <c r="BK98" s="84" t="n"/>
      <c r="BL98" s="84">
        <f>IFERROR(INDEX('_names_lookup'!$C:$C,MATCH(BK98,'_names_lookup'!$A:$A,0)),"")</f>
        <v/>
      </c>
      <c r="BM98" s="84">
        <f>IFERROR(INDEX('_names_lookup'!$B:$B,MATCH(BK98,'_names_lookup'!$A:$A,0)),"")</f>
        <v/>
      </c>
      <c r="BN98" s="84" t="n"/>
      <c r="BO98" s="84" t="n"/>
      <c r="BP98" s="84" t="n"/>
      <c r="BQ98" s="84" t="n"/>
      <c r="BR98" s="84" t="n"/>
      <c r="BS98" s="40">
        <f>IFERROR(IF(BR98*AA98=0,"",BR98*AA98),"")</f>
        <v/>
      </c>
      <c r="BT98" s="84" t="n"/>
      <c r="BU98" s="84" t="n"/>
      <c r="BV98" s="84" t="n"/>
      <c r="BW98" s="84" t="n"/>
      <c r="BX98" s="84" t="n"/>
      <c r="BY98" s="84" t="n"/>
      <c r="BZ98" s="84" t="n"/>
      <c r="CA98" s="84" t="n"/>
      <c r="CB98" s="84" t="n"/>
      <c r="CC98" s="84" t="n"/>
      <c r="CD98" s="84" t="n"/>
      <c r="CE98" s="84" t="n"/>
      <c r="CF98" s="84" t="n"/>
      <c r="CG98" s="84" t="n"/>
      <c r="CH98" s="84" t="n"/>
      <c r="CI98" s="84" t="n"/>
      <c r="CJ98" s="84" t="n"/>
      <c r="CK98" s="84" t="n"/>
      <c r="CL98" s="84" t="n"/>
      <c r="CM98" s="84" t="n"/>
      <c r="CN98" s="84" t="n"/>
      <c r="CO98" s="84" t="n"/>
      <c r="CP98" s="84" t="n"/>
      <c r="CQ98" s="84" t="n"/>
      <c r="CR98" s="84" t="n"/>
      <c r="CS98" s="84" t="n"/>
      <c r="CT98" s="84" t="n"/>
      <c r="CU98" s="84" t="n"/>
      <c r="CV98" s="84" t="n"/>
      <c r="CW98" s="84" t="n"/>
      <c r="CX98" s="84" t="n"/>
      <c r="CY98" s="84" t="n"/>
      <c r="CZ98" s="84" t="n"/>
      <c r="DA98" s="84" t="n"/>
      <c r="DB98" s="84" t="n"/>
      <c r="DC98" s="84" t="n"/>
      <c r="DD98" s="84" t="n"/>
      <c r="DE98" s="84" t="n"/>
      <c r="DF98" s="84" t="n"/>
      <c r="DG98" s="84" t="n"/>
      <c r="DH98" s="84" t="n"/>
      <c r="DI98" s="84" t="n"/>
      <c r="DJ98" s="84" t="n"/>
      <c r="DK98" s="84" t="n"/>
      <c r="DL98" s="84" t="n"/>
      <c r="DM98" s="84" t="n"/>
      <c r="DN98" s="84" t="n"/>
      <c r="DO98" s="84" t="n"/>
      <c r="DP98" s="84" t="n"/>
      <c r="DQ98" s="84" t="n"/>
    </row>
    <row r="99" ht="16" customHeight="1">
      <c r="A99" s="78" t="n"/>
      <c r="B99" s="78" t="n"/>
      <c r="C99" s="78" t="n"/>
      <c r="D99" s="78" t="n"/>
      <c r="E99" s="78" t="n"/>
      <c r="F99" s="78" t="n"/>
      <c r="G99" s="88" t="n"/>
      <c r="H99" s="84" t="n"/>
      <c r="I99" s="84" t="n"/>
      <c r="J99" s="84" t="n"/>
      <c r="K99" s="84" t="n"/>
      <c r="L99" s="84" t="n"/>
      <c r="M99" s="84" t="n"/>
      <c r="N99" s="84" t="n"/>
      <c r="O99" s="84">
        <f>IFERROR(INDEX('_courses_lookup'!$C:$C,MATCH(K99&amp;L99,'_courses_lookup'!$E:$E,0)),"")</f>
        <v/>
      </c>
      <c r="P99" s="84">
        <f>IFERROR(INDEX('_courses_lookup'!$D:$D,MATCH(K99&amp;L99,'_courses_lookup'!$E:$E,0)),"")</f>
        <v/>
      </c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1" t="n"/>
      <c r="AE99" s="81" t="n"/>
      <c r="AF99" s="81" t="n"/>
      <c r="AG99" s="40">
        <f>IF(AND(AE99&lt;&gt;"",AF99&lt;&gt;""),ROUNDUP((AF99-AE99)/7,0),"")</f>
        <v/>
      </c>
      <c r="AH99" s="84" t="n"/>
      <c r="AI99" s="40">
        <f>IFERROR(IF(AG99*AH99=0,"",AG99*AH99),"")</f>
        <v/>
      </c>
      <c r="AJ99" s="81" t="n"/>
      <c r="AK99" s="81" t="n"/>
      <c r="AL99" s="40">
        <f>IF(AND(AJ99&lt;&gt;"",AK99&lt;&gt;""),ROUNDUP((AK99-AJ99)/7,0),"")</f>
        <v/>
      </c>
      <c r="AM99" s="84" t="n"/>
      <c r="AN99" s="40">
        <f>IFERROR(IF(AL99*AM99=0,"",AL99*AM99),"")</f>
        <v/>
      </c>
      <c r="AO99" s="81" t="n"/>
      <c r="AP99" s="81" t="n"/>
      <c r="AQ99" s="40">
        <f>IF(AND(AO99&lt;&gt;"",AP99&lt;&gt;""),ROUNDUP((AP99-AO99)/7,0),"")</f>
        <v/>
      </c>
      <c r="AR99" s="40">
        <f>IFERROR(IF((AU99-(AI99+AN99))/AQ99=0,"",ROUNDUP((AU99-(AI99+AN99))/AQ99,0)),"")</f>
        <v/>
      </c>
      <c r="AS99" s="40">
        <f>IFERROR(IF((AU99-(AI99+AN99))=0,"",(AU99-(AI99+AN99))),"")</f>
        <v/>
      </c>
      <c r="AT99" s="40">
        <f>IF(AND(AG99="",AQ99=""),AL99,IF(SUM(AG99,AL99,AQ99)=0,"",SUM(AG99,AL99,AQ99)))</f>
        <v/>
      </c>
      <c r="AU99" s="84" t="n"/>
      <c r="AV99" s="81" t="n"/>
      <c r="AW99" s="84" t="n"/>
      <c r="AX99" s="84" t="n"/>
      <c r="AY99" s="84" t="n"/>
      <c r="AZ99" s="84" t="n"/>
      <c r="BA99" s="84" t="n"/>
      <c r="BB99" s="84" t="n"/>
      <c r="BC99" s="84" t="n"/>
      <c r="BD99" s="84" t="n"/>
      <c r="BE99" s="84" t="n"/>
      <c r="BF99" s="84" t="n"/>
      <c r="BG99" s="40">
        <f>IF(AD99="","",YEAR(AD99)+IF(MONTH(AD99)&gt;=5,1,0))</f>
        <v/>
      </c>
      <c r="BH99" s="40">
        <f>IF(AD99="","",IF(AND(MONTH(AD99)=8,DAY(AD99)&gt;=15),"Fall",IF(MONTH(AD99)&gt;8,"Fall",IF(MONTH(AD99)=5,"Summer",IF(MONTH(AD99)=1,"Spring","")))))</f>
        <v/>
      </c>
      <c r="BI99" s="84" t="n"/>
      <c r="BJ99" s="84" t="n"/>
      <c r="BK99" s="84" t="n"/>
      <c r="BL99" s="84">
        <f>IFERROR(INDEX('_names_lookup'!$C:$C,MATCH(BK99,'_names_lookup'!$A:$A,0)),"")</f>
        <v/>
      </c>
      <c r="BM99" s="84">
        <f>IFERROR(INDEX('_names_lookup'!$B:$B,MATCH(BK99,'_names_lookup'!$A:$A,0)),"")</f>
        <v/>
      </c>
      <c r="BN99" s="84" t="n"/>
      <c r="BO99" s="84" t="n"/>
      <c r="BP99" s="84" t="n"/>
      <c r="BQ99" s="84" t="n"/>
      <c r="BR99" s="84" t="n"/>
      <c r="BS99" s="40">
        <f>IFERROR(IF(BR99*AA99=0,"",BR99*AA99),"")</f>
        <v/>
      </c>
      <c r="BT99" s="84" t="n"/>
      <c r="BU99" s="84" t="n"/>
      <c r="BV99" s="84" t="n"/>
      <c r="BW99" s="84" t="n"/>
      <c r="BX99" s="84" t="n"/>
      <c r="BY99" s="84" t="n"/>
      <c r="BZ99" s="84" t="n"/>
      <c r="CA99" s="84" t="n"/>
      <c r="CB99" s="84" t="n"/>
      <c r="CC99" s="84" t="n"/>
      <c r="CD99" s="84" t="n"/>
      <c r="CE99" s="84" t="n"/>
      <c r="CF99" s="84" t="n"/>
      <c r="CG99" s="84" t="n"/>
      <c r="CH99" s="84" t="n"/>
      <c r="CI99" s="84" t="n"/>
      <c r="CJ99" s="84" t="n"/>
      <c r="CK99" s="84" t="n"/>
      <c r="CL99" s="84" t="n"/>
      <c r="CM99" s="84" t="n"/>
      <c r="CN99" s="84" t="n"/>
      <c r="CO99" s="84" t="n"/>
      <c r="CP99" s="84" t="n"/>
      <c r="CQ99" s="84" t="n"/>
      <c r="CR99" s="84" t="n"/>
      <c r="CS99" s="84" t="n"/>
      <c r="CT99" s="84" t="n"/>
      <c r="CU99" s="84" t="n"/>
      <c r="CV99" s="84" t="n"/>
      <c r="CW99" s="84" t="n"/>
      <c r="CX99" s="84" t="n"/>
      <c r="CY99" s="84" t="n"/>
      <c r="CZ99" s="84" t="n"/>
      <c r="DA99" s="84" t="n"/>
      <c r="DB99" s="84" t="n"/>
      <c r="DC99" s="84" t="n"/>
      <c r="DD99" s="84" t="n"/>
      <c r="DE99" s="84" t="n"/>
      <c r="DF99" s="84" t="n"/>
      <c r="DG99" s="84" t="n"/>
      <c r="DH99" s="84" t="n"/>
      <c r="DI99" s="84" t="n"/>
      <c r="DJ99" s="84" t="n"/>
      <c r="DK99" s="84" t="n"/>
      <c r="DL99" s="84" t="n"/>
      <c r="DM99" s="84" t="n"/>
      <c r="DN99" s="84" t="n"/>
      <c r="DO99" s="84" t="n"/>
      <c r="DP99" s="84" t="n"/>
      <c r="DQ99" s="84" t="n"/>
    </row>
    <row r="100" ht="16" customHeight="1">
      <c r="A100" s="78" t="n"/>
      <c r="B100" s="78" t="n"/>
      <c r="C100" s="78" t="n"/>
      <c r="D100" s="78" t="n"/>
      <c r="E100" s="78" t="n"/>
      <c r="F100" s="78" t="n"/>
      <c r="G100" s="88" t="n"/>
      <c r="H100" s="84" t="n"/>
      <c r="I100" s="84" t="n"/>
      <c r="J100" s="84" t="n"/>
      <c r="K100" s="84" t="n"/>
      <c r="L100" s="84" t="n"/>
      <c r="M100" s="84" t="n"/>
      <c r="N100" s="84" t="n"/>
      <c r="O100" s="84">
        <f>IFERROR(INDEX('_courses_lookup'!$C:$C,MATCH(K100&amp;L100,'_courses_lookup'!$E:$E,0)),"")</f>
        <v/>
      </c>
      <c r="P100" s="84">
        <f>IFERROR(INDEX('_courses_lookup'!$D:$D,MATCH(K100&amp;L100,'_courses_lookup'!$E:$E,0)),"")</f>
        <v/>
      </c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1" t="n"/>
      <c r="AE100" s="81" t="n"/>
      <c r="AF100" s="81" t="n"/>
      <c r="AG100" s="40">
        <f>IF(AND(AE100&lt;&gt;"",AF100&lt;&gt;""),ROUNDUP((AF100-AE100)/7,0),"")</f>
        <v/>
      </c>
      <c r="AH100" s="84" t="n"/>
      <c r="AI100" s="40">
        <f>IFERROR(IF(AG100*AH100=0,"",AG100*AH100),"")</f>
        <v/>
      </c>
      <c r="AJ100" s="81" t="n"/>
      <c r="AK100" s="81" t="n"/>
      <c r="AL100" s="40">
        <f>IF(AND(AJ100&lt;&gt;"",AK100&lt;&gt;""),ROUNDUP((AK100-AJ100)/7,0),"")</f>
        <v/>
      </c>
      <c r="AM100" s="84" t="n"/>
      <c r="AN100" s="40">
        <f>IFERROR(IF(AL100*AM100=0,"",AL100*AM100),"")</f>
        <v/>
      </c>
      <c r="AO100" s="81" t="n"/>
      <c r="AP100" s="81" t="n"/>
      <c r="AQ100" s="40">
        <f>IF(AND(AO100&lt;&gt;"",AP100&lt;&gt;""),ROUNDUP((AP100-AO100)/7,0),"")</f>
        <v/>
      </c>
      <c r="AR100" s="40">
        <f>IFERROR(IF((AU100-(AI100+AN100))/AQ100=0,"",ROUNDUP((AU100-(AI100+AN100))/AQ100,0)),"")</f>
        <v/>
      </c>
      <c r="AS100" s="40">
        <f>IFERROR(IF((AU100-(AI100+AN100))=0,"",(AU100-(AI100+AN100))),"")</f>
        <v/>
      </c>
      <c r="AT100" s="40">
        <f>IF(AND(AG100="",AQ100=""),AL100,IF(SUM(AG100,AL100,AQ100)=0,"",SUM(AG100,AL100,AQ100)))</f>
        <v/>
      </c>
      <c r="AU100" s="84" t="n"/>
      <c r="AV100" s="81" t="n"/>
      <c r="AW100" s="84" t="n"/>
      <c r="AX100" s="84" t="n"/>
      <c r="AY100" s="84" t="n"/>
      <c r="AZ100" s="84" t="n"/>
      <c r="BA100" s="84" t="n"/>
      <c r="BB100" s="84" t="n"/>
      <c r="BC100" s="84" t="n"/>
      <c r="BD100" s="84" t="n"/>
      <c r="BE100" s="84" t="n"/>
      <c r="BF100" s="84" t="n"/>
      <c r="BG100" s="40">
        <f>IF(AD100="","",YEAR(AD100)+IF(MONTH(AD100)&gt;=5,1,0))</f>
        <v/>
      </c>
      <c r="BH100" s="40">
        <f>IF(AD100="","",IF(AND(MONTH(AD100)=8,DAY(AD100)&gt;=15),"Fall",IF(MONTH(AD100)&gt;8,"Fall",IF(MONTH(AD100)=5,"Summer",IF(MONTH(AD100)=1,"Spring","")))))</f>
        <v/>
      </c>
      <c r="BI100" s="84" t="n"/>
      <c r="BJ100" s="84" t="n"/>
      <c r="BK100" s="84" t="n"/>
      <c r="BL100" s="84">
        <f>IFERROR(INDEX('_names_lookup'!$C:$C,MATCH(BK100,'_names_lookup'!$A:$A,0)),"")</f>
        <v/>
      </c>
      <c r="BM100" s="84">
        <f>IFERROR(INDEX('_names_lookup'!$B:$B,MATCH(BK100,'_names_lookup'!$A:$A,0)),"")</f>
        <v/>
      </c>
      <c r="BN100" s="84" t="n"/>
      <c r="BO100" s="84" t="n"/>
      <c r="BP100" s="84" t="n"/>
      <c r="BQ100" s="84" t="n"/>
      <c r="BR100" s="84" t="n"/>
      <c r="BS100" s="40">
        <f>IFERROR(IF(BR100*AA100=0,"",BR100*AA100),"")</f>
        <v/>
      </c>
      <c r="BT100" s="84" t="n"/>
      <c r="BU100" s="84" t="n"/>
      <c r="BV100" s="84" t="n"/>
      <c r="BW100" s="84" t="n"/>
      <c r="BX100" s="84" t="n"/>
      <c r="BY100" s="84" t="n"/>
      <c r="BZ100" s="84" t="n"/>
      <c r="CA100" s="84" t="n"/>
      <c r="CB100" s="84" t="n"/>
      <c r="CC100" s="84" t="n"/>
      <c r="CD100" s="84" t="n"/>
      <c r="CE100" s="84" t="n"/>
      <c r="CF100" s="84" t="n"/>
      <c r="CG100" s="84" t="n"/>
      <c r="CH100" s="84" t="n"/>
      <c r="CI100" s="84" t="n"/>
      <c r="CJ100" s="84" t="n"/>
      <c r="CK100" s="84" t="n"/>
      <c r="CL100" s="84" t="n"/>
      <c r="CM100" s="84" t="n"/>
      <c r="CN100" s="84" t="n"/>
      <c r="CO100" s="84" t="n"/>
      <c r="CP100" s="84" t="n"/>
      <c r="CQ100" s="84" t="n"/>
      <c r="CR100" s="84" t="n"/>
      <c r="CS100" s="84" t="n"/>
      <c r="CT100" s="84" t="n"/>
      <c r="CU100" s="84" t="n"/>
      <c r="CV100" s="84" t="n"/>
      <c r="CW100" s="84" t="n"/>
      <c r="CX100" s="84" t="n"/>
      <c r="CY100" s="84" t="n"/>
      <c r="CZ100" s="84" t="n"/>
      <c r="DA100" s="84" t="n"/>
      <c r="DB100" s="84" t="n"/>
      <c r="DC100" s="84" t="n"/>
      <c r="DD100" s="84" t="n"/>
      <c r="DE100" s="84" t="n"/>
      <c r="DF100" s="84" t="n"/>
      <c r="DG100" s="84" t="n"/>
      <c r="DH100" s="84" t="n"/>
      <c r="DI100" s="84" t="n"/>
      <c r="DJ100" s="84" t="n"/>
      <c r="DK100" s="84" t="n"/>
      <c r="DL100" s="84" t="n"/>
      <c r="DM100" s="84" t="n"/>
      <c r="DN100" s="84" t="n"/>
      <c r="DO100" s="84" t="n"/>
      <c r="DP100" s="84" t="n"/>
      <c r="DQ100" s="84" t="n"/>
    </row>
    <row r="101" ht="16" customHeight="1">
      <c r="A101" s="78" t="n"/>
      <c r="B101" s="78" t="n"/>
      <c r="C101" s="78" t="n"/>
      <c r="D101" s="78" t="n"/>
      <c r="E101" s="78" t="n"/>
      <c r="F101" s="78" t="n"/>
      <c r="G101" s="88" t="n"/>
      <c r="H101" s="84" t="n"/>
      <c r="I101" s="84" t="n"/>
      <c r="J101" s="84" t="n"/>
      <c r="K101" s="84" t="n"/>
      <c r="L101" s="84" t="n"/>
      <c r="M101" s="84" t="n"/>
      <c r="N101" s="84" t="n"/>
      <c r="O101" s="84">
        <f>IFERROR(INDEX('_courses_lookup'!$C:$C,MATCH(K101&amp;L101,'_courses_lookup'!$E:$E,0)),"")</f>
        <v/>
      </c>
      <c r="P101" s="84">
        <f>IFERROR(INDEX('_courses_lookup'!$D:$D,MATCH(K101&amp;L101,'_courses_lookup'!$E:$E,0)),"")</f>
        <v/>
      </c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1" t="n"/>
      <c r="AE101" s="81" t="n"/>
      <c r="AF101" s="81" t="n"/>
      <c r="AG101" s="40">
        <f>IF(AND(AE101&lt;&gt;"",AF101&lt;&gt;""),ROUNDUP((AF101-AE101)/7,0),"")</f>
        <v/>
      </c>
      <c r="AH101" s="84" t="n"/>
      <c r="AI101" s="40">
        <f>IFERROR(IF(AG101*AH101=0,"",AG101*AH101),"")</f>
        <v/>
      </c>
      <c r="AJ101" s="81" t="n"/>
      <c r="AK101" s="81" t="n"/>
      <c r="AL101" s="40">
        <f>IF(AND(AJ101&lt;&gt;"",AK101&lt;&gt;""),ROUNDUP((AK101-AJ101)/7,0),"")</f>
        <v/>
      </c>
      <c r="AM101" s="84" t="n"/>
      <c r="AN101" s="40">
        <f>IFERROR(IF(AL101*AM101=0,"",AL101*AM101),"")</f>
        <v/>
      </c>
      <c r="AO101" s="81" t="n"/>
      <c r="AP101" s="81" t="n"/>
      <c r="AQ101" s="40">
        <f>IF(AND(AO101&lt;&gt;"",AP101&lt;&gt;""),ROUNDUP((AP101-AO101)/7,0),"")</f>
        <v/>
      </c>
      <c r="AR101" s="40">
        <f>IFERROR(IF((AU101-(AI101+AN101))/AQ101=0,"",ROUNDUP((AU101-(AI101+AN101))/AQ101,0)),"")</f>
        <v/>
      </c>
      <c r="AS101" s="40">
        <f>IFERROR(IF((AU101-(AI101+AN101))=0,"",(AU101-(AI101+AN101))),"")</f>
        <v/>
      </c>
      <c r="AT101" s="40">
        <f>IF(AND(AG101="",AQ101=""),AL101,IF(SUM(AG101,AL101,AQ101)=0,"",SUM(AG101,AL101,AQ101)))</f>
        <v/>
      </c>
      <c r="AU101" s="84" t="n"/>
      <c r="AV101" s="81" t="n"/>
      <c r="AW101" s="84" t="n"/>
      <c r="AX101" s="84" t="n"/>
      <c r="AY101" s="84" t="n"/>
      <c r="AZ101" s="84" t="n"/>
      <c r="BA101" s="84" t="n"/>
      <c r="BB101" s="84" t="n"/>
      <c r="BC101" s="84" t="n"/>
      <c r="BD101" s="84" t="n"/>
      <c r="BE101" s="84" t="n"/>
      <c r="BF101" s="84" t="n"/>
      <c r="BG101" s="40">
        <f>IF(AD101="","",YEAR(AD101)+IF(MONTH(AD101)&gt;=5,1,0))</f>
        <v/>
      </c>
      <c r="BH101" s="40">
        <f>IF(AD101="","",IF(AND(MONTH(AD101)=8,DAY(AD101)&gt;=15),"Fall",IF(MONTH(AD101)&gt;8,"Fall",IF(MONTH(AD101)=5,"Summer",IF(MONTH(AD101)=1,"Spring","")))))</f>
        <v/>
      </c>
      <c r="BI101" s="84" t="n"/>
      <c r="BJ101" s="84" t="n"/>
      <c r="BK101" s="84" t="n"/>
      <c r="BL101" s="84">
        <f>IFERROR(INDEX('_names_lookup'!$C:$C,MATCH(BK101,'_names_lookup'!$A:$A,0)),"")</f>
        <v/>
      </c>
      <c r="BM101" s="84">
        <f>IFERROR(INDEX('_names_lookup'!$B:$B,MATCH(BK101,'_names_lookup'!$A:$A,0)),"")</f>
        <v/>
      </c>
      <c r="BN101" s="84" t="n"/>
      <c r="BO101" s="84" t="n"/>
      <c r="BP101" s="84" t="n"/>
      <c r="BQ101" s="84" t="n"/>
      <c r="BR101" s="84" t="n"/>
      <c r="BS101" s="40">
        <f>IFERROR(IF(BR101*AA101=0,"",BR101*AA101),"")</f>
        <v/>
      </c>
      <c r="BT101" s="84" t="n"/>
      <c r="BU101" s="84" t="n"/>
      <c r="BV101" s="84" t="n"/>
      <c r="BW101" s="84" t="n"/>
      <c r="BX101" s="84" t="n"/>
      <c r="BY101" s="84" t="n"/>
      <c r="BZ101" s="84" t="n"/>
      <c r="CA101" s="84" t="n"/>
      <c r="CB101" s="84" t="n"/>
      <c r="CC101" s="84" t="n"/>
      <c r="CD101" s="84" t="n"/>
      <c r="CE101" s="84" t="n"/>
      <c r="CF101" s="84" t="n"/>
      <c r="CG101" s="84" t="n"/>
      <c r="CH101" s="84" t="n"/>
      <c r="CI101" s="84" t="n"/>
      <c r="CJ101" s="84" t="n"/>
      <c r="CK101" s="84" t="n"/>
      <c r="CL101" s="84" t="n"/>
      <c r="CM101" s="84" t="n"/>
      <c r="CN101" s="84" t="n"/>
      <c r="CO101" s="84" t="n"/>
      <c r="CP101" s="84" t="n"/>
      <c r="CQ101" s="84" t="n"/>
      <c r="CR101" s="84" t="n"/>
      <c r="CS101" s="84" t="n"/>
      <c r="CT101" s="84" t="n"/>
      <c r="CU101" s="84" t="n"/>
      <c r="CV101" s="84" t="n"/>
      <c r="CW101" s="84" t="n"/>
      <c r="CX101" s="84" t="n"/>
      <c r="CY101" s="84" t="n"/>
      <c r="CZ101" s="84" t="n"/>
      <c r="DA101" s="84" t="n"/>
      <c r="DB101" s="84" t="n"/>
      <c r="DC101" s="84" t="n"/>
      <c r="DD101" s="84" t="n"/>
      <c r="DE101" s="84" t="n"/>
      <c r="DF101" s="84" t="n"/>
      <c r="DG101" s="84" t="n"/>
      <c r="DH101" s="84" t="n"/>
      <c r="DI101" s="84" t="n"/>
      <c r="DJ101" s="84" t="n"/>
      <c r="DK101" s="84" t="n"/>
      <c r="DL101" s="84" t="n"/>
      <c r="DM101" s="84" t="n"/>
      <c r="DN101" s="84" t="n"/>
      <c r="DO101" s="84" t="n"/>
      <c r="DP101" s="84" t="n"/>
      <c r="DQ101" s="84" t="n"/>
    </row>
    <row r="102" ht="16" customHeight="1">
      <c r="A102" s="78" t="n"/>
      <c r="B102" s="78" t="n"/>
      <c r="C102" s="78" t="n"/>
      <c r="D102" s="78" t="n"/>
      <c r="E102" s="78" t="n"/>
      <c r="F102" s="78" t="n"/>
      <c r="G102" s="88" t="n"/>
      <c r="H102" s="84" t="n"/>
      <c r="I102" s="84" t="n"/>
      <c r="J102" s="84" t="n"/>
      <c r="K102" s="84" t="n"/>
      <c r="L102" s="84" t="n"/>
      <c r="M102" s="84" t="n"/>
      <c r="N102" s="84" t="n"/>
      <c r="O102" s="84">
        <f>IFERROR(INDEX('_courses_lookup'!$C:$C,MATCH(K102&amp;L102,'_courses_lookup'!$E:$E,0)),"")</f>
        <v/>
      </c>
      <c r="P102" s="84">
        <f>IFERROR(INDEX('_courses_lookup'!$D:$D,MATCH(K102&amp;L102,'_courses_lookup'!$E:$E,0)),"")</f>
        <v/>
      </c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1" t="n"/>
      <c r="AE102" s="81" t="n"/>
      <c r="AF102" s="81" t="n"/>
      <c r="AG102" s="40">
        <f>IF(AND(AE102&lt;&gt;"",AF102&lt;&gt;""),ROUNDUP((AF102-AE102)/7,0),"")</f>
        <v/>
      </c>
      <c r="AH102" s="84" t="n"/>
      <c r="AI102" s="40">
        <f>IFERROR(IF(AG102*AH102=0,"",AG102*AH102),"")</f>
        <v/>
      </c>
      <c r="AJ102" s="81" t="n"/>
      <c r="AK102" s="81" t="n"/>
      <c r="AL102" s="40">
        <f>IF(AND(AJ102&lt;&gt;"",AK102&lt;&gt;""),ROUNDUP((AK102-AJ102)/7,0),"")</f>
        <v/>
      </c>
      <c r="AM102" s="84" t="n"/>
      <c r="AN102" s="40">
        <f>IFERROR(IF(AL102*AM102=0,"",AL102*AM102),"")</f>
        <v/>
      </c>
      <c r="AO102" s="81" t="n"/>
      <c r="AP102" s="81" t="n"/>
      <c r="AQ102" s="40">
        <f>IF(AND(AO102&lt;&gt;"",AP102&lt;&gt;""),ROUNDUP((AP102-AO102)/7,0),"")</f>
        <v/>
      </c>
      <c r="AR102" s="40">
        <f>IFERROR(IF((AU102-(AI102+AN102))/AQ102=0,"",ROUNDUP((AU102-(AI102+AN102))/AQ102,0)),"")</f>
        <v/>
      </c>
      <c r="AS102" s="40">
        <f>IFERROR(IF((AU102-(AI102+AN102))=0,"",(AU102-(AI102+AN102))),"")</f>
        <v/>
      </c>
      <c r="AT102" s="40">
        <f>IF(AND(AG102="",AQ102=""),AL102,IF(SUM(AG102,AL102,AQ102)=0,"",SUM(AG102,AL102,AQ102)))</f>
        <v/>
      </c>
      <c r="AU102" s="84" t="n"/>
      <c r="AV102" s="81" t="n"/>
      <c r="AW102" s="84" t="n"/>
      <c r="AX102" s="84" t="n"/>
      <c r="AY102" s="84" t="n"/>
      <c r="AZ102" s="84" t="n"/>
      <c r="BA102" s="84" t="n"/>
      <c r="BB102" s="84" t="n"/>
      <c r="BC102" s="84" t="n"/>
      <c r="BD102" s="84" t="n"/>
      <c r="BE102" s="84" t="n"/>
      <c r="BF102" s="84" t="n"/>
      <c r="BG102" s="40">
        <f>IF(AD102="","",YEAR(AD102)+IF(MONTH(AD102)&gt;=5,1,0))</f>
        <v/>
      </c>
      <c r="BH102" s="40">
        <f>IF(AD102="","",IF(AND(MONTH(AD102)=8,DAY(AD102)&gt;=15),"Fall",IF(MONTH(AD102)&gt;8,"Fall",IF(MONTH(AD102)=5,"Summer",IF(MONTH(AD102)=1,"Spring","")))))</f>
        <v/>
      </c>
      <c r="BI102" s="84" t="n"/>
      <c r="BJ102" s="84" t="n"/>
      <c r="BK102" s="84" t="n"/>
      <c r="BL102" s="84">
        <f>IFERROR(INDEX('_names_lookup'!$C:$C,MATCH(BK102,'_names_lookup'!$A:$A,0)),"")</f>
        <v/>
      </c>
      <c r="BM102" s="84">
        <f>IFERROR(INDEX('_names_lookup'!$B:$B,MATCH(BK102,'_names_lookup'!$A:$A,0)),"")</f>
        <v/>
      </c>
      <c r="BN102" s="84" t="n"/>
      <c r="BO102" s="84" t="n"/>
      <c r="BP102" s="84" t="n"/>
      <c r="BQ102" s="84" t="n"/>
      <c r="BR102" s="84" t="n"/>
      <c r="BS102" s="40">
        <f>IFERROR(IF(BR102*AA102=0,"",BR102*AA102),"")</f>
        <v/>
      </c>
      <c r="BT102" s="84" t="n"/>
      <c r="BU102" s="84" t="n"/>
      <c r="BV102" s="84" t="n"/>
      <c r="BW102" s="84" t="n"/>
      <c r="BX102" s="84" t="n"/>
      <c r="BY102" s="84" t="n"/>
      <c r="BZ102" s="84" t="n"/>
      <c r="CA102" s="84" t="n"/>
      <c r="CB102" s="84" t="n"/>
      <c r="CC102" s="84" t="n"/>
      <c r="CD102" s="84" t="n"/>
      <c r="CE102" s="84" t="n"/>
      <c r="CF102" s="84" t="n"/>
      <c r="CG102" s="84" t="n"/>
      <c r="CH102" s="84" t="n"/>
      <c r="CI102" s="84" t="n"/>
      <c r="CJ102" s="84" t="n"/>
      <c r="CK102" s="84" t="n"/>
      <c r="CL102" s="84" t="n"/>
      <c r="CM102" s="84" t="n"/>
      <c r="CN102" s="84" t="n"/>
      <c r="CO102" s="84" t="n"/>
      <c r="CP102" s="84" t="n"/>
      <c r="CQ102" s="84" t="n"/>
      <c r="CR102" s="84" t="n"/>
      <c r="CS102" s="84" t="n"/>
      <c r="CT102" s="84" t="n"/>
      <c r="CU102" s="84" t="n"/>
      <c r="CV102" s="84" t="n"/>
      <c r="CW102" s="84" t="n"/>
      <c r="CX102" s="84" t="n"/>
      <c r="CY102" s="84" t="n"/>
      <c r="CZ102" s="84" t="n"/>
      <c r="DA102" s="84" t="n"/>
      <c r="DB102" s="84" t="n"/>
      <c r="DC102" s="84" t="n"/>
      <c r="DD102" s="84" t="n"/>
      <c r="DE102" s="84" t="n"/>
      <c r="DF102" s="84" t="n"/>
      <c r="DG102" s="84" t="n"/>
      <c r="DH102" s="84" t="n"/>
      <c r="DI102" s="84" t="n"/>
      <c r="DJ102" s="84" t="n"/>
      <c r="DK102" s="84" t="n"/>
      <c r="DL102" s="84" t="n"/>
      <c r="DM102" s="84" t="n"/>
      <c r="DN102" s="84" t="n"/>
      <c r="DO102" s="84" t="n"/>
      <c r="DP102" s="84" t="n"/>
      <c r="DQ102" s="84" t="n"/>
    </row>
    <row r="103" ht="16" customHeight="1">
      <c r="A103" s="78" t="n"/>
      <c r="B103" s="78" t="n"/>
      <c r="C103" s="78" t="n"/>
      <c r="D103" s="78" t="n"/>
      <c r="E103" s="78" t="n"/>
      <c r="F103" s="78" t="n"/>
      <c r="G103" s="88" t="n"/>
      <c r="H103" s="84" t="n"/>
      <c r="I103" s="84" t="n"/>
      <c r="J103" s="84" t="n"/>
      <c r="K103" s="84" t="n"/>
      <c r="L103" s="84" t="n"/>
      <c r="M103" s="84" t="n"/>
      <c r="N103" s="84" t="n"/>
      <c r="O103" s="84">
        <f>IFERROR(INDEX('_courses_lookup'!$C:$C,MATCH(K103&amp;L103,'_courses_lookup'!$E:$E,0)),"")</f>
        <v/>
      </c>
      <c r="P103" s="84">
        <f>IFERROR(INDEX('_courses_lookup'!$D:$D,MATCH(K103&amp;L103,'_courses_lookup'!$E:$E,0)),"")</f>
        <v/>
      </c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1" t="n"/>
      <c r="AE103" s="81" t="n"/>
      <c r="AF103" s="81" t="n"/>
      <c r="AG103" s="40">
        <f>IF(AND(AE103&lt;&gt;"",AF103&lt;&gt;""),ROUNDUP((AF103-AE103)/7,0),"")</f>
        <v/>
      </c>
      <c r="AH103" s="84" t="n"/>
      <c r="AI103" s="40">
        <f>IFERROR(IF(AG103*AH103=0,"",AG103*AH103),"")</f>
        <v/>
      </c>
      <c r="AJ103" s="81" t="n"/>
      <c r="AK103" s="81" t="n"/>
      <c r="AL103" s="40">
        <f>IF(AND(AJ103&lt;&gt;"",AK103&lt;&gt;""),ROUNDUP((AK103-AJ103)/7,0),"")</f>
        <v/>
      </c>
      <c r="AM103" s="84" t="n"/>
      <c r="AN103" s="40">
        <f>IFERROR(IF(AL103*AM103=0,"",AL103*AM103),"")</f>
        <v/>
      </c>
      <c r="AO103" s="81" t="n"/>
      <c r="AP103" s="81" t="n"/>
      <c r="AQ103" s="40">
        <f>IF(AND(AO103&lt;&gt;"",AP103&lt;&gt;""),ROUNDUP((AP103-AO103)/7,0),"")</f>
        <v/>
      </c>
      <c r="AR103" s="40">
        <f>IFERROR(IF((AU103-(AI103+AN103))/AQ103=0,"",ROUNDUP((AU103-(AI103+AN103))/AQ103,0)),"")</f>
        <v/>
      </c>
      <c r="AS103" s="40">
        <f>IFERROR(IF((AU103-(AI103+AN103))=0,"",(AU103-(AI103+AN103))),"")</f>
        <v/>
      </c>
      <c r="AT103" s="40">
        <f>IF(AND(AG103="",AQ103=""),AL103,IF(SUM(AG103,AL103,AQ103)=0,"",SUM(AG103,AL103,AQ103)))</f>
        <v/>
      </c>
      <c r="AU103" s="84" t="n"/>
      <c r="AV103" s="81" t="n"/>
      <c r="AW103" s="84" t="n"/>
      <c r="AX103" s="84" t="n"/>
      <c r="AY103" s="84" t="n"/>
      <c r="AZ103" s="84" t="n"/>
      <c r="BA103" s="84" t="n"/>
      <c r="BB103" s="84" t="n"/>
      <c r="BC103" s="84" t="n"/>
      <c r="BD103" s="84" t="n"/>
      <c r="BE103" s="84" t="n"/>
      <c r="BF103" s="84" t="n"/>
      <c r="BG103" s="40">
        <f>IF(AD103="","",YEAR(AD103)+IF(MONTH(AD103)&gt;=5,1,0))</f>
        <v/>
      </c>
      <c r="BH103" s="40">
        <f>IF(AD103="","",IF(AND(MONTH(AD103)=8,DAY(AD103)&gt;=15),"Fall",IF(MONTH(AD103)&gt;8,"Fall",IF(MONTH(AD103)=5,"Summer",IF(MONTH(AD103)=1,"Spring","")))))</f>
        <v/>
      </c>
      <c r="BI103" s="84" t="n"/>
      <c r="BJ103" s="84" t="n"/>
      <c r="BK103" s="84" t="n"/>
      <c r="BL103" s="84">
        <f>IFERROR(INDEX('_names_lookup'!$C:$C,MATCH(BK103,'_names_lookup'!$A:$A,0)),"")</f>
        <v/>
      </c>
      <c r="BM103" s="84">
        <f>IFERROR(INDEX('_names_lookup'!$B:$B,MATCH(BK103,'_names_lookup'!$A:$A,0)),"")</f>
        <v/>
      </c>
      <c r="BN103" s="84" t="n"/>
      <c r="BO103" s="84" t="n"/>
      <c r="BP103" s="84" t="n"/>
      <c r="BQ103" s="84" t="n"/>
      <c r="BR103" s="84" t="n"/>
      <c r="BS103" s="40">
        <f>IFERROR(IF(BR103*AA103=0,"",BR103*AA103),"")</f>
        <v/>
      </c>
      <c r="BT103" s="84" t="n"/>
      <c r="BU103" s="84" t="n"/>
      <c r="BV103" s="84" t="n"/>
      <c r="BW103" s="84" t="n"/>
      <c r="BX103" s="84" t="n"/>
      <c r="BY103" s="84" t="n"/>
      <c r="BZ103" s="84" t="n"/>
      <c r="CA103" s="84" t="n"/>
      <c r="CB103" s="84" t="n"/>
      <c r="CC103" s="84" t="n"/>
      <c r="CD103" s="84" t="n"/>
      <c r="CE103" s="84" t="n"/>
      <c r="CF103" s="84" t="n"/>
      <c r="CG103" s="84" t="n"/>
      <c r="CH103" s="84" t="n"/>
      <c r="CI103" s="84" t="n"/>
      <c r="CJ103" s="84" t="n"/>
      <c r="CK103" s="84" t="n"/>
      <c r="CL103" s="84" t="n"/>
      <c r="CM103" s="84" t="n"/>
      <c r="CN103" s="84" t="n"/>
      <c r="CO103" s="84" t="n"/>
      <c r="CP103" s="84" t="n"/>
      <c r="CQ103" s="84" t="n"/>
      <c r="CR103" s="84" t="n"/>
      <c r="CS103" s="84" t="n"/>
      <c r="CT103" s="84" t="n"/>
      <c r="CU103" s="84" t="n"/>
      <c r="CV103" s="84" t="n"/>
      <c r="CW103" s="84" t="n"/>
      <c r="CX103" s="84" t="n"/>
      <c r="CY103" s="84" t="n"/>
      <c r="CZ103" s="84" t="n"/>
      <c r="DA103" s="84" t="n"/>
      <c r="DB103" s="84" t="n"/>
      <c r="DC103" s="84" t="n"/>
      <c r="DD103" s="84" t="n"/>
      <c r="DE103" s="84" t="n"/>
      <c r="DF103" s="84" t="n"/>
      <c r="DG103" s="84" t="n"/>
      <c r="DH103" s="84" t="n"/>
      <c r="DI103" s="84" t="n"/>
      <c r="DJ103" s="84" t="n"/>
      <c r="DK103" s="84" t="n"/>
      <c r="DL103" s="84" t="n"/>
      <c r="DM103" s="84" t="n"/>
      <c r="DN103" s="84" t="n"/>
      <c r="DO103" s="84" t="n"/>
      <c r="DP103" s="84" t="n"/>
      <c r="DQ103" s="84" t="n"/>
    </row>
    <row r="104" ht="16" customHeight="1">
      <c r="A104" s="78" t="n"/>
      <c r="B104" s="78" t="n"/>
      <c r="C104" s="78" t="n"/>
      <c r="D104" s="78" t="n"/>
      <c r="E104" s="78" t="n"/>
      <c r="F104" s="78" t="n"/>
      <c r="G104" s="88" t="n"/>
      <c r="H104" s="84" t="n"/>
      <c r="I104" s="84" t="n"/>
      <c r="J104" s="84" t="n"/>
      <c r="K104" s="84" t="n"/>
      <c r="L104" s="84" t="n"/>
      <c r="M104" s="84" t="n"/>
      <c r="N104" s="84" t="n"/>
      <c r="O104" s="84">
        <f>IFERROR(INDEX('_courses_lookup'!$C:$C,MATCH(K104&amp;L104,'_courses_lookup'!$E:$E,0)),"")</f>
        <v/>
      </c>
      <c r="P104" s="84">
        <f>IFERROR(INDEX('_courses_lookup'!$D:$D,MATCH(K104&amp;L104,'_courses_lookup'!$E:$E,0)),"")</f>
        <v/>
      </c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1" t="n"/>
      <c r="AE104" s="81" t="n"/>
      <c r="AF104" s="81" t="n"/>
      <c r="AG104" s="40">
        <f>IF(AND(AE104&lt;&gt;"",AF104&lt;&gt;""),ROUNDUP((AF104-AE104)/7,0),"")</f>
        <v/>
      </c>
      <c r="AH104" s="84" t="n"/>
      <c r="AI104" s="40">
        <f>IFERROR(IF(AG104*AH104=0,"",AG104*AH104),"")</f>
        <v/>
      </c>
      <c r="AJ104" s="81" t="n"/>
      <c r="AK104" s="81" t="n"/>
      <c r="AL104" s="40">
        <f>IF(AND(AJ104&lt;&gt;"",AK104&lt;&gt;""),ROUNDUP((AK104-AJ104)/7,0),"")</f>
        <v/>
      </c>
      <c r="AM104" s="84" t="n"/>
      <c r="AN104" s="40">
        <f>IFERROR(IF(AL104*AM104=0,"",AL104*AM104),"")</f>
        <v/>
      </c>
      <c r="AO104" s="81" t="n"/>
      <c r="AP104" s="81" t="n"/>
      <c r="AQ104" s="40">
        <f>IF(AND(AO104&lt;&gt;"",AP104&lt;&gt;""),ROUNDUP((AP104-AO104)/7,0),"")</f>
        <v/>
      </c>
      <c r="AR104" s="40">
        <f>IFERROR(IF((AU104-(AI104+AN104))/AQ104=0,"",ROUNDUP((AU104-(AI104+AN104))/AQ104,0)),"")</f>
        <v/>
      </c>
      <c r="AS104" s="40">
        <f>IFERROR(IF((AU104-(AI104+AN104))=0,"",(AU104-(AI104+AN104))),"")</f>
        <v/>
      </c>
      <c r="AT104" s="40">
        <f>IF(AND(AG104="",AQ104=""),AL104,IF(SUM(AG104,AL104,AQ104)=0,"",SUM(AG104,AL104,AQ104)))</f>
        <v/>
      </c>
      <c r="AU104" s="84" t="n"/>
      <c r="AV104" s="81" t="n"/>
      <c r="AW104" s="84" t="n"/>
      <c r="AX104" s="84" t="n"/>
      <c r="AY104" s="84" t="n"/>
      <c r="AZ104" s="84" t="n"/>
      <c r="BA104" s="84" t="n"/>
      <c r="BB104" s="84" t="n"/>
      <c r="BC104" s="84" t="n"/>
      <c r="BD104" s="84" t="n"/>
      <c r="BE104" s="84" t="n"/>
      <c r="BF104" s="84" t="n"/>
      <c r="BG104" s="40">
        <f>IF(AD104="","",YEAR(AD104)+IF(MONTH(AD104)&gt;=5,1,0))</f>
        <v/>
      </c>
      <c r="BH104" s="40">
        <f>IF(AD104="","",IF(AND(MONTH(AD104)=8,DAY(AD104)&gt;=15),"Fall",IF(MONTH(AD104)&gt;8,"Fall",IF(MONTH(AD104)=5,"Summer",IF(MONTH(AD104)=1,"Spring","")))))</f>
        <v/>
      </c>
      <c r="BI104" s="84" t="n"/>
      <c r="BJ104" s="84" t="n"/>
      <c r="BK104" s="84" t="n"/>
      <c r="BL104" s="84">
        <f>IFERROR(INDEX('_names_lookup'!$C:$C,MATCH(BK104,'_names_lookup'!$A:$A,0)),"")</f>
        <v/>
      </c>
      <c r="BM104" s="84">
        <f>IFERROR(INDEX('_names_lookup'!$B:$B,MATCH(BK104,'_names_lookup'!$A:$A,0)),"")</f>
        <v/>
      </c>
      <c r="BN104" s="84" t="n"/>
      <c r="BO104" s="84" t="n"/>
      <c r="BP104" s="84" t="n"/>
      <c r="BQ104" s="84" t="n"/>
      <c r="BR104" s="84" t="n"/>
      <c r="BS104" s="40">
        <f>IFERROR(IF(BR104*AA104=0,"",BR104*AA104),"")</f>
        <v/>
      </c>
      <c r="BT104" s="84" t="n"/>
      <c r="BU104" s="84" t="n"/>
      <c r="BV104" s="84" t="n"/>
      <c r="BW104" s="84" t="n"/>
      <c r="BX104" s="84" t="n"/>
      <c r="BY104" s="84" t="n"/>
      <c r="BZ104" s="84" t="n"/>
      <c r="CA104" s="84" t="n"/>
      <c r="CB104" s="84" t="n"/>
      <c r="CC104" s="84" t="n"/>
      <c r="CD104" s="84" t="n"/>
      <c r="CE104" s="84" t="n"/>
      <c r="CF104" s="84" t="n"/>
      <c r="CG104" s="84" t="n"/>
      <c r="CH104" s="84" t="n"/>
      <c r="CI104" s="84" t="n"/>
      <c r="CJ104" s="84" t="n"/>
      <c r="CK104" s="84" t="n"/>
      <c r="CL104" s="84" t="n"/>
      <c r="CM104" s="84" t="n"/>
      <c r="CN104" s="84" t="n"/>
      <c r="CO104" s="84" t="n"/>
      <c r="CP104" s="84" t="n"/>
      <c r="CQ104" s="84" t="n"/>
      <c r="CR104" s="84" t="n"/>
      <c r="CS104" s="84" t="n"/>
      <c r="CT104" s="84" t="n"/>
      <c r="CU104" s="84" t="n"/>
      <c r="CV104" s="84" t="n"/>
      <c r="CW104" s="84" t="n"/>
      <c r="CX104" s="84" t="n"/>
      <c r="CY104" s="84" t="n"/>
      <c r="CZ104" s="84" t="n"/>
      <c r="DA104" s="84" t="n"/>
      <c r="DB104" s="84" t="n"/>
      <c r="DC104" s="84" t="n"/>
      <c r="DD104" s="84" t="n"/>
      <c r="DE104" s="84" t="n"/>
      <c r="DF104" s="84" t="n"/>
      <c r="DG104" s="84" t="n"/>
      <c r="DH104" s="84" t="n"/>
      <c r="DI104" s="84" t="n"/>
      <c r="DJ104" s="84" t="n"/>
      <c r="DK104" s="84" t="n"/>
      <c r="DL104" s="84" t="n"/>
      <c r="DM104" s="84" t="n"/>
      <c r="DN104" s="84" t="n"/>
      <c r="DO104" s="84" t="n"/>
      <c r="DP104" s="84" t="n"/>
      <c r="DQ104" s="84" t="n"/>
    </row>
    <row r="105" ht="16" customHeight="1">
      <c r="A105" s="78" t="n"/>
      <c r="B105" s="78" t="n"/>
      <c r="C105" s="78" t="n"/>
      <c r="D105" s="78" t="n"/>
      <c r="E105" s="78" t="n"/>
      <c r="F105" s="78" t="n"/>
      <c r="G105" s="88" t="n"/>
      <c r="H105" s="84" t="n"/>
      <c r="I105" s="84" t="n"/>
      <c r="J105" s="84" t="n"/>
      <c r="K105" s="84" t="n"/>
      <c r="L105" s="84" t="n"/>
      <c r="M105" s="84" t="n"/>
      <c r="N105" s="84" t="n"/>
      <c r="O105" s="84">
        <f>IFERROR(INDEX('_courses_lookup'!$C:$C,MATCH(K105&amp;L105,'_courses_lookup'!$E:$E,0)),"")</f>
        <v/>
      </c>
      <c r="P105" s="84">
        <f>IFERROR(INDEX('_courses_lookup'!$D:$D,MATCH(K105&amp;L105,'_courses_lookup'!$E:$E,0)),"")</f>
        <v/>
      </c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1" t="n"/>
      <c r="AE105" s="81" t="n"/>
      <c r="AF105" s="81" t="n"/>
      <c r="AG105" s="40">
        <f>IF(AND(AE105&lt;&gt;"",AF105&lt;&gt;""),ROUNDUP((AF105-AE105)/7,0),"")</f>
        <v/>
      </c>
      <c r="AH105" s="84" t="n"/>
      <c r="AI105" s="40">
        <f>IFERROR(IF(AG105*AH105=0,"",AG105*AH105),"")</f>
        <v/>
      </c>
      <c r="AJ105" s="81" t="n"/>
      <c r="AK105" s="81" t="n"/>
      <c r="AL105" s="40">
        <f>IF(AND(AJ105&lt;&gt;"",AK105&lt;&gt;""),ROUNDUP((AK105-AJ105)/7,0),"")</f>
        <v/>
      </c>
      <c r="AM105" s="84" t="n"/>
      <c r="AN105" s="40">
        <f>IFERROR(IF(AL105*AM105=0,"",AL105*AM105),"")</f>
        <v/>
      </c>
      <c r="AO105" s="81" t="n"/>
      <c r="AP105" s="81" t="n"/>
      <c r="AQ105" s="40">
        <f>IF(AND(AO105&lt;&gt;"",AP105&lt;&gt;""),ROUNDUP((AP105-AO105)/7,0),"")</f>
        <v/>
      </c>
      <c r="AR105" s="40">
        <f>IFERROR(IF((AU105-(AI105+AN105))/AQ105=0,"",ROUNDUP((AU105-(AI105+AN105))/AQ105,0)),"")</f>
        <v/>
      </c>
      <c r="AS105" s="40">
        <f>IFERROR(IF((AU105-(AI105+AN105))=0,"",(AU105-(AI105+AN105))),"")</f>
        <v/>
      </c>
      <c r="AT105" s="40">
        <f>IF(AND(AG105="",AQ105=""),AL105,IF(SUM(AG105,AL105,AQ105)=0,"",SUM(AG105,AL105,AQ105)))</f>
        <v/>
      </c>
      <c r="AU105" s="84" t="n"/>
      <c r="AV105" s="81" t="n"/>
      <c r="AW105" s="84" t="n"/>
      <c r="AX105" s="84" t="n"/>
      <c r="AY105" s="84" t="n"/>
      <c r="AZ105" s="84" t="n"/>
      <c r="BA105" s="84" t="n"/>
      <c r="BB105" s="84" t="n"/>
      <c r="BC105" s="84" t="n"/>
      <c r="BD105" s="84" t="n"/>
      <c r="BE105" s="84" t="n"/>
      <c r="BF105" s="84" t="n"/>
      <c r="BG105" s="40">
        <f>IF(AD105="","",YEAR(AD105)+IF(MONTH(AD105)&gt;=5,1,0))</f>
        <v/>
      </c>
      <c r="BH105" s="40">
        <f>IF(AD105="","",IF(AND(MONTH(AD105)=8,DAY(AD105)&gt;=15),"Fall",IF(MONTH(AD105)&gt;8,"Fall",IF(MONTH(AD105)=5,"Summer",IF(MONTH(AD105)=1,"Spring","")))))</f>
        <v/>
      </c>
      <c r="BI105" s="84" t="n"/>
      <c r="BJ105" s="84" t="n"/>
      <c r="BK105" s="84" t="n"/>
      <c r="BL105" s="84">
        <f>IFERROR(INDEX('_names_lookup'!$C:$C,MATCH(BK105,'_names_lookup'!$A:$A,0)),"")</f>
        <v/>
      </c>
      <c r="BM105" s="84">
        <f>IFERROR(INDEX('_names_lookup'!$B:$B,MATCH(BK105,'_names_lookup'!$A:$A,0)),"")</f>
        <v/>
      </c>
      <c r="BN105" s="84" t="n"/>
      <c r="BO105" s="84" t="n"/>
      <c r="BP105" s="84" t="n"/>
      <c r="BQ105" s="84" t="n"/>
      <c r="BR105" s="84" t="n"/>
      <c r="BS105" s="40">
        <f>IFERROR(IF(BR105*AA105=0,"",BR105*AA105),"")</f>
        <v/>
      </c>
      <c r="BT105" s="84" t="n"/>
      <c r="BU105" s="84" t="n"/>
      <c r="BV105" s="84" t="n"/>
      <c r="BW105" s="84" t="n"/>
      <c r="BX105" s="84" t="n"/>
      <c r="BY105" s="84" t="n"/>
      <c r="BZ105" s="84" t="n"/>
      <c r="CA105" s="84" t="n"/>
      <c r="CB105" s="84" t="n"/>
      <c r="CC105" s="84" t="n"/>
      <c r="CD105" s="84" t="n"/>
      <c r="CE105" s="84" t="n"/>
      <c r="CF105" s="84" t="n"/>
      <c r="CG105" s="84" t="n"/>
      <c r="CH105" s="84" t="n"/>
      <c r="CI105" s="84" t="n"/>
      <c r="CJ105" s="84" t="n"/>
      <c r="CK105" s="84" t="n"/>
      <c r="CL105" s="84" t="n"/>
      <c r="CM105" s="84" t="n"/>
      <c r="CN105" s="84" t="n"/>
      <c r="CO105" s="84" t="n"/>
      <c r="CP105" s="84" t="n"/>
      <c r="CQ105" s="84" t="n"/>
      <c r="CR105" s="84" t="n"/>
      <c r="CS105" s="84" t="n"/>
      <c r="CT105" s="84" t="n"/>
      <c r="CU105" s="84" t="n"/>
      <c r="CV105" s="84" t="n"/>
      <c r="CW105" s="84" t="n"/>
      <c r="CX105" s="84" t="n"/>
      <c r="CY105" s="84" t="n"/>
      <c r="CZ105" s="84" t="n"/>
      <c r="DA105" s="84" t="n"/>
      <c r="DB105" s="84" t="n"/>
      <c r="DC105" s="84" t="n"/>
      <c r="DD105" s="84" t="n"/>
      <c r="DE105" s="84" t="n"/>
      <c r="DF105" s="84" t="n"/>
      <c r="DG105" s="84" t="n"/>
      <c r="DH105" s="84" t="n"/>
      <c r="DI105" s="84" t="n"/>
      <c r="DJ105" s="84" t="n"/>
      <c r="DK105" s="84" t="n"/>
      <c r="DL105" s="84" t="n"/>
      <c r="DM105" s="84" t="n"/>
      <c r="DN105" s="84" t="n"/>
      <c r="DO105" s="84" t="n"/>
      <c r="DP105" s="84" t="n"/>
      <c r="DQ105" s="84" t="n"/>
    </row>
    <row r="106" ht="16" customHeight="1">
      <c r="A106" s="78" t="n"/>
      <c r="B106" s="78" t="n"/>
      <c r="C106" s="78" t="n"/>
      <c r="D106" s="78" t="n"/>
      <c r="E106" s="78" t="n"/>
      <c r="F106" s="78" t="n"/>
      <c r="G106" s="88" t="n"/>
      <c r="H106" s="84" t="n"/>
      <c r="I106" s="84" t="n"/>
      <c r="J106" s="84" t="n"/>
      <c r="K106" s="84" t="n"/>
      <c r="L106" s="84" t="n"/>
      <c r="M106" s="84" t="n"/>
      <c r="N106" s="84" t="n"/>
      <c r="O106" s="84">
        <f>IFERROR(INDEX('_courses_lookup'!$C:$C,MATCH(K106&amp;L106,'_courses_lookup'!$E:$E,0)),"")</f>
        <v/>
      </c>
      <c r="P106" s="84">
        <f>IFERROR(INDEX('_courses_lookup'!$D:$D,MATCH(K106&amp;L106,'_courses_lookup'!$E:$E,0)),"")</f>
        <v/>
      </c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1" t="n"/>
      <c r="AE106" s="81" t="n"/>
      <c r="AF106" s="81" t="n"/>
      <c r="AG106" s="40">
        <f>IF(AND(AE106&lt;&gt;"",AF106&lt;&gt;""),ROUNDUP((AF106-AE106)/7,0),"")</f>
        <v/>
      </c>
      <c r="AH106" s="84" t="n"/>
      <c r="AI106" s="40">
        <f>IFERROR(IF(AG106*AH106=0,"",AG106*AH106),"")</f>
        <v/>
      </c>
      <c r="AJ106" s="81" t="n"/>
      <c r="AK106" s="81" t="n"/>
      <c r="AL106" s="40">
        <f>IF(AND(AJ106&lt;&gt;"",AK106&lt;&gt;""),ROUNDUP((AK106-AJ106)/7,0),"")</f>
        <v/>
      </c>
      <c r="AM106" s="84" t="n"/>
      <c r="AN106" s="40">
        <f>IFERROR(IF(AL106*AM106=0,"",AL106*AM106),"")</f>
        <v/>
      </c>
      <c r="AO106" s="81" t="n"/>
      <c r="AP106" s="81" t="n"/>
      <c r="AQ106" s="40">
        <f>IF(AND(AO106&lt;&gt;"",AP106&lt;&gt;""),ROUNDUP((AP106-AO106)/7,0),"")</f>
        <v/>
      </c>
      <c r="AR106" s="40">
        <f>IFERROR(IF((AU106-(AI106+AN106))/AQ106=0,"",ROUNDUP((AU106-(AI106+AN106))/AQ106,0)),"")</f>
        <v/>
      </c>
      <c r="AS106" s="40">
        <f>IFERROR(IF((AU106-(AI106+AN106))=0,"",(AU106-(AI106+AN106))),"")</f>
        <v/>
      </c>
      <c r="AT106" s="40">
        <f>IF(AND(AG106="",AQ106=""),AL106,IF(SUM(AG106,AL106,AQ106)=0,"",SUM(AG106,AL106,AQ106)))</f>
        <v/>
      </c>
      <c r="AU106" s="84" t="n"/>
      <c r="AV106" s="81" t="n"/>
      <c r="AW106" s="84" t="n"/>
      <c r="AX106" s="84" t="n"/>
      <c r="AY106" s="84" t="n"/>
      <c r="AZ106" s="84" t="n"/>
      <c r="BA106" s="84" t="n"/>
      <c r="BB106" s="84" t="n"/>
      <c r="BC106" s="84" t="n"/>
      <c r="BD106" s="84" t="n"/>
      <c r="BE106" s="84" t="n"/>
      <c r="BF106" s="84" t="n"/>
      <c r="BG106" s="40">
        <f>IF(AD106="","",YEAR(AD106)+IF(MONTH(AD106)&gt;=5,1,0))</f>
        <v/>
      </c>
      <c r="BH106" s="40">
        <f>IF(AD106="","",IF(AND(MONTH(AD106)=8,DAY(AD106)&gt;=15),"Fall",IF(MONTH(AD106)&gt;8,"Fall",IF(MONTH(AD106)=5,"Summer",IF(MONTH(AD106)=1,"Spring","")))))</f>
        <v/>
      </c>
      <c r="BI106" s="84" t="n"/>
      <c r="BJ106" s="84" t="n"/>
      <c r="BK106" s="84" t="n"/>
      <c r="BL106" s="84">
        <f>IFERROR(INDEX('_names_lookup'!$C:$C,MATCH(BK106,'_names_lookup'!$A:$A,0)),"")</f>
        <v/>
      </c>
      <c r="BM106" s="84">
        <f>IFERROR(INDEX('_names_lookup'!$B:$B,MATCH(BK106,'_names_lookup'!$A:$A,0)),"")</f>
        <v/>
      </c>
      <c r="BN106" s="84" t="n"/>
      <c r="BO106" s="84" t="n"/>
      <c r="BP106" s="84" t="n"/>
      <c r="BQ106" s="84" t="n"/>
      <c r="BR106" s="84" t="n"/>
      <c r="BS106" s="40">
        <f>IFERROR(IF(BR106*AA106=0,"",BR106*AA106),"")</f>
        <v/>
      </c>
      <c r="BT106" s="84" t="n"/>
      <c r="BU106" s="84" t="n"/>
      <c r="BV106" s="84" t="n"/>
      <c r="BW106" s="84" t="n"/>
      <c r="BX106" s="84" t="n"/>
      <c r="BY106" s="84" t="n"/>
      <c r="BZ106" s="84" t="n"/>
      <c r="CA106" s="84" t="n"/>
      <c r="CB106" s="84" t="n"/>
      <c r="CC106" s="84" t="n"/>
      <c r="CD106" s="84" t="n"/>
      <c r="CE106" s="84" t="n"/>
      <c r="CF106" s="84" t="n"/>
      <c r="CG106" s="84" t="n"/>
      <c r="CH106" s="84" t="n"/>
      <c r="CI106" s="84" t="n"/>
      <c r="CJ106" s="84" t="n"/>
      <c r="CK106" s="84" t="n"/>
      <c r="CL106" s="84" t="n"/>
      <c r="CM106" s="84" t="n"/>
      <c r="CN106" s="84" t="n"/>
      <c r="CO106" s="84" t="n"/>
      <c r="CP106" s="84" t="n"/>
      <c r="CQ106" s="84" t="n"/>
      <c r="CR106" s="84" t="n"/>
      <c r="CS106" s="84" t="n"/>
      <c r="CT106" s="84" t="n"/>
      <c r="CU106" s="84" t="n"/>
      <c r="CV106" s="84" t="n"/>
      <c r="CW106" s="84" t="n"/>
      <c r="CX106" s="84" t="n"/>
      <c r="CY106" s="84" t="n"/>
      <c r="CZ106" s="84" t="n"/>
      <c r="DA106" s="84" t="n"/>
      <c r="DB106" s="84" t="n"/>
      <c r="DC106" s="84" t="n"/>
      <c r="DD106" s="84" t="n"/>
      <c r="DE106" s="84" t="n"/>
      <c r="DF106" s="84" t="n"/>
      <c r="DG106" s="84" t="n"/>
      <c r="DH106" s="84" t="n"/>
      <c r="DI106" s="84" t="n"/>
      <c r="DJ106" s="84" t="n"/>
      <c r="DK106" s="84" t="n"/>
      <c r="DL106" s="84" t="n"/>
      <c r="DM106" s="84" t="n"/>
      <c r="DN106" s="84" t="n"/>
      <c r="DO106" s="84" t="n"/>
      <c r="DP106" s="84" t="n"/>
      <c r="DQ106" s="84" t="n"/>
    </row>
    <row r="107" ht="16" customHeight="1">
      <c r="A107" s="78" t="n"/>
      <c r="B107" s="78" t="n"/>
      <c r="C107" s="78" t="n"/>
      <c r="D107" s="78" t="n"/>
      <c r="E107" s="78" t="n"/>
      <c r="F107" s="78" t="n"/>
      <c r="G107" s="88" t="n"/>
      <c r="H107" s="84" t="n"/>
      <c r="I107" s="84" t="n"/>
      <c r="J107" s="84" t="n"/>
      <c r="K107" s="84" t="n"/>
      <c r="L107" s="84" t="n"/>
      <c r="M107" s="84" t="n"/>
      <c r="N107" s="84" t="n"/>
      <c r="O107" s="84">
        <f>IFERROR(INDEX('_courses_lookup'!$C:$C,MATCH(K107&amp;L107,'_courses_lookup'!$E:$E,0)),"")</f>
        <v/>
      </c>
      <c r="P107" s="84">
        <f>IFERROR(INDEX('_courses_lookup'!$D:$D,MATCH(K107&amp;L107,'_courses_lookup'!$E:$E,0)),"")</f>
        <v/>
      </c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1" t="n"/>
      <c r="AE107" s="81" t="n"/>
      <c r="AF107" s="81" t="n"/>
      <c r="AG107" s="40">
        <f>IF(AND(AE107&lt;&gt;"",AF107&lt;&gt;""),ROUNDUP((AF107-AE107)/7,0),"")</f>
        <v/>
      </c>
      <c r="AH107" s="84" t="n"/>
      <c r="AI107" s="40">
        <f>IFERROR(IF(AG107*AH107=0,"",AG107*AH107),"")</f>
        <v/>
      </c>
      <c r="AJ107" s="81" t="n"/>
      <c r="AK107" s="81" t="n"/>
      <c r="AL107" s="40">
        <f>IF(AND(AJ107&lt;&gt;"",AK107&lt;&gt;""),ROUNDUP((AK107-AJ107)/7,0),"")</f>
        <v/>
      </c>
      <c r="AM107" s="84" t="n"/>
      <c r="AN107" s="40">
        <f>IFERROR(IF(AL107*AM107=0,"",AL107*AM107),"")</f>
        <v/>
      </c>
      <c r="AO107" s="81" t="n"/>
      <c r="AP107" s="81" t="n"/>
      <c r="AQ107" s="40">
        <f>IF(AND(AO107&lt;&gt;"",AP107&lt;&gt;""),ROUNDUP((AP107-AO107)/7,0),"")</f>
        <v/>
      </c>
      <c r="AR107" s="40">
        <f>IFERROR(IF((AU107-(AI107+AN107))/AQ107=0,"",ROUNDUP((AU107-(AI107+AN107))/AQ107,0)),"")</f>
        <v/>
      </c>
      <c r="AS107" s="40">
        <f>IFERROR(IF((AU107-(AI107+AN107))=0,"",(AU107-(AI107+AN107))),"")</f>
        <v/>
      </c>
      <c r="AT107" s="40">
        <f>IF(AND(AG107="",AQ107=""),AL107,IF(SUM(AG107,AL107,AQ107)=0,"",SUM(AG107,AL107,AQ107)))</f>
        <v/>
      </c>
      <c r="AU107" s="84" t="n"/>
      <c r="AV107" s="81" t="n"/>
      <c r="AW107" s="84" t="n"/>
      <c r="AX107" s="84" t="n"/>
      <c r="AY107" s="84" t="n"/>
      <c r="AZ107" s="84" t="n"/>
      <c r="BA107" s="84" t="n"/>
      <c r="BB107" s="84" t="n"/>
      <c r="BC107" s="84" t="n"/>
      <c r="BD107" s="84" t="n"/>
      <c r="BE107" s="84" t="n"/>
      <c r="BF107" s="84" t="n"/>
      <c r="BG107" s="40">
        <f>IF(AD107="","",YEAR(AD107)+IF(MONTH(AD107)&gt;=5,1,0))</f>
        <v/>
      </c>
      <c r="BH107" s="40">
        <f>IF(AD107="","",IF(AND(MONTH(AD107)=8,DAY(AD107)&gt;=15),"Fall",IF(MONTH(AD107)&gt;8,"Fall",IF(MONTH(AD107)=5,"Summer",IF(MONTH(AD107)=1,"Spring","")))))</f>
        <v/>
      </c>
      <c r="BI107" s="84" t="n"/>
      <c r="BJ107" s="84" t="n"/>
      <c r="BK107" s="84" t="n"/>
      <c r="BL107" s="84">
        <f>IFERROR(INDEX('_names_lookup'!$C:$C,MATCH(BK107,'_names_lookup'!$A:$A,0)),"")</f>
        <v/>
      </c>
      <c r="BM107" s="84">
        <f>IFERROR(INDEX('_names_lookup'!$B:$B,MATCH(BK107,'_names_lookup'!$A:$A,0)),"")</f>
        <v/>
      </c>
      <c r="BN107" s="84" t="n"/>
      <c r="BO107" s="84" t="n"/>
      <c r="BP107" s="84" t="n"/>
      <c r="BQ107" s="84" t="n"/>
      <c r="BR107" s="84" t="n"/>
      <c r="BS107" s="40">
        <f>IFERROR(IF(BR107*AA107=0,"",BR107*AA107),"")</f>
        <v/>
      </c>
      <c r="BT107" s="84" t="n"/>
      <c r="BU107" s="84" t="n"/>
      <c r="BV107" s="84" t="n"/>
      <c r="BW107" s="84" t="n"/>
      <c r="BX107" s="84" t="n"/>
      <c r="BY107" s="84" t="n"/>
      <c r="BZ107" s="84" t="n"/>
      <c r="CA107" s="84" t="n"/>
      <c r="CB107" s="84" t="n"/>
      <c r="CC107" s="84" t="n"/>
      <c r="CD107" s="84" t="n"/>
      <c r="CE107" s="84" t="n"/>
      <c r="CF107" s="84" t="n"/>
      <c r="CG107" s="84" t="n"/>
      <c r="CH107" s="84" t="n"/>
      <c r="CI107" s="84" t="n"/>
      <c r="CJ107" s="84" t="n"/>
      <c r="CK107" s="84" t="n"/>
      <c r="CL107" s="84" t="n"/>
      <c r="CM107" s="84" t="n"/>
      <c r="CN107" s="84" t="n"/>
      <c r="CO107" s="84" t="n"/>
      <c r="CP107" s="84" t="n"/>
      <c r="CQ107" s="84" t="n"/>
      <c r="CR107" s="84" t="n"/>
      <c r="CS107" s="84" t="n"/>
      <c r="CT107" s="84" t="n"/>
      <c r="CU107" s="84" t="n"/>
      <c r="CV107" s="84" t="n"/>
      <c r="CW107" s="84" t="n"/>
      <c r="CX107" s="84" t="n"/>
      <c r="CY107" s="84" t="n"/>
      <c r="CZ107" s="84" t="n"/>
      <c r="DA107" s="84" t="n"/>
      <c r="DB107" s="84" t="n"/>
      <c r="DC107" s="84" t="n"/>
      <c r="DD107" s="84" t="n"/>
      <c r="DE107" s="84" t="n"/>
      <c r="DF107" s="84" t="n"/>
      <c r="DG107" s="84" t="n"/>
      <c r="DH107" s="84" t="n"/>
      <c r="DI107" s="84" t="n"/>
      <c r="DJ107" s="84" t="n"/>
      <c r="DK107" s="84" t="n"/>
      <c r="DL107" s="84" t="n"/>
      <c r="DM107" s="84" t="n"/>
      <c r="DN107" s="84" t="n"/>
      <c r="DO107" s="84" t="n"/>
      <c r="DP107" s="84" t="n"/>
      <c r="DQ107" s="84" t="n"/>
    </row>
    <row r="108" ht="16" customHeight="1">
      <c r="A108" s="78" t="n"/>
      <c r="B108" s="78" t="n"/>
      <c r="C108" s="78" t="n"/>
      <c r="D108" s="78" t="n"/>
      <c r="E108" s="78" t="n"/>
      <c r="F108" s="78" t="n"/>
      <c r="G108" s="88" t="n"/>
      <c r="H108" s="84" t="n"/>
      <c r="I108" s="84" t="n"/>
      <c r="J108" s="84" t="n"/>
      <c r="K108" s="84" t="n"/>
      <c r="L108" s="84" t="n"/>
      <c r="M108" s="84" t="n"/>
      <c r="N108" s="84" t="n"/>
      <c r="O108" s="84">
        <f>IFERROR(INDEX('_courses_lookup'!$C:$C,MATCH(K108&amp;L108,'_courses_lookup'!$E:$E,0)),"")</f>
        <v/>
      </c>
      <c r="P108" s="84">
        <f>IFERROR(INDEX('_courses_lookup'!$D:$D,MATCH(K108&amp;L108,'_courses_lookup'!$E:$E,0)),"")</f>
        <v/>
      </c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1" t="n"/>
      <c r="AE108" s="81" t="n"/>
      <c r="AF108" s="81" t="n"/>
      <c r="AG108" s="40">
        <f>IF(AND(AE108&lt;&gt;"",AF108&lt;&gt;""),ROUNDUP((AF108-AE108)/7,0),"")</f>
        <v/>
      </c>
      <c r="AH108" s="84" t="n"/>
      <c r="AI108" s="40">
        <f>IFERROR(IF(AG108*AH108=0,"",AG108*AH108),"")</f>
        <v/>
      </c>
      <c r="AJ108" s="81" t="n"/>
      <c r="AK108" s="81" t="n"/>
      <c r="AL108" s="40">
        <f>IF(AND(AJ108&lt;&gt;"",AK108&lt;&gt;""),ROUNDUP((AK108-AJ108)/7,0),"")</f>
        <v/>
      </c>
      <c r="AM108" s="84" t="n"/>
      <c r="AN108" s="40">
        <f>IFERROR(IF(AL108*AM108=0,"",AL108*AM108),"")</f>
        <v/>
      </c>
      <c r="AO108" s="81" t="n"/>
      <c r="AP108" s="81" t="n"/>
      <c r="AQ108" s="40">
        <f>IF(AND(AO108&lt;&gt;"",AP108&lt;&gt;""),ROUNDUP((AP108-AO108)/7,0),"")</f>
        <v/>
      </c>
      <c r="AR108" s="40">
        <f>IFERROR(IF((AU108-(AI108+AN108))/AQ108=0,"",ROUNDUP((AU108-(AI108+AN108))/AQ108,0)),"")</f>
        <v/>
      </c>
      <c r="AS108" s="40">
        <f>IFERROR(IF((AU108-(AI108+AN108))=0,"",(AU108-(AI108+AN108))),"")</f>
        <v/>
      </c>
      <c r="AT108" s="40">
        <f>IF(AND(AG108="",AQ108=""),AL108,IF(SUM(AG108,AL108,AQ108)=0,"",SUM(AG108,AL108,AQ108)))</f>
        <v/>
      </c>
      <c r="AU108" s="84" t="n"/>
      <c r="AV108" s="81" t="n"/>
      <c r="AW108" s="84" t="n"/>
      <c r="AX108" s="84" t="n"/>
      <c r="AY108" s="84" t="n"/>
      <c r="AZ108" s="84" t="n"/>
      <c r="BA108" s="84" t="n"/>
      <c r="BB108" s="84" t="n"/>
      <c r="BC108" s="84" t="n"/>
      <c r="BD108" s="84" t="n"/>
      <c r="BE108" s="84" t="n"/>
      <c r="BF108" s="84" t="n"/>
      <c r="BG108" s="40">
        <f>IF(AD108="","",YEAR(AD108)+IF(MONTH(AD108)&gt;=5,1,0))</f>
        <v/>
      </c>
      <c r="BH108" s="40">
        <f>IF(AD108="","",IF(AND(MONTH(AD108)=8,DAY(AD108)&gt;=15),"Fall",IF(MONTH(AD108)&gt;8,"Fall",IF(MONTH(AD108)=5,"Summer",IF(MONTH(AD108)=1,"Spring","")))))</f>
        <v/>
      </c>
      <c r="BI108" s="84" t="n"/>
      <c r="BJ108" s="84" t="n"/>
      <c r="BK108" s="84" t="n"/>
      <c r="BL108" s="84">
        <f>IFERROR(INDEX('_names_lookup'!$C:$C,MATCH(BK108,'_names_lookup'!$A:$A,0)),"")</f>
        <v/>
      </c>
      <c r="BM108" s="84">
        <f>IFERROR(INDEX('_names_lookup'!$B:$B,MATCH(BK108,'_names_lookup'!$A:$A,0)),"")</f>
        <v/>
      </c>
      <c r="BN108" s="84" t="n"/>
      <c r="BO108" s="84" t="n"/>
      <c r="BP108" s="84" t="n"/>
      <c r="BQ108" s="84" t="n"/>
      <c r="BR108" s="84" t="n"/>
      <c r="BS108" s="40">
        <f>IFERROR(IF(BR108*AA108=0,"",BR108*AA108),"")</f>
        <v/>
      </c>
      <c r="BT108" s="84" t="n"/>
      <c r="BU108" s="84" t="n"/>
      <c r="BV108" s="84" t="n"/>
      <c r="BW108" s="84" t="n"/>
      <c r="BX108" s="84" t="n"/>
      <c r="BY108" s="84" t="n"/>
      <c r="BZ108" s="84" t="n"/>
      <c r="CA108" s="84" t="n"/>
      <c r="CB108" s="84" t="n"/>
      <c r="CC108" s="84" t="n"/>
      <c r="CD108" s="84" t="n"/>
      <c r="CE108" s="84" t="n"/>
      <c r="CF108" s="84" t="n"/>
      <c r="CG108" s="84" t="n"/>
      <c r="CH108" s="84" t="n"/>
      <c r="CI108" s="84" t="n"/>
      <c r="CJ108" s="84" t="n"/>
      <c r="CK108" s="84" t="n"/>
      <c r="CL108" s="84" t="n"/>
      <c r="CM108" s="84" t="n"/>
      <c r="CN108" s="84" t="n"/>
      <c r="CO108" s="84" t="n"/>
      <c r="CP108" s="84" t="n"/>
      <c r="CQ108" s="84" t="n"/>
      <c r="CR108" s="84" t="n"/>
      <c r="CS108" s="84" t="n"/>
      <c r="CT108" s="84" t="n"/>
      <c r="CU108" s="84" t="n"/>
      <c r="CV108" s="84" t="n"/>
      <c r="CW108" s="84" t="n"/>
      <c r="CX108" s="84" t="n"/>
      <c r="CY108" s="84" t="n"/>
      <c r="CZ108" s="84" t="n"/>
      <c r="DA108" s="84" t="n"/>
      <c r="DB108" s="84" t="n"/>
      <c r="DC108" s="84" t="n"/>
      <c r="DD108" s="84" t="n"/>
      <c r="DE108" s="84" t="n"/>
      <c r="DF108" s="84" t="n"/>
      <c r="DG108" s="84" t="n"/>
      <c r="DH108" s="84" t="n"/>
      <c r="DI108" s="84" t="n"/>
      <c r="DJ108" s="84" t="n"/>
      <c r="DK108" s="84" t="n"/>
      <c r="DL108" s="84" t="n"/>
      <c r="DM108" s="84" t="n"/>
      <c r="DN108" s="84" t="n"/>
      <c r="DO108" s="84" t="n"/>
      <c r="DP108" s="84" t="n"/>
      <c r="DQ108" s="84" t="n"/>
    </row>
    <row r="109" ht="16" customHeight="1">
      <c r="A109" s="78" t="n"/>
      <c r="B109" s="78" t="n"/>
      <c r="C109" s="78" t="n"/>
      <c r="D109" s="78" t="n"/>
      <c r="E109" s="78" t="n"/>
      <c r="F109" s="78" t="n"/>
      <c r="G109" s="88" t="n"/>
      <c r="H109" s="84" t="n"/>
      <c r="I109" s="84" t="n"/>
      <c r="J109" s="84" t="n"/>
      <c r="K109" s="84" t="n"/>
      <c r="L109" s="84" t="n"/>
      <c r="M109" s="84" t="n"/>
      <c r="N109" s="84" t="n"/>
      <c r="O109" s="84">
        <f>IFERROR(INDEX('_courses_lookup'!$C:$C,MATCH(K109&amp;L109,'_courses_lookup'!$E:$E,0)),"")</f>
        <v/>
      </c>
      <c r="P109" s="84">
        <f>IFERROR(INDEX('_courses_lookup'!$D:$D,MATCH(K109&amp;L109,'_courses_lookup'!$E:$E,0)),"")</f>
        <v/>
      </c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1" t="n"/>
      <c r="AE109" s="81" t="n"/>
      <c r="AF109" s="81" t="n"/>
      <c r="AG109" s="40">
        <f>IF(AND(AE109&lt;&gt;"",AF109&lt;&gt;""),ROUNDUP((AF109-AE109)/7,0),"")</f>
        <v/>
      </c>
      <c r="AH109" s="84" t="n"/>
      <c r="AI109" s="40">
        <f>IFERROR(IF(AG109*AH109=0,"",AG109*AH109),"")</f>
        <v/>
      </c>
      <c r="AJ109" s="81" t="n"/>
      <c r="AK109" s="81" t="n"/>
      <c r="AL109" s="40">
        <f>IF(AND(AJ109&lt;&gt;"",AK109&lt;&gt;""),ROUNDUP((AK109-AJ109)/7,0),"")</f>
        <v/>
      </c>
      <c r="AM109" s="84" t="n"/>
      <c r="AN109" s="40">
        <f>IFERROR(IF(AL109*AM109=0,"",AL109*AM109),"")</f>
        <v/>
      </c>
      <c r="AO109" s="81" t="n"/>
      <c r="AP109" s="81" t="n"/>
      <c r="AQ109" s="40">
        <f>IF(AND(AO109&lt;&gt;"",AP109&lt;&gt;""),ROUNDUP((AP109-AO109)/7,0),"")</f>
        <v/>
      </c>
      <c r="AR109" s="40">
        <f>IFERROR(IF((AU109-(AI109+AN109))/AQ109=0,"",ROUNDUP((AU109-(AI109+AN109))/AQ109,0)),"")</f>
        <v/>
      </c>
      <c r="AS109" s="40">
        <f>IFERROR(IF((AU109-(AI109+AN109))=0,"",(AU109-(AI109+AN109))),"")</f>
        <v/>
      </c>
      <c r="AT109" s="40">
        <f>IF(AND(AG109="",AQ109=""),AL109,IF(SUM(AG109,AL109,AQ109)=0,"",SUM(AG109,AL109,AQ109)))</f>
        <v/>
      </c>
      <c r="AU109" s="84" t="n"/>
      <c r="AV109" s="81" t="n"/>
      <c r="AW109" s="84" t="n"/>
      <c r="AX109" s="84" t="n"/>
      <c r="AY109" s="84" t="n"/>
      <c r="AZ109" s="84" t="n"/>
      <c r="BA109" s="84" t="n"/>
      <c r="BB109" s="84" t="n"/>
      <c r="BC109" s="84" t="n"/>
      <c r="BD109" s="84" t="n"/>
      <c r="BE109" s="84" t="n"/>
      <c r="BF109" s="84" t="n"/>
      <c r="BG109" s="40">
        <f>IF(AD109="","",YEAR(AD109)+IF(MONTH(AD109)&gt;=5,1,0))</f>
        <v/>
      </c>
      <c r="BH109" s="40">
        <f>IF(AD109="","",IF(AND(MONTH(AD109)=8,DAY(AD109)&gt;=15),"Fall",IF(MONTH(AD109)&gt;8,"Fall",IF(MONTH(AD109)=5,"Summer",IF(MONTH(AD109)=1,"Spring","")))))</f>
        <v/>
      </c>
      <c r="BI109" s="84" t="n"/>
      <c r="BJ109" s="84" t="n"/>
      <c r="BK109" s="84" t="n"/>
      <c r="BL109" s="84">
        <f>IFERROR(INDEX('_names_lookup'!$C:$C,MATCH(BK109,'_names_lookup'!$A:$A,0)),"")</f>
        <v/>
      </c>
      <c r="BM109" s="84">
        <f>IFERROR(INDEX('_names_lookup'!$B:$B,MATCH(BK109,'_names_lookup'!$A:$A,0)),"")</f>
        <v/>
      </c>
      <c r="BN109" s="84" t="n"/>
      <c r="BO109" s="84" t="n"/>
      <c r="BP109" s="84" t="n"/>
      <c r="BQ109" s="84" t="n"/>
      <c r="BR109" s="84" t="n"/>
      <c r="BS109" s="40">
        <f>IFERROR(IF(BR109*AA109=0,"",BR109*AA109),"")</f>
        <v/>
      </c>
      <c r="BT109" s="84" t="n"/>
      <c r="BU109" s="84" t="n"/>
      <c r="BV109" s="84" t="n"/>
      <c r="BW109" s="84" t="n"/>
      <c r="BX109" s="84" t="n"/>
      <c r="BY109" s="84" t="n"/>
      <c r="BZ109" s="84" t="n"/>
      <c r="CA109" s="84" t="n"/>
      <c r="CB109" s="84" t="n"/>
      <c r="CC109" s="84" t="n"/>
      <c r="CD109" s="84" t="n"/>
      <c r="CE109" s="84" t="n"/>
      <c r="CF109" s="84" t="n"/>
      <c r="CG109" s="84" t="n"/>
      <c r="CH109" s="84" t="n"/>
      <c r="CI109" s="84" t="n"/>
      <c r="CJ109" s="84" t="n"/>
      <c r="CK109" s="84" t="n"/>
      <c r="CL109" s="84" t="n"/>
      <c r="CM109" s="84" t="n"/>
      <c r="CN109" s="84" t="n"/>
      <c r="CO109" s="84" t="n"/>
      <c r="CP109" s="84" t="n"/>
      <c r="CQ109" s="84" t="n"/>
      <c r="CR109" s="84" t="n"/>
      <c r="CS109" s="84" t="n"/>
      <c r="CT109" s="84" t="n"/>
      <c r="CU109" s="84" t="n"/>
      <c r="CV109" s="84" t="n"/>
      <c r="CW109" s="84" t="n"/>
      <c r="CX109" s="84" t="n"/>
      <c r="CY109" s="84" t="n"/>
      <c r="CZ109" s="84" t="n"/>
      <c r="DA109" s="84" t="n"/>
      <c r="DB109" s="84" t="n"/>
      <c r="DC109" s="84" t="n"/>
      <c r="DD109" s="84" t="n"/>
      <c r="DE109" s="84" t="n"/>
      <c r="DF109" s="84" t="n"/>
      <c r="DG109" s="84" t="n"/>
      <c r="DH109" s="84" t="n"/>
      <c r="DI109" s="84" t="n"/>
      <c r="DJ109" s="84" t="n"/>
      <c r="DK109" s="84" t="n"/>
      <c r="DL109" s="84" t="n"/>
      <c r="DM109" s="84" t="n"/>
      <c r="DN109" s="84" t="n"/>
      <c r="DO109" s="84" t="n"/>
      <c r="DP109" s="84" t="n"/>
      <c r="DQ109" s="84" t="n"/>
    </row>
    <row r="110" ht="16" customHeight="1">
      <c r="A110" s="78" t="n"/>
      <c r="B110" s="78" t="n"/>
      <c r="C110" s="78" t="n"/>
      <c r="D110" s="78" t="n"/>
      <c r="E110" s="78" t="n"/>
      <c r="F110" s="78" t="n"/>
      <c r="G110" s="88" t="n"/>
      <c r="H110" s="84" t="n"/>
      <c r="I110" s="84" t="n"/>
      <c r="J110" s="84" t="n"/>
      <c r="K110" s="84" t="n"/>
      <c r="L110" s="84" t="n"/>
      <c r="M110" s="84" t="n"/>
      <c r="N110" s="84" t="n"/>
      <c r="O110" s="84">
        <f>IFERROR(INDEX('_courses_lookup'!$C:$C,MATCH(K110&amp;L110,'_courses_lookup'!$E:$E,0)),"")</f>
        <v/>
      </c>
      <c r="P110" s="84">
        <f>IFERROR(INDEX('_courses_lookup'!$D:$D,MATCH(K110&amp;L110,'_courses_lookup'!$E:$E,0)),"")</f>
        <v/>
      </c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1" t="n"/>
      <c r="AE110" s="81" t="n"/>
      <c r="AF110" s="81" t="n"/>
      <c r="AG110" s="40">
        <f>IF(AND(AE110&lt;&gt;"",AF110&lt;&gt;""),ROUNDUP((AF110-AE110)/7,0),"")</f>
        <v/>
      </c>
      <c r="AH110" s="84" t="n"/>
      <c r="AI110" s="40">
        <f>IFERROR(IF(AG110*AH110=0,"",AG110*AH110),"")</f>
        <v/>
      </c>
      <c r="AJ110" s="81" t="n"/>
      <c r="AK110" s="81" t="n"/>
      <c r="AL110" s="40">
        <f>IF(AND(AJ110&lt;&gt;"",AK110&lt;&gt;""),ROUNDUP((AK110-AJ110)/7,0),"")</f>
        <v/>
      </c>
      <c r="AM110" s="84" t="n"/>
      <c r="AN110" s="40">
        <f>IFERROR(IF(AL110*AM110=0,"",AL110*AM110),"")</f>
        <v/>
      </c>
      <c r="AO110" s="81" t="n"/>
      <c r="AP110" s="81" t="n"/>
      <c r="AQ110" s="40">
        <f>IF(AND(AO110&lt;&gt;"",AP110&lt;&gt;""),ROUNDUP((AP110-AO110)/7,0),"")</f>
        <v/>
      </c>
      <c r="AR110" s="40">
        <f>IFERROR(IF((AU110-(AI110+AN110))/AQ110=0,"",ROUNDUP((AU110-(AI110+AN110))/AQ110,0)),"")</f>
        <v/>
      </c>
      <c r="AS110" s="40">
        <f>IFERROR(IF((AU110-(AI110+AN110))=0,"",(AU110-(AI110+AN110))),"")</f>
        <v/>
      </c>
      <c r="AT110" s="40">
        <f>IF(AND(AG110="",AQ110=""),AL110,IF(SUM(AG110,AL110,AQ110)=0,"",SUM(AG110,AL110,AQ110)))</f>
        <v/>
      </c>
      <c r="AU110" s="84" t="n"/>
      <c r="AV110" s="81" t="n"/>
      <c r="AW110" s="84" t="n"/>
      <c r="AX110" s="84" t="n"/>
      <c r="AY110" s="84" t="n"/>
      <c r="AZ110" s="84" t="n"/>
      <c r="BA110" s="84" t="n"/>
      <c r="BB110" s="84" t="n"/>
      <c r="BC110" s="84" t="n"/>
      <c r="BD110" s="84" t="n"/>
      <c r="BE110" s="84" t="n"/>
      <c r="BF110" s="84" t="n"/>
      <c r="BG110" s="40">
        <f>IF(AD110="","",YEAR(AD110)+IF(MONTH(AD110)&gt;=5,1,0))</f>
        <v/>
      </c>
      <c r="BH110" s="40">
        <f>IF(AD110="","",IF(AND(MONTH(AD110)=8,DAY(AD110)&gt;=15),"Fall",IF(MONTH(AD110)&gt;8,"Fall",IF(MONTH(AD110)=5,"Summer",IF(MONTH(AD110)=1,"Spring","")))))</f>
        <v/>
      </c>
      <c r="BI110" s="84" t="n"/>
      <c r="BJ110" s="84" t="n"/>
      <c r="BK110" s="84" t="n"/>
      <c r="BL110" s="84">
        <f>IFERROR(INDEX('_names_lookup'!$C:$C,MATCH(BK110,'_names_lookup'!$A:$A,0)),"")</f>
        <v/>
      </c>
      <c r="BM110" s="84">
        <f>IFERROR(INDEX('_names_lookup'!$B:$B,MATCH(BK110,'_names_lookup'!$A:$A,0)),"")</f>
        <v/>
      </c>
      <c r="BN110" s="84" t="n"/>
      <c r="BO110" s="84" t="n"/>
      <c r="BP110" s="84" t="n"/>
      <c r="BQ110" s="84" t="n"/>
      <c r="BR110" s="84" t="n"/>
      <c r="BS110" s="40">
        <f>IFERROR(IF(BR110*AA110=0,"",BR110*AA110),"")</f>
        <v/>
      </c>
      <c r="BT110" s="84" t="n"/>
      <c r="BU110" s="84" t="n"/>
      <c r="BV110" s="84" t="n"/>
      <c r="BW110" s="84" t="n"/>
      <c r="BX110" s="84" t="n"/>
      <c r="BY110" s="84" t="n"/>
      <c r="BZ110" s="84" t="n"/>
      <c r="CA110" s="84" t="n"/>
      <c r="CB110" s="84" t="n"/>
      <c r="CC110" s="84" t="n"/>
      <c r="CD110" s="84" t="n"/>
      <c r="CE110" s="84" t="n"/>
      <c r="CF110" s="84" t="n"/>
      <c r="CG110" s="84" t="n"/>
      <c r="CH110" s="84" t="n"/>
      <c r="CI110" s="84" t="n"/>
      <c r="CJ110" s="84" t="n"/>
      <c r="CK110" s="84" t="n"/>
      <c r="CL110" s="84" t="n"/>
      <c r="CM110" s="84" t="n"/>
      <c r="CN110" s="84" t="n"/>
      <c r="CO110" s="84" t="n"/>
      <c r="CP110" s="84" t="n"/>
      <c r="CQ110" s="84" t="n"/>
      <c r="CR110" s="84" t="n"/>
      <c r="CS110" s="84" t="n"/>
      <c r="CT110" s="84" t="n"/>
      <c r="CU110" s="84" t="n"/>
      <c r="CV110" s="84" t="n"/>
      <c r="CW110" s="84" t="n"/>
      <c r="CX110" s="84" t="n"/>
      <c r="CY110" s="84" t="n"/>
      <c r="CZ110" s="84" t="n"/>
      <c r="DA110" s="84" t="n"/>
      <c r="DB110" s="84" t="n"/>
      <c r="DC110" s="84" t="n"/>
      <c r="DD110" s="84" t="n"/>
      <c r="DE110" s="84" t="n"/>
      <c r="DF110" s="84" t="n"/>
      <c r="DG110" s="84" t="n"/>
      <c r="DH110" s="84" t="n"/>
      <c r="DI110" s="84" t="n"/>
      <c r="DJ110" s="84" t="n"/>
      <c r="DK110" s="84" t="n"/>
      <c r="DL110" s="84" t="n"/>
      <c r="DM110" s="84" t="n"/>
      <c r="DN110" s="84" t="n"/>
      <c r="DO110" s="84" t="n"/>
      <c r="DP110" s="84" t="n"/>
      <c r="DQ110" s="84" t="n"/>
    </row>
    <row r="111" ht="16" customHeight="1">
      <c r="A111" s="78" t="n"/>
      <c r="B111" s="78" t="n"/>
      <c r="C111" s="78" t="n"/>
      <c r="D111" s="78" t="n"/>
      <c r="E111" s="78" t="n"/>
      <c r="F111" s="78" t="n"/>
      <c r="G111" s="88" t="n"/>
      <c r="H111" s="84" t="n"/>
      <c r="I111" s="84" t="n"/>
      <c r="J111" s="84" t="n"/>
      <c r="K111" s="84" t="n"/>
      <c r="L111" s="84" t="n"/>
      <c r="M111" s="84" t="n"/>
      <c r="N111" s="84" t="n"/>
      <c r="O111" s="84">
        <f>IFERROR(INDEX('_courses_lookup'!$C:$C,MATCH(K111&amp;L111,'_courses_lookup'!$E:$E,0)),"")</f>
        <v/>
      </c>
      <c r="P111" s="84">
        <f>IFERROR(INDEX('_courses_lookup'!$D:$D,MATCH(K111&amp;L111,'_courses_lookup'!$E:$E,0)),"")</f>
        <v/>
      </c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1" t="n"/>
      <c r="AE111" s="81" t="n"/>
      <c r="AF111" s="81" t="n"/>
      <c r="AG111" s="40">
        <f>IF(AND(AE111&lt;&gt;"",AF111&lt;&gt;""),ROUNDUP((AF111-AE111)/7,0),"")</f>
        <v/>
      </c>
      <c r="AH111" s="84" t="n"/>
      <c r="AI111" s="40">
        <f>IFERROR(IF(AG111*AH111=0,"",AG111*AH111),"")</f>
        <v/>
      </c>
      <c r="AJ111" s="81" t="n"/>
      <c r="AK111" s="81" t="n"/>
      <c r="AL111" s="40">
        <f>IF(AND(AJ111&lt;&gt;"",AK111&lt;&gt;""),ROUNDUP((AK111-AJ111)/7,0),"")</f>
        <v/>
      </c>
      <c r="AM111" s="84" t="n"/>
      <c r="AN111" s="40">
        <f>IFERROR(IF(AL111*AM111=0,"",AL111*AM111),"")</f>
        <v/>
      </c>
      <c r="AO111" s="81" t="n"/>
      <c r="AP111" s="81" t="n"/>
      <c r="AQ111" s="40">
        <f>IF(AND(AO111&lt;&gt;"",AP111&lt;&gt;""),ROUNDUP((AP111-AO111)/7,0),"")</f>
        <v/>
      </c>
      <c r="AR111" s="40">
        <f>IFERROR(IF((AU111-(AI111+AN111))/AQ111=0,"",ROUNDUP((AU111-(AI111+AN111))/AQ111,0)),"")</f>
        <v/>
      </c>
      <c r="AS111" s="40">
        <f>IFERROR(IF((AU111-(AI111+AN111))=0,"",(AU111-(AI111+AN111))),"")</f>
        <v/>
      </c>
      <c r="AT111" s="40">
        <f>IF(AND(AG111="",AQ111=""),AL111,IF(SUM(AG111,AL111,AQ111)=0,"",SUM(AG111,AL111,AQ111)))</f>
        <v/>
      </c>
      <c r="AU111" s="84" t="n"/>
      <c r="AV111" s="81" t="n"/>
      <c r="AW111" s="84" t="n"/>
      <c r="AX111" s="84" t="n"/>
      <c r="AY111" s="84" t="n"/>
      <c r="AZ111" s="84" t="n"/>
      <c r="BA111" s="84" t="n"/>
      <c r="BB111" s="84" t="n"/>
      <c r="BC111" s="84" t="n"/>
      <c r="BD111" s="84" t="n"/>
      <c r="BE111" s="84" t="n"/>
      <c r="BF111" s="84" t="n"/>
      <c r="BG111" s="40">
        <f>IF(AD111="","",YEAR(AD111)+IF(MONTH(AD111)&gt;=5,1,0))</f>
        <v/>
      </c>
      <c r="BH111" s="40">
        <f>IF(AD111="","",IF(AND(MONTH(AD111)=8,DAY(AD111)&gt;=15),"Fall",IF(MONTH(AD111)&gt;8,"Fall",IF(MONTH(AD111)=5,"Summer",IF(MONTH(AD111)=1,"Spring","")))))</f>
        <v/>
      </c>
      <c r="BI111" s="84" t="n"/>
      <c r="BJ111" s="84" t="n"/>
      <c r="BK111" s="84" t="n"/>
      <c r="BL111" s="84">
        <f>IFERROR(INDEX('_names_lookup'!$C:$C,MATCH(BK111,'_names_lookup'!$A:$A,0)),"")</f>
        <v/>
      </c>
      <c r="BM111" s="84">
        <f>IFERROR(INDEX('_names_lookup'!$B:$B,MATCH(BK111,'_names_lookup'!$A:$A,0)),"")</f>
        <v/>
      </c>
      <c r="BN111" s="84" t="n"/>
      <c r="BO111" s="84" t="n"/>
      <c r="BP111" s="84" t="n"/>
      <c r="BQ111" s="84" t="n"/>
      <c r="BR111" s="84" t="n"/>
      <c r="BS111" s="40">
        <f>IFERROR(IF(BR111*AA111=0,"",BR111*AA111),"")</f>
        <v/>
      </c>
      <c r="BT111" s="84" t="n"/>
      <c r="BU111" s="84" t="n"/>
      <c r="BV111" s="84" t="n"/>
      <c r="BW111" s="84" t="n"/>
      <c r="BX111" s="84" t="n"/>
      <c r="BY111" s="84" t="n"/>
      <c r="BZ111" s="84" t="n"/>
      <c r="CA111" s="84" t="n"/>
      <c r="CB111" s="84" t="n"/>
      <c r="CC111" s="84" t="n"/>
      <c r="CD111" s="84" t="n"/>
      <c r="CE111" s="84" t="n"/>
      <c r="CF111" s="84" t="n"/>
      <c r="CG111" s="84" t="n"/>
      <c r="CH111" s="84" t="n"/>
      <c r="CI111" s="84" t="n"/>
      <c r="CJ111" s="84" t="n"/>
      <c r="CK111" s="84" t="n"/>
      <c r="CL111" s="84" t="n"/>
      <c r="CM111" s="84" t="n"/>
      <c r="CN111" s="84" t="n"/>
      <c r="CO111" s="84" t="n"/>
      <c r="CP111" s="84" t="n"/>
      <c r="CQ111" s="84" t="n"/>
      <c r="CR111" s="84" t="n"/>
      <c r="CS111" s="84" t="n"/>
      <c r="CT111" s="84" t="n"/>
      <c r="CU111" s="84" t="n"/>
      <c r="CV111" s="84" t="n"/>
      <c r="CW111" s="84" t="n"/>
      <c r="CX111" s="84" t="n"/>
      <c r="CY111" s="84" t="n"/>
      <c r="CZ111" s="84" t="n"/>
      <c r="DA111" s="84" t="n"/>
      <c r="DB111" s="84" t="n"/>
      <c r="DC111" s="84" t="n"/>
      <c r="DD111" s="84" t="n"/>
      <c r="DE111" s="84" t="n"/>
      <c r="DF111" s="84" t="n"/>
      <c r="DG111" s="84" t="n"/>
      <c r="DH111" s="84" t="n"/>
      <c r="DI111" s="84" t="n"/>
      <c r="DJ111" s="84" t="n"/>
      <c r="DK111" s="84" t="n"/>
      <c r="DL111" s="84" t="n"/>
      <c r="DM111" s="84" t="n"/>
      <c r="DN111" s="84" t="n"/>
      <c r="DO111" s="84" t="n"/>
      <c r="DP111" s="84" t="n"/>
      <c r="DQ111" s="84" t="n"/>
    </row>
    <row r="112" ht="16" customHeight="1">
      <c r="A112" s="78" t="n"/>
      <c r="B112" s="78" t="n"/>
      <c r="C112" s="78" t="n"/>
      <c r="D112" s="78" t="n"/>
      <c r="E112" s="78" t="n"/>
      <c r="F112" s="78" t="n"/>
      <c r="G112" s="88" t="n"/>
      <c r="H112" s="84" t="n"/>
      <c r="I112" s="84" t="n"/>
      <c r="J112" s="84" t="n"/>
      <c r="K112" s="84" t="n"/>
      <c r="L112" s="84" t="n"/>
      <c r="M112" s="84" t="n"/>
      <c r="N112" s="84" t="n"/>
      <c r="O112" s="84">
        <f>IFERROR(INDEX('_courses_lookup'!$C:$C,MATCH(K112&amp;L112,'_courses_lookup'!$E:$E,0)),"")</f>
        <v/>
      </c>
      <c r="P112" s="84">
        <f>IFERROR(INDEX('_courses_lookup'!$D:$D,MATCH(K112&amp;L112,'_courses_lookup'!$E:$E,0)),"")</f>
        <v/>
      </c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1" t="n"/>
      <c r="AE112" s="81" t="n"/>
      <c r="AF112" s="81" t="n"/>
      <c r="AG112" s="40">
        <f>IF(AND(AE112&lt;&gt;"",AF112&lt;&gt;""),ROUNDUP((AF112-AE112)/7,0),"")</f>
        <v/>
      </c>
      <c r="AH112" s="84" t="n"/>
      <c r="AI112" s="40">
        <f>IFERROR(IF(AG112*AH112=0,"",AG112*AH112),"")</f>
        <v/>
      </c>
      <c r="AJ112" s="81" t="n"/>
      <c r="AK112" s="81" t="n"/>
      <c r="AL112" s="40">
        <f>IF(AND(AJ112&lt;&gt;"",AK112&lt;&gt;""),ROUNDUP((AK112-AJ112)/7,0),"")</f>
        <v/>
      </c>
      <c r="AM112" s="84" t="n"/>
      <c r="AN112" s="40">
        <f>IFERROR(IF(AL112*AM112=0,"",AL112*AM112),"")</f>
        <v/>
      </c>
      <c r="AO112" s="81" t="n"/>
      <c r="AP112" s="81" t="n"/>
      <c r="AQ112" s="40">
        <f>IF(AND(AO112&lt;&gt;"",AP112&lt;&gt;""),ROUNDUP((AP112-AO112)/7,0),"")</f>
        <v/>
      </c>
      <c r="AR112" s="40">
        <f>IFERROR(IF((AU112-(AI112+AN112))/AQ112=0,"",ROUNDUP((AU112-(AI112+AN112))/AQ112,0)),"")</f>
        <v/>
      </c>
      <c r="AS112" s="40">
        <f>IFERROR(IF((AU112-(AI112+AN112))=0,"",(AU112-(AI112+AN112))),"")</f>
        <v/>
      </c>
      <c r="AT112" s="40">
        <f>IF(AND(AG112="",AQ112=""),AL112,IF(SUM(AG112,AL112,AQ112)=0,"",SUM(AG112,AL112,AQ112)))</f>
        <v/>
      </c>
      <c r="AU112" s="84" t="n"/>
      <c r="AV112" s="81" t="n"/>
      <c r="AW112" s="84" t="n"/>
      <c r="AX112" s="84" t="n"/>
      <c r="AY112" s="84" t="n"/>
      <c r="AZ112" s="84" t="n"/>
      <c r="BA112" s="84" t="n"/>
      <c r="BB112" s="84" t="n"/>
      <c r="BC112" s="84" t="n"/>
      <c r="BD112" s="84" t="n"/>
      <c r="BE112" s="84" t="n"/>
      <c r="BF112" s="84" t="n"/>
      <c r="BG112" s="40">
        <f>IF(AD112="","",YEAR(AD112)+IF(MONTH(AD112)&gt;=5,1,0))</f>
        <v/>
      </c>
      <c r="BH112" s="40">
        <f>IF(AD112="","",IF(AND(MONTH(AD112)=8,DAY(AD112)&gt;=15),"Fall",IF(MONTH(AD112)&gt;8,"Fall",IF(MONTH(AD112)=5,"Summer",IF(MONTH(AD112)=1,"Spring","")))))</f>
        <v/>
      </c>
      <c r="BI112" s="84" t="n"/>
      <c r="BJ112" s="84" t="n"/>
      <c r="BK112" s="84" t="n"/>
      <c r="BL112" s="84">
        <f>IFERROR(INDEX('_names_lookup'!$C:$C,MATCH(BK112,'_names_lookup'!$A:$A,0)),"")</f>
        <v/>
      </c>
      <c r="BM112" s="84">
        <f>IFERROR(INDEX('_names_lookup'!$B:$B,MATCH(BK112,'_names_lookup'!$A:$A,0)),"")</f>
        <v/>
      </c>
      <c r="BN112" s="84" t="n"/>
      <c r="BO112" s="84" t="n"/>
      <c r="BP112" s="84" t="n"/>
      <c r="BQ112" s="84" t="n"/>
      <c r="BR112" s="84" t="n"/>
      <c r="BS112" s="40">
        <f>IFERROR(IF(BR112*AA112=0,"",BR112*AA112),"")</f>
        <v/>
      </c>
      <c r="BT112" s="84" t="n"/>
      <c r="BU112" s="84" t="n"/>
      <c r="BV112" s="84" t="n"/>
      <c r="BW112" s="84" t="n"/>
      <c r="BX112" s="84" t="n"/>
      <c r="BY112" s="84" t="n"/>
      <c r="BZ112" s="84" t="n"/>
      <c r="CA112" s="84" t="n"/>
      <c r="CB112" s="84" t="n"/>
      <c r="CC112" s="84" t="n"/>
      <c r="CD112" s="84" t="n"/>
      <c r="CE112" s="84" t="n"/>
      <c r="CF112" s="84" t="n"/>
      <c r="CG112" s="84" t="n"/>
      <c r="CH112" s="84" t="n"/>
      <c r="CI112" s="84" t="n"/>
      <c r="CJ112" s="84" t="n"/>
      <c r="CK112" s="84" t="n"/>
      <c r="CL112" s="84" t="n"/>
      <c r="CM112" s="84" t="n"/>
      <c r="CN112" s="84" t="n"/>
      <c r="CO112" s="84" t="n"/>
      <c r="CP112" s="84" t="n"/>
      <c r="CQ112" s="84" t="n"/>
      <c r="CR112" s="84" t="n"/>
      <c r="CS112" s="84" t="n"/>
      <c r="CT112" s="84" t="n"/>
      <c r="CU112" s="84" t="n"/>
      <c r="CV112" s="84" t="n"/>
      <c r="CW112" s="84" t="n"/>
      <c r="CX112" s="84" t="n"/>
      <c r="CY112" s="84" t="n"/>
      <c r="CZ112" s="84" t="n"/>
      <c r="DA112" s="84" t="n"/>
      <c r="DB112" s="84" t="n"/>
      <c r="DC112" s="84" t="n"/>
      <c r="DD112" s="84" t="n"/>
      <c r="DE112" s="84" t="n"/>
      <c r="DF112" s="84" t="n"/>
      <c r="DG112" s="84" t="n"/>
      <c r="DH112" s="84" t="n"/>
      <c r="DI112" s="84" t="n"/>
      <c r="DJ112" s="84" t="n"/>
      <c r="DK112" s="84" t="n"/>
      <c r="DL112" s="84" t="n"/>
      <c r="DM112" s="84" t="n"/>
      <c r="DN112" s="84" t="n"/>
      <c r="DO112" s="84" t="n"/>
      <c r="DP112" s="84" t="n"/>
      <c r="DQ112" s="84" t="n"/>
    </row>
    <row r="113" ht="16" customHeight="1">
      <c r="A113" s="78" t="n"/>
      <c r="B113" s="78" t="n"/>
      <c r="C113" s="78" t="n"/>
      <c r="D113" s="78" t="n"/>
      <c r="E113" s="78" t="n"/>
      <c r="F113" s="78" t="n"/>
      <c r="G113" s="88" t="n"/>
      <c r="H113" s="84" t="n"/>
      <c r="I113" s="84" t="n"/>
      <c r="J113" s="84" t="n"/>
      <c r="K113" s="84" t="n"/>
      <c r="L113" s="84" t="n"/>
      <c r="M113" s="84" t="n"/>
      <c r="N113" s="84" t="n"/>
      <c r="O113" s="84">
        <f>IFERROR(INDEX('_courses_lookup'!$C:$C,MATCH(K113&amp;L113,'_courses_lookup'!$E:$E,0)),"")</f>
        <v/>
      </c>
      <c r="P113" s="84">
        <f>IFERROR(INDEX('_courses_lookup'!$D:$D,MATCH(K113&amp;L113,'_courses_lookup'!$E:$E,0)),"")</f>
        <v/>
      </c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1" t="n"/>
      <c r="AE113" s="81" t="n"/>
      <c r="AF113" s="81" t="n"/>
      <c r="AG113" s="40">
        <f>IF(AND(AE113&lt;&gt;"",AF113&lt;&gt;""),ROUNDUP((AF113-AE113)/7,0),"")</f>
        <v/>
      </c>
      <c r="AH113" s="84" t="n"/>
      <c r="AI113" s="40">
        <f>IFERROR(IF(AG113*AH113=0,"",AG113*AH113),"")</f>
        <v/>
      </c>
      <c r="AJ113" s="81" t="n"/>
      <c r="AK113" s="81" t="n"/>
      <c r="AL113" s="40">
        <f>IF(AND(AJ113&lt;&gt;"",AK113&lt;&gt;""),ROUNDUP((AK113-AJ113)/7,0),"")</f>
        <v/>
      </c>
      <c r="AM113" s="84" t="n"/>
      <c r="AN113" s="40">
        <f>IFERROR(IF(AL113*AM113=0,"",AL113*AM113),"")</f>
        <v/>
      </c>
      <c r="AO113" s="81" t="n"/>
      <c r="AP113" s="81" t="n"/>
      <c r="AQ113" s="40">
        <f>IF(AND(AO113&lt;&gt;"",AP113&lt;&gt;""),ROUNDUP((AP113-AO113)/7,0),"")</f>
        <v/>
      </c>
      <c r="AR113" s="40">
        <f>IFERROR(IF((AU113-(AI113+AN113))/AQ113=0,"",ROUNDUP((AU113-(AI113+AN113))/AQ113,0)),"")</f>
        <v/>
      </c>
      <c r="AS113" s="40">
        <f>IFERROR(IF((AU113-(AI113+AN113))=0,"",(AU113-(AI113+AN113))),"")</f>
        <v/>
      </c>
      <c r="AT113" s="40">
        <f>IF(AND(AG113="",AQ113=""),AL113,IF(SUM(AG113,AL113,AQ113)=0,"",SUM(AG113,AL113,AQ113)))</f>
        <v/>
      </c>
      <c r="AU113" s="84" t="n"/>
      <c r="AV113" s="81" t="n"/>
      <c r="AW113" s="84" t="n"/>
      <c r="AX113" s="84" t="n"/>
      <c r="AY113" s="84" t="n"/>
      <c r="AZ113" s="84" t="n"/>
      <c r="BA113" s="84" t="n"/>
      <c r="BB113" s="84" t="n"/>
      <c r="BC113" s="84" t="n"/>
      <c r="BD113" s="84" t="n"/>
      <c r="BE113" s="84" t="n"/>
      <c r="BF113" s="84" t="n"/>
      <c r="BG113" s="40">
        <f>IF(AD113="","",YEAR(AD113)+IF(MONTH(AD113)&gt;=5,1,0))</f>
        <v/>
      </c>
      <c r="BH113" s="40">
        <f>IF(AD113="","",IF(AND(MONTH(AD113)=8,DAY(AD113)&gt;=15),"Fall",IF(MONTH(AD113)&gt;8,"Fall",IF(MONTH(AD113)=5,"Summer",IF(MONTH(AD113)=1,"Spring","")))))</f>
        <v/>
      </c>
      <c r="BI113" s="84" t="n"/>
      <c r="BJ113" s="84" t="n"/>
      <c r="BK113" s="84" t="n"/>
      <c r="BL113" s="84">
        <f>IFERROR(INDEX('_names_lookup'!$C:$C,MATCH(BK113,'_names_lookup'!$A:$A,0)),"")</f>
        <v/>
      </c>
      <c r="BM113" s="84">
        <f>IFERROR(INDEX('_names_lookup'!$B:$B,MATCH(BK113,'_names_lookup'!$A:$A,0)),"")</f>
        <v/>
      </c>
      <c r="BN113" s="84" t="n"/>
      <c r="BO113" s="84" t="n"/>
      <c r="BP113" s="84" t="n"/>
      <c r="BQ113" s="84" t="n"/>
      <c r="BR113" s="84" t="n"/>
      <c r="BS113" s="40">
        <f>IFERROR(IF(BR113*AA113=0,"",BR113*AA113),"")</f>
        <v/>
      </c>
      <c r="BT113" s="84" t="n"/>
      <c r="BU113" s="84" t="n"/>
      <c r="BV113" s="84" t="n"/>
      <c r="BW113" s="84" t="n"/>
      <c r="BX113" s="84" t="n"/>
      <c r="BY113" s="84" t="n"/>
      <c r="BZ113" s="84" t="n"/>
      <c r="CA113" s="84" t="n"/>
      <c r="CB113" s="84" t="n"/>
      <c r="CC113" s="84" t="n"/>
      <c r="CD113" s="84" t="n"/>
      <c r="CE113" s="84" t="n"/>
      <c r="CF113" s="84" t="n"/>
      <c r="CG113" s="84" t="n"/>
      <c r="CH113" s="84" t="n"/>
      <c r="CI113" s="84" t="n"/>
      <c r="CJ113" s="84" t="n"/>
      <c r="CK113" s="84" t="n"/>
      <c r="CL113" s="84" t="n"/>
      <c r="CM113" s="84" t="n"/>
      <c r="CN113" s="84" t="n"/>
      <c r="CO113" s="84" t="n"/>
      <c r="CP113" s="84" t="n"/>
      <c r="CQ113" s="84" t="n"/>
      <c r="CR113" s="84" t="n"/>
      <c r="CS113" s="84" t="n"/>
      <c r="CT113" s="84" t="n"/>
      <c r="CU113" s="84" t="n"/>
      <c r="CV113" s="84" t="n"/>
      <c r="CW113" s="84" t="n"/>
      <c r="CX113" s="84" t="n"/>
      <c r="CY113" s="84" t="n"/>
      <c r="CZ113" s="84" t="n"/>
      <c r="DA113" s="84" t="n"/>
      <c r="DB113" s="84" t="n"/>
      <c r="DC113" s="84" t="n"/>
      <c r="DD113" s="84" t="n"/>
      <c r="DE113" s="84" t="n"/>
      <c r="DF113" s="84" t="n"/>
      <c r="DG113" s="84" t="n"/>
      <c r="DH113" s="84" t="n"/>
      <c r="DI113" s="84" t="n"/>
      <c r="DJ113" s="84" t="n"/>
      <c r="DK113" s="84" t="n"/>
      <c r="DL113" s="84" t="n"/>
      <c r="DM113" s="84" t="n"/>
      <c r="DN113" s="84" t="n"/>
      <c r="DO113" s="84" t="n"/>
      <c r="DP113" s="84" t="n"/>
      <c r="DQ113" s="84" t="n"/>
    </row>
    <row r="114" ht="16" customHeight="1">
      <c r="A114" s="78" t="n"/>
      <c r="B114" s="78" t="n"/>
      <c r="C114" s="78" t="n"/>
      <c r="D114" s="78" t="n"/>
      <c r="E114" s="78" t="n"/>
      <c r="F114" s="78" t="n"/>
      <c r="G114" s="88" t="n"/>
      <c r="H114" s="84" t="n"/>
      <c r="I114" s="84" t="n"/>
      <c r="J114" s="84" t="n"/>
      <c r="K114" s="84" t="n"/>
      <c r="L114" s="84" t="n"/>
      <c r="M114" s="84" t="n"/>
      <c r="N114" s="84" t="n"/>
      <c r="O114" s="84">
        <f>IFERROR(INDEX('_courses_lookup'!$C:$C,MATCH(K114&amp;L114,'_courses_lookup'!$E:$E,0)),"")</f>
        <v/>
      </c>
      <c r="P114" s="84">
        <f>IFERROR(INDEX('_courses_lookup'!$D:$D,MATCH(K114&amp;L114,'_courses_lookup'!$E:$E,0)),"")</f>
        <v/>
      </c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1" t="n"/>
      <c r="AE114" s="81" t="n"/>
      <c r="AF114" s="81" t="n"/>
      <c r="AG114" s="40">
        <f>IF(AND(AE114&lt;&gt;"",AF114&lt;&gt;""),ROUNDUP((AF114-AE114)/7,0),"")</f>
        <v/>
      </c>
      <c r="AH114" s="84" t="n"/>
      <c r="AI114" s="40">
        <f>IFERROR(IF(AG114*AH114=0,"",AG114*AH114),"")</f>
        <v/>
      </c>
      <c r="AJ114" s="81" t="n"/>
      <c r="AK114" s="81" t="n"/>
      <c r="AL114" s="40">
        <f>IF(AND(AJ114&lt;&gt;"",AK114&lt;&gt;""),ROUNDUP((AK114-AJ114)/7,0),"")</f>
        <v/>
      </c>
      <c r="AM114" s="84" t="n"/>
      <c r="AN114" s="40">
        <f>IFERROR(IF(AL114*AM114=0,"",AL114*AM114),"")</f>
        <v/>
      </c>
      <c r="AO114" s="81" t="n"/>
      <c r="AP114" s="81" t="n"/>
      <c r="AQ114" s="40">
        <f>IF(AND(AO114&lt;&gt;"",AP114&lt;&gt;""),ROUNDUP((AP114-AO114)/7,0),"")</f>
        <v/>
      </c>
      <c r="AR114" s="40">
        <f>IFERROR(IF((AU114-(AI114+AN114))/AQ114=0,"",ROUNDUP((AU114-(AI114+AN114))/AQ114,0)),"")</f>
        <v/>
      </c>
      <c r="AS114" s="40">
        <f>IFERROR(IF((AU114-(AI114+AN114))=0,"",(AU114-(AI114+AN114))),"")</f>
        <v/>
      </c>
      <c r="AT114" s="40">
        <f>IF(AND(AG114="",AQ114=""),AL114,IF(SUM(AG114,AL114,AQ114)=0,"",SUM(AG114,AL114,AQ114)))</f>
        <v/>
      </c>
      <c r="AU114" s="84" t="n"/>
      <c r="AV114" s="81" t="n"/>
      <c r="AW114" s="84" t="n"/>
      <c r="AX114" s="84" t="n"/>
      <c r="AY114" s="84" t="n"/>
      <c r="AZ114" s="84" t="n"/>
      <c r="BA114" s="84" t="n"/>
      <c r="BB114" s="84" t="n"/>
      <c r="BC114" s="84" t="n"/>
      <c r="BD114" s="84" t="n"/>
      <c r="BE114" s="84" t="n"/>
      <c r="BF114" s="84" t="n"/>
      <c r="BG114" s="40">
        <f>IF(AD114="","",YEAR(AD114)+IF(MONTH(AD114)&gt;=5,1,0))</f>
        <v/>
      </c>
      <c r="BH114" s="40">
        <f>IF(AD114="","",IF(AND(MONTH(AD114)=8,DAY(AD114)&gt;=15),"Fall",IF(MONTH(AD114)&gt;8,"Fall",IF(MONTH(AD114)=5,"Summer",IF(MONTH(AD114)=1,"Spring","")))))</f>
        <v/>
      </c>
      <c r="BI114" s="84" t="n"/>
      <c r="BJ114" s="84" t="n"/>
      <c r="BK114" s="84" t="n"/>
      <c r="BL114" s="84">
        <f>IFERROR(INDEX('_names_lookup'!$C:$C,MATCH(BK114,'_names_lookup'!$A:$A,0)),"")</f>
        <v/>
      </c>
      <c r="BM114" s="84">
        <f>IFERROR(INDEX('_names_lookup'!$B:$B,MATCH(BK114,'_names_lookup'!$A:$A,0)),"")</f>
        <v/>
      </c>
      <c r="BN114" s="84" t="n"/>
      <c r="BO114" s="84" t="n"/>
      <c r="BP114" s="84" t="n"/>
      <c r="BQ114" s="84" t="n"/>
      <c r="BR114" s="84" t="n"/>
      <c r="BS114" s="40">
        <f>IFERROR(IF(BR114*AA114=0,"",BR114*AA114),"")</f>
        <v/>
      </c>
      <c r="BT114" s="84" t="n"/>
      <c r="BU114" s="84" t="n"/>
      <c r="BV114" s="84" t="n"/>
      <c r="BW114" s="84" t="n"/>
      <c r="BX114" s="84" t="n"/>
      <c r="BY114" s="84" t="n"/>
      <c r="BZ114" s="84" t="n"/>
      <c r="CA114" s="84" t="n"/>
      <c r="CB114" s="84" t="n"/>
      <c r="CC114" s="84" t="n"/>
      <c r="CD114" s="84" t="n"/>
      <c r="CE114" s="84" t="n"/>
      <c r="CF114" s="84" t="n"/>
      <c r="CG114" s="84" t="n"/>
      <c r="CH114" s="84" t="n"/>
      <c r="CI114" s="84" t="n"/>
      <c r="CJ114" s="84" t="n"/>
      <c r="CK114" s="84" t="n"/>
      <c r="CL114" s="84" t="n"/>
      <c r="CM114" s="84" t="n"/>
      <c r="CN114" s="84" t="n"/>
      <c r="CO114" s="84" t="n"/>
      <c r="CP114" s="84" t="n"/>
      <c r="CQ114" s="84" t="n"/>
      <c r="CR114" s="84" t="n"/>
      <c r="CS114" s="84" t="n"/>
      <c r="CT114" s="84" t="n"/>
      <c r="CU114" s="84" t="n"/>
      <c r="CV114" s="84" t="n"/>
      <c r="CW114" s="84" t="n"/>
      <c r="CX114" s="84" t="n"/>
      <c r="CY114" s="84" t="n"/>
      <c r="CZ114" s="84" t="n"/>
      <c r="DA114" s="84" t="n"/>
      <c r="DB114" s="84" t="n"/>
      <c r="DC114" s="84" t="n"/>
      <c r="DD114" s="84" t="n"/>
      <c r="DE114" s="84" t="n"/>
      <c r="DF114" s="84" t="n"/>
      <c r="DG114" s="84" t="n"/>
      <c r="DH114" s="84" t="n"/>
      <c r="DI114" s="84" t="n"/>
      <c r="DJ114" s="84" t="n"/>
      <c r="DK114" s="84" t="n"/>
      <c r="DL114" s="84" t="n"/>
      <c r="DM114" s="84" t="n"/>
      <c r="DN114" s="84" t="n"/>
      <c r="DO114" s="84" t="n"/>
      <c r="DP114" s="84" t="n"/>
      <c r="DQ114" s="84" t="n"/>
    </row>
    <row r="115" ht="16" customHeight="1">
      <c r="A115" s="78" t="n"/>
      <c r="B115" s="78" t="n"/>
      <c r="C115" s="78" t="n"/>
      <c r="D115" s="78" t="n"/>
      <c r="E115" s="78" t="n"/>
      <c r="F115" s="78" t="n"/>
      <c r="G115" s="88" t="n"/>
      <c r="H115" s="84" t="n"/>
      <c r="I115" s="84" t="n"/>
      <c r="J115" s="84" t="n"/>
      <c r="K115" s="84" t="n"/>
      <c r="L115" s="84" t="n"/>
      <c r="M115" s="84" t="n"/>
      <c r="N115" s="84" t="n"/>
      <c r="O115" s="84">
        <f>IFERROR(INDEX('_courses_lookup'!$C:$C,MATCH(K115&amp;L115,'_courses_lookup'!$E:$E,0)),"")</f>
        <v/>
      </c>
      <c r="P115" s="84">
        <f>IFERROR(INDEX('_courses_lookup'!$D:$D,MATCH(K115&amp;L115,'_courses_lookup'!$E:$E,0)),"")</f>
        <v/>
      </c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1" t="n"/>
      <c r="AE115" s="81" t="n"/>
      <c r="AF115" s="81" t="n"/>
      <c r="AG115" s="40">
        <f>IF(AND(AE115&lt;&gt;"",AF115&lt;&gt;""),ROUNDUP((AF115-AE115)/7,0),"")</f>
        <v/>
      </c>
      <c r="AH115" s="84" t="n"/>
      <c r="AI115" s="40">
        <f>IFERROR(IF(AG115*AH115=0,"",AG115*AH115),"")</f>
        <v/>
      </c>
      <c r="AJ115" s="81" t="n"/>
      <c r="AK115" s="81" t="n"/>
      <c r="AL115" s="40">
        <f>IF(AND(AJ115&lt;&gt;"",AK115&lt;&gt;""),ROUNDUP((AK115-AJ115)/7,0),"")</f>
        <v/>
      </c>
      <c r="AM115" s="84" t="n"/>
      <c r="AN115" s="40">
        <f>IFERROR(IF(AL115*AM115=0,"",AL115*AM115),"")</f>
        <v/>
      </c>
      <c r="AO115" s="81" t="n"/>
      <c r="AP115" s="81" t="n"/>
      <c r="AQ115" s="40">
        <f>IF(AND(AO115&lt;&gt;"",AP115&lt;&gt;""),ROUNDUP((AP115-AO115)/7,0),"")</f>
        <v/>
      </c>
      <c r="AR115" s="40">
        <f>IFERROR(IF((AU115-(AI115+AN115))/AQ115=0,"",ROUNDUP((AU115-(AI115+AN115))/AQ115,0)),"")</f>
        <v/>
      </c>
      <c r="AS115" s="40">
        <f>IFERROR(IF((AU115-(AI115+AN115))=0,"",(AU115-(AI115+AN115))),"")</f>
        <v/>
      </c>
      <c r="AT115" s="40">
        <f>IF(AND(AG115="",AQ115=""),AL115,IF(SUM(AG115,AL115,AQ115)=0,"",SUM(AG115,AL115,AQ115)))</f>
        <v/>
      </c>
      <c r="AU115" s="84" t="n"/>
      <c r="AV115" s="81" t="n"/>
      <c r="AW115" s="84" t="n"/>
      <c r="AX115" s="84" t="n"/>
      <c r="AY115" s="84" t="n"/>
      <c r="AZ115" s="84" t="n"/>
      <c r="BA115" s="84" t="n"/>
      <c r="BB115" s="84" t="n"/>
      <c r="BC115" s="84" t="n"/>
      <c r="BD115" s="84" t="n"/>
      <c r="BE115" s="84" t="n"/>
      <c r="BF115" s="84" t="n"/>
      <c r="BG115" s="40">
        <f>IF(AD115="","",YEAR(AD115)+IF(MONTH(AD115)&gt;=5,1,0))</f>
        <v/>
      </c>
      <c r="BH115" s="40">
        <f>IF(AD115="","",IF(AND(MONTH(AD115)=8,DAY(AD115)&gt;=15),"Fall",IF(MONTH(AD115)&gt;8,"Fall",IF(MONTH(AD115)=5,"Summer",IF(MONTH(AD115)=1,"Spring","")))))</f>
        <v/>
      </c>
      <c r="BI115" s="84" t="n"/>
      <c r="BJ115" s="84" t="n"/>
      <c r="BK115" s="84" t="n"/>
      <c r="BL115" s="84">
        <f>IFERROR(INDEX('_names_lookup'!$C:$C,MATCH(BK115,'_names_lookup'!$A:$A,0)),"")</f>
        <v/>
      </c>
      <c r="BM115" s="84">
        <f>IFERROR(INDEX('_names_lookup'!$B:$B,MATCH(BK115,'_names_lookup'!$A:$A,0)),"")</f>
        <v/>
      </c>
      <c r="BN115" s="84" t="n"/>
      <c r="BO115" s="84" t="n"/>
      <c r="BP115" s="84" t="n"/>
      <c r="BQ115" s="84" t="n"/>
      <c r="BR115" s="84" t="n"/>
      <c r="BS115" s="40">
        <f>IFERROR(IF(BR115*AA115=0,"",BR115*AA115),"")</f>
        <v/>
      </c>
      <c r="BT115" s="84" t="n"/>
      <c r="BU115" s="84" t="n"/>
      <c r="BV115" s="84" t="n"/>
      <c r="BW115" s="84" t="n"/>
      <c r="BX115" s="84" t="n"/>
      <c r="BY115" s="84" t="n"/>
      <c r="BZ115" s="84" t="n"/>
      <c r="CA115" s="84" t="n"/>
      <c r="CB115" s="84" t="n"/>
      <c r="CC115" s="84" t="n"/>
      <c r="CD115" s="84" t="n"/>
      <c r="CE115" s="84" t="n"/>
      <c r="CF115" s="84" t="n"/>
      <c r="CG115" s="84" t="n"/>
      <c r="CH115" s="84" t="n"/>
      <c r="CI115" s="84" t="n"/>
      <c r="CJ115" s="84" t="n"/>
      <c r="CK115" s="84" t="n"/>
      <c r="CL115" s="84" t="n"/>
      <c r="CM115" s="84" t="n"/>
      <c r="CN115" s="84" t="n"/>
      <c r="CO115" s="84" t="n"/>
      <c r="CP115" s="84" t="n"/>
      <c r="CQ115" s="84" t="n"/>
      <c r="CR115" s="84" t="n"/>
      <c r="CS115" s="84" t="n"/>
      <c r="CT115" s="84" t="n"/>
      <c r="CU115" s="84" t="n"/>
      <c r="CV115" s="84" t="n"/>
      <c r="CW115" s="84" t="n"/>
      <c r="CX115" s="84" t="n"/>
      <c r="CY115" s="84" t="n"/>
      <c r="CZ115" s="84" t="n"/>
      <c r="DA115" s="84" t="n"/>
      <c r="DB115" s="84" t="n"/>
      <c r="DC115" s="84" t="n"/>
      <c r="DD115" s="84" t="n"/>
      <c r="DE115" s="84" t="n"/>
      <c r="DF115" s="84" t="n"/>
      <c r="DG115" s="84" t="n"/>
      <c r="DH115" s="84" t="n"/>
      <c r="DI115" s="84" t="n"/>
      <c r="DJ115" s="84" t="n"/>
      <c r="DK115" s="84" t="n"/>
      <c r="DL115" s="84" t="n"/>
      <c r="DM115" s="84" t="n"/>
      <c r="DN115" s="84" t="n"/>
      <c r="DO115" s="84" t="n"/>
      <c r="DP115" s="84" t="n"/>
      <c r="DQ115" s="84" t="n"/>
    </row>
    <row r="116" ht="16" customHeight="1">
      <c r="A116" s="78" t="n"/>
      <c r="B116" s="78" t="n"/>
      <c r="C116" s="78" t="n"/>
      <c r="D116" s="78" t="n"/>
      <c r="E116" s="78" t="n"/>
      <c r="F116" s="78" t="n"/>
      <c r="G116" s="88" t="n"/>
      <c r="H116" s="84" t="n"/>
      <c r="I116" s="84" t="n"/>
      <c r="J116" s="84" t="n"/>
      <c r="K116" s="84" t="n"/>
      <c r="L116" s="84" t="n"/>
      <c r="M116" s="84" t="n"/>
      <c r="N116" s="84" t="n"/>
      <c r="O116" s="84">
        <f>IFERROR(INDEX('_courses_lookup'!$C:$C,MATCH(K116&amp;L116,'_courses_lookup'!$E:$E,0)),"")</f>
        <v/>
      </c>
      <c r="P116" s="84">
        <f>IFERROR(INDEX('_courses_lookup'!$D:$D,MATCH(K116&amp;L116,'_courses_lookup'!$E:$E,0)),"")</f>
        <v/>
      </c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1" t="n"/>
      <c r="AE116" s="81" t="n"/>
      <c r="AF116" s="81" t="n"/>
      <c r="AG116" s="40">
        <f>IF(AND(AE116&lt;&gt;"",AF116&lt;&gt;""),ROUNDUP((AF116-AE116)/7,0),"")</f>
        <v/>
      </c>
      <c r="AH116" s="84" t="n"/>
      <c r="AI116" s="40">
        <f>IFERROR(IF(AG116*AH116=0,"",AG116*AH116),"")</f>
        <v/>
      </c>
      <c r="AJ116" s="81" t="n"/>
      <c r="AK116" s="81" t="n"/>
      <c r="AL116" s="40">
        <f>IF(AND(AJ116&lt;&gt;"",AK116&lt;&gt;""),ROUNDUP((AK116-AJ116)/7,0),"")</f>
        <v/>
      </c>
      <c r="AM116" s="84" t="n"/>
      <c r="AN116" s="40">
        <f>IFERROR(IF(AL116*AM116=0,"",AL116*AM116),"")</f>
        <v/>
      </c>
      <c r="AO116" s="81" t="n"/>
      <c r="AP116" s="81" t="n"/>
      <c r="AQ116" s="40">
        <f>IF(AND(AO116&lt;&gt;"",AP116&lt;&gt;""),ROUNDUP((AP116-AO116)/7,0),"")</f>
        <v/>
      </c>
      <c r="AR116" s="40">
        <f>IFERROR(IF((AU116-(AI116+AN116))/AQ116=0,"",ROUNDUP((AU116-(AI116+AN116))/AQ116,0)),"")</f>
        <v/>
      </c>
      <c r="AS116" s="40">
        <f>IFERROR(IF((AU116-(AI116+AN116))=0,"",(AU116-(AI116+AN116))),"")</f>
        <v/>
      </c>
      <c r="AT116" s="40">
        <f>IF(AND(AG116="",AQ116=""),AL116,IF(SUM(AG116,AL116,AQ116)=0,"",SUM(AG116,AL116,AQ116)))</f>
        <v/>
      </c>
      <c r="AU116" s="84" t="n"/>
      <c r="AV116" s="81" t="n"/>
      <c r="AW116" s="84" t="n"/>
      <c r="AX116" s="84" t="n"/>
      <c r="AY116" s="84" t="n"/>
      <c r="AZ116" s="84" t="n"/>
      <c r="BA116" s="84" t="n"/>
      <c r="BB116" s="84" t="n"/>
      <c r="BC116" s="84" t="n"/>
      <c r="BD116" s="84" t="n"/>
      <c r="BE116" s="84" t="n"/>
      <c r="BF116" s="84" t="n"/>
      <c r="BG116" s="40">
        <f>IF(AD116="","",YEAR(AD116)+IF(MONTH(AD116)&gt;=5,1,0))</f>
        <v/>
      </c>
      <c r="BH116" s="40">
        <f>IF(AD116="","",IF(AND(MONTH(AD116)=8,DAY(AD116)&gt;=15),"Fall",IF(MONTH(AD116)&gt;8,"Fall",IF(MONTH(AD116)=5,"Summer",IF(MONTH(AD116)=1,"Spring","")))))</f>
        <v/>
      </c>
      <c r="BI116" s="84" t="n"/>
      <c r="BJ116" s="84" t="n"/>
      <c r="BK116" s="84" t="n"/>
      <c r="BL116" s="84">
        <f>IFERROR(INDEX('_names_lookup'!$C:$C,MATCH(BK116,'_names_lookup'!$A:$A,0)),"")</f>
        <v/>
      </c>
      <c r="BM116" s="84">
        <f>IFERROR(INDEX('_names_lookup'!$B:$B,MATCH(BK116,'_names_lookup'!$A:$A,0)),"")</f>
        <v/>
      </c>
      <c r="BN116" s="84" t="n"/>
      <c r="BO116" s="84" t="n"/>
      <c r="BP116" s="84" t="n"/>
      <c r="BQ116" s="84" t="n"/>
      <c r="BR116" s="84" t="n"/>
      <c r="BS116" s="40">
        <f>IFERROR(IF(BR116*AA116=0,"",BR116*AA116),"")</f>
        <v/>
      </c>
      <c r="BT116" s="84" t="n"/>
      <c r="BU116" s="84" t="n"/>
      <c r="BV116" s="84" t="n"/>
      <c r="BW116" s="84" t="n"/>
      <c r="BX116" s="84" t="n"/>
      <c r="BY116" s="84" t="n"/>
      <c r="BZ116" s="84" t="n"/>
      <c r="CA116" s="84" t="n"/>
      <c r="CB116" s="84" t="n"/>
      <c r="CC116" s="84" t="n"/>
      <c r="CD116" s="84" t="n"/>
      <c r="CE116" s="84" t="n"/>
      <c r="CF116" s="84" t="n"/>
      <c r="CG116" s="84" t="n"/>
      <c r="CH116" s="84" t="n"/>
      <c r="CI116" s="84" t="n"/>
      <c r="CJ116" s="84" t="n"/>
      <c r="CK116" s="84" t="n"/>
      <c r="CL116" s="84" t="n"/>
      <c r="CM116" s="84" t="n"/>
      <c r="CN116" s="84" t="n"/>
      <c r="CO116" s="84" t="n"/>
      <c r="CP116" s="84" t="n"/>
      <c r="CQ116" s="84" t="n"/>
      <c r="CR116" s="84" t="n"/>
      <c r="CS116" s="84" t="n"/>
      <c r="CT116" s="84" t="n"/>
      <c r="CU116" s="84" t="n"/>
      <c r="CV116" s="84" t="n"/>
      <c r="CW116" s="84" t="n"/>
      <c r="CX116" s="84" t="n"/>
      <c r="CY116" s="84" t="n"/>
      <c r="CZ116" s="84" t="n"/>
      <c r="DA116" s="84" t="n"/>
      <c r="DB116" s="84" t="n"/>
      <c r="DC116" s="84" t="n"/>
      <c r="DD116" s="84" t="n"/>
      <c r="DE116" s="84" t="n"/>
      <c r="DF116" s="84" t="n"/>
      <c r="DG116" s="84" t="n"/>
      <c r="DH116" s="84" t="n"/>
      <c r="DI116" s="84" t="n"/>
      <c r="DJ116" s="84" t="n"/>
      <c r="DK116" s="84" t="n"/>
      <c r="DL116" s="84" t="n"/>
      <c r="DM116" s="84" t="n"/>
      <c r="DN116" s="84" t="n"/>
      <c r="DO116" s="84" t="n"/>
      <c r="DP116" s="84" t="n"/>
      <c r="DQ116" s="84" t="n"/>
    </row>
    <row r="117" ht="16" customHeight="1">
      <c r="A117" s="78" t="n"/>
      <c r="B117" s="78" t="n"/>
      <c r="C117" s="78" t="n"/>
      <c r="D117" s="78" t="n"/>
      <c r="E117" s="78" t="n"/>
      <c r="F117" s="78" t="n"/>
      <c r="G117" s="88" t="n"/>
      <c r="H117" s="84" t="n"/>
      <c r="I117" s="84" t="n"/>
      <c r="J117" s="84" t="n"/>
      <c r="K117" s="84" t="n"/>
      <c r="L117" s="84" t="n"/>
      <c r="M117" s="84" t="n"/>
      <c r="N117" s="84" t="n"/>
      <c r="O117" s="84">
        <f>IFERROR(INDEX('_courses_lookup'!$C:$C,MATCH(K117&amp;L117,'_courses_lookup'!$E:$E,0)),"")</f>
        <v/>
      </c>
      <c r="P117" s="84">
        <f>IFERROR(INDEX('_courses_lookup'!$D:$D,MATCH(K117&amp;L117,'_courses_lookup'!$E:$E,0)),"")</f>
        <v/>
      </c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1" t="n"/>
      <c r="AE117" s="81" t="n"/>
      <c r="AF117" s="81" t="n"/>
      <c r="AG117" s="40">
        <f>IF(AND(AE117&lt;&gt;"",AF117&lt;&gt;""),ROUNDUP((AF117-AE117)/7,0),"")</f>
        <v/>
      </c>
      <c r="AH117" s="84" t="n"/>
      <c r="AI117" s="40">
        <f>IFERROR(IF(AG117*AH117=0,"",AG117*AH117),"")</f>
        <v/>
      </c>
      <c r="AJ117" s="81" t="n"/>
      <c r="AK117" s="81" t="n"/>
      <c r="AL117" s="40">
        <f>IF(AND(AJ117&lt;&gt;"",AK117&lt;&gt;""),ROUNDUP((AK117-AJ117)/7,0),"")</f>
        <v/>
      </c>
      <c r="AM117" s="84" t="n"/>
      <c r="AN117" s="40">
        <f>IFERROR(IF(AL117*AM117=0,"",AL117*AM117),"")</f>
        <v/>
      </c>
      <c r="AO117" s="81" t="n"/>
      <c r="AP117" s="81" t="n"/>
      <c r="AQ117" s="40">
        <f>IF(AND(AO117&lt;&gt;"",AP117&lt;&gt;""),ROUNDUP((AP117-AO117)/7,0),"")</f>
        <v/>
      </c>
      <c r="AR117" s="40">
        <f>IFERROR(IF((AU117-(AI117+AN117))/AQ117=0,"",ROUNDUP((AU117-(AI117+AN117))/AQ117,0)),"")</f>
        <v/>
      </c>
      <c r="AS117" s="40">
        <f>IFERROR(IF((AU117-(AI117+AN117))=0,"",(AU117-(AI117+AN117))),"")</f>
        <v/>
      </c>
      <c r="AT117" s="40">
        <f>IF(AND(AG117="",AQ117=""),AL117,IF(SUM(AG117,AL117,AQ117)=0,"",SUM(AG117,AL117,AQ117)))</f>
        <v/>
      </c>
      <c r="AU117" s="84" t="n"/>
      <c r="AV117" s="81" t="n"/>
      <c r="AW117" s="84" t="n"/>
      <c r="AX117" s="84" t="n"/>
      <c r="AY117" s="84" t="n"/>
      <c r="AZ117" s="84" t="n"/>
      <c r="BA117" s="84" t="n"/>
      <c r="BB117" s="84" t="n"/>
      <c r="BC117" s="84" t="n"/>
      <c r="BD117" s="84" t="n"/>
      <c r="BE117" s="84" t="n"/>
      <c r="BF117" s="84" t="n"/>
      <c r="BG117" s="40">
        <f>IF(AD117="","",YEAR(AD117)+IF(MONTH(AD117)&gt;=5,1,0))</f>
        <v/>
      </c>
      <c r="BH117" s="40">
        <f>IF(AD117="","",IF(AND(MONTH(AD117)=8,DAY(AD117)&gt;=15),"Fall",IF(MONTH(AD117)&gt;8,"Fall",IF(MONTH(AD117)=5,"Summer",IF(MONTH(AD117)=1,"Spring","")))))</f>
        <v/>
      </c>
      <c r="BI117" s="84" t="n"/>
      <c r="BJ117" s="84" t="n"/>
      <c r="BK117" s="84" t="n"/>
      <c r="BL117" s="84">
        <f>IFERROR(INDEX('_names_lookup'!$C:$C,MATCH(BK117,'_names_lookup'!$A:$A,0)),"")</f>
        <v/>
      </c>
      <c r="BM117" s="84">
        <f>IFERROR(INDEX('_names_lookup'!$B:$B,MATCH(BK117,'_names_lookup'!$A:$A,0)),"")</f>
        <v/>
      </c>
      <c r="BN117" s="84" t="n"/>
      <c r="BO117" s="84" t="n"/>
      <c r="BP117" s="84" t="n"/>
      <c r="BQ117" s="84" t="n"/>
      <c r="BR117" s="84" t="n"/>
      <c r="BS117" s="40">
        <f>IFERROR(IF(BR117*AA117=0,"",BR117*AA117),"")</f>
        <v/>
      </c>
      <c r="BT117" s="84" t="n"/>
      <c r="BU117" s="84" t="n"/>
      <c r="BV117" s="84" t="n"/>
      <c r="BW117" s="84" t="n"/>
      <c r="BX117" s="84" t="n"/>
      <c r="BY117" s="84" t="n"/>
      <c r="BZ117" s="84" t="n"/>
      <c r="CA117" s="84" t="n"/>
      <c r="CB117" s="84" t="n"/>
      <c r="CC117" s="84" t="n"/>
      <c r="CD117" s="84" t="n"/>
      <c r="CE117" s="84" t="n"/>
      <c r="CF117" s="84" t="n"/>
      <c r="CG117" s="84" t="n"/>
      <c r="CH117" s="84" t="n"/>
      <c r="CI117" s="84" t="n"/>
      <c r="CJ117" s="84" t="n"/>
      <c r="CK117" s="84" t="n"/>
      <c r="CL117" s="84" t="n"/>
      <c r="CM117" s="84" t="n"/>
      <c r="CN117" s="84" t="n"/>
      <c r="CO117" s="84" t="n"/>
      <c r="CP117" s="84" t="n"/>
      <c r="CQ117" s="84" t="n"/>
      <c r="CR117" s="84" t="n"/>
      <c r="CS117" s="84" t="n"/>
      <c r="CT117" s="84" t="n"/>
      <c r="CU117" s="84" t="n"/>
      <c r="CV117" s="84" t="n"/>
      <c r="CW117" s="84" t="n"/>
      <c r="CX117" s="84" t="n"/>
      <c r="CY117" s="84" t="n"/>
      <c r="CZ117" s="84" t="n"/>
      <c r="DA117" s="84" t="n"/>
      <c r="DB117" s="84" t="n"/>
      <c r="DC117" s="84" t="n"/>
      <c r="DD117" s="84" t="n"/>
      <c r="DE117" s="84" t="n"/>
      <c r="DF117" s="84" t="n"/>
      <c r="DG117" s="84" t="n"/>
      <c r="DH117" s="84" t="n"/>
      <c r="DI117" s="84" t="n"/>
      <c r="DJ117" s="84" t="n"/>
      <c r="DK117" s="84" t="n"/>
      <c r="DL117" s="84" t="n"/>
      <c r="DM117" s="84" t="n"/>
      <c r="DN117" s="84" t="n"/>
      <c r="DO117" s="84" t="n"/>
      <c r="DP117" s="84" t="n"/>
      <c r="DQ117" s="84" t="n"/>
    </row>
    <row r="118" ht="16" customHeight="1">
      <c r="A118" s="78" t="n"/>
      <c r="B118" s="78" t="n"/>
      <c r="C118" s="78" t="n"/>
      <c r="D118" s="78" t="n"/>
      <c r="E118" s="78" t="n"/>
      <c r="F118" s="78" t="n"/>
      <c r="G118" s="88" t="n"/>
      <c r="H118" s="84" t="n"/>
      <c r="I118" s="84" t="n"/>
      <c r="J118" s="84" t="n"/>
      <c r="K118" s="84" t="n"/>
      <c r="L118" s="84" t="n"/>
      <c r="M118" s="84" t="n"/>
      <c r="N118" s="84" t="n"/>
      <c r="O118" s="84">
        <f>IFERROR(INDEX('_courses_lookup'!$C:$C,MATCH(K118&amp;L118,'_courses_lookup'!$E:$E,0)),"")</f>
        <v/>
      </c>
      <c r="P118" s="84">
        <f>IFERROR(INDEX('_courses_lookup'!$D:$D,MATCH(K118&amp;L118,'_courses_lookup'!$E:$E,0)),"")</f>
        <v/>
      </c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1" t="n"/>
      <c r="AE118" s="81" t="n"/>
      <c r="AF118" s="81" t="n"/>
      <c r="AG118" s="40">
        <f>IF(AND(AE118&lt;&gt;"",AF118&lt;&gt;""),ROUNDUP((AF118-AE118)/7,0),"")</f>
        <v/>
      </c>
      <c r="AH118" s="84" t="n"/>
      <c r="AI118" s="40">
        <f>IFERROR(IF(AG118*AH118=0,"",AG118*AH118),"")</f>
        <v/>
      </c>
      <c r="AJ118" s="81" t="n"/>
      <c r="AK118" s="81" t="n"/>
      <c r="AL118" s="40">
        <f>IF(AND(AJ118&lt;&gt;"",AK118&lt;&gt;""),ROUNDUP((AK118-AJ118)/7,0),"")</f>
        <v/>
      </c>
      <c r="AM118" s="84" t="n"/>
      <c r="AN118" s="40">
        <f>IFERROR(IF(AL118*AM118=0,"",AL118*AM118),"")</f>
        <v/>
      </c>
      <c r="AO118" s="81" t="n"/>
      <c r="AP118" s="81" t="n"/>
      <c r="AQ118" s="40">
        <f>IF(AND(AO118&lt;&gt;"",AP118&lt;&gt;""),ROUNDUP((AP118-AO118)/7,0),"")</f>
        <v/>
      </c>
      <c r="AR118" s="40">
        <f>IFERROR(IF((AU118-(AI118+AN118))/AQ118=0,"",ROUNDUP((AU118-(AI118+AN118))/AQ118,0)),"")</f>
        <v/>
      </c>
      <c r="AS118" s="40">
        <f>IFERROR(IF((AU118-(AI118+AN118))=0,"",(AU118-(AI118+AN118))),"")</f>
        <v/>
      </c>
      <c r="AT118" s="40">
        <f>IF(AND(AG118="",AQ118=""),AL118,IF(SUM(AG118,AL118,AQ118)=0,"",SUM(AG118,AL118,AQ118)))</f>
        <v/>
      </c>
      <c r="AU118" s="84" t="n"/>
      <c r="AV118" s="81" t="n"/>
      <c r="AW118" s="84" t="n"/>
      <c r="AX118" s="84" t="n"/>
      <c r="AY118" s="84" t="n"/>
      <c r="AZ118" s="84" t="n"/>
      <c r="BA118" s="84" t="n"/>
      <c r="BB118" s="84" t="n"/>
      <c r="BC118" s="84" t="n"/>
      <c r="BD118" s="84" t="n"/>
      <c r="BE118" s="84" t="n"/>
      <c r="BF118" s="84" t="n"/>
      <c r="BG118" s="40">
        <f>IF(AD118="","",YEAR(AD118)+IF(MONTH(AD118)&gt;=5,1,0))</f>
        <v/>
      </c>
      <c r="BH118" s="40">
        <f>IF(AD118="","",IF(AND(MONTH(AD118)=8,DAY(AD118)&gt;=15),"Fall",IF(MONTH(AD118)&gt;8,"Fall",IF(MONTH(AD118)=5,"Summer",IF(MONTH(AD118)=1,"Spring","")))))</f>
        <v/>
      </c>
      <c r="BI118" s="84" t="n"/>
      <c r="BJ118" s="84" t="n"/>
      <c r="BK118" s="84" t="n"/>
      <c r="BL118" s="84">
        <f>IFERROR(INDEX('_names_lookup'!$C:$C,MATCH(BK118,'_names_lookup'!$A:$A,0)),"")</f>
        <v/>
      </c>
      <c r="BM118" s="84">
        <f>IFERROR(INDEX('_names_lookup'!$B:$B,MATCH(BK118,'_names_lookup'!$A:$A,0)),"")</f>
        <v/>
      </c>
      <c r="BN118" s="84" t="n"/>
      <c r="BO118" s="84" t="n"/>
      <c r="BP118" s="84" t="n"/>
      <c r="BQ118" s="84" t="n"/>
      <c r="BR118" s="84" t="n"/>
      <c r="BS118" s="40">
        <f>IFERROR(IF(BR118*AA118=0,"",BR118*AA118),"")</f>
        <v/>
      </c>
      <c r="BT118" s="84" t="n"/>
      <c r="BU118" s="84" t="n"/>
      <c r="BV118" s="84" t="n"/>
      <c r="BW118" s="84" t="n"/>
      <c r="BX118" s="84" t="n"/>
      <c r="BY118" s="84" t="n"/>
      <c r="BZ118" s="84" t="n"/>
      <c r="CA118" s="84" t="n"/>
      <c r="CB118" s="84" t="n"/>
      <c r="CC118" s="84" t="n"/>
      <c r="CD118" s="84" t="n"/>
      <c r="CE118" s="84" t="n"/>
      <c r="CF118" s="84" t="n"/>
      <c r="CG118" s="84" t="n"/>
      <c r="CH118" s="84" t="n"/>
      <c r="CI118" s="84" t="n"/>
      <c r="CJ118" s="84" t="n"/>
      <c r="CK118" s="84" t="n"/>
      <c r="CL118" s="84" t="n"/>
      <c r="CM118" s="84" t="n"/>
      <c r="CN118" s="84" t="n"/>
      <c r="CO118" s="84" t="n"/>
      <c r="CP118" s="84" t="n"/>
      <c r="CQ118" s="84" t="n"/>
      <c r="CR118" s="84" t="n"/>
      <c r="CS118" s="84" t="n"/>
      <c r="CT118" s="84" t="n"/>
      <c r="CU118" s="84" t="n"/>
      <c r="CV118" s="84" t="n"/>
      <c r="CW118" s="84" t="n"/>
      <c r="CX118" s="84" t="n"/>
      <c r="CY118" s="84" t="n"/>
      <c r="CZ118" s="84" t="n"/>
      <c r="DA118" s="84" t="n"/>
      <c r="DB118" s="84" t="n"/>
      <c r="DC118" s="84" t="n"/>
      <c r="DD118" s="84" t="n"/>
      <c r="DE118" s="84" t="n"/>
      <c r="DF118" s="84" t="n"/>
      <c r="DG118" s="84" t="n"/>
      <c r="DH118" s="84" t="n"/>
      <c r="DI118" s="84" t="n"/>
      <c r="DJ118" s="84" t="n"/>
      <c r="DK118" s="84" t="n"/>
      <c r="DL118" s="84" t="n"/>
      <c r="DM118" s="84" t="n"/>
      <c r="DN118" s="84" t="n"/>
      <c r="DO118" s="84" t="n"/>
      <c r="DP118" s="84" t="n"/>
      <c r="DQ118" s="84" t="n"/>
    </row>
    <row r="119" ht="16" customHeight="1">
      <c r="A119" s="78" t="n"/>
      <c r="B119" s="78" t="n"/>
      <c r="C119" s="78" t="n"/>
      <c r="D119" s="78" t="n"/>
      <c r="E119" s="78" t="n"/>
      <c r="F119" s="78" t="n"/>
      <c r="G119" s="88" t="n"/>
      <c r="H119" s="84" t="n"/>
      <c r="I119" s="84" t="n"/>
      <c r="J119" s="84" t="n"/>
      <c r="K119" s="84" t="n"/>
      <c r="L119" s="84" t="n"/>
      <c r="M119" s="84" t="n"/>
      <c r="N119" s="84" t="n"/>
      <c r="O119" s="84">
        <f>IFERROR(INDEX('_courses_lookup'!$C:$C,MATCH(K119&amp;L119,'_courses_lookup'!$E:$E,0)),"")</f>
        <v/>
      </c>
      <c r="P119" s="84">
        <f>IFERROR(INDEX('_courses_lookup'!$D:$D,MATCH(K119&amp;L119,'_courses_lookup'!$E:$E,0)),"")</f>
        <v/>
      </c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1" t="n"/>
      <c r="AE119" s="81" t="n"/>
      <c r="AF119" s="81" t="n"/>
      <c r="AG119" s="40">
        <f>IF(AND(AE119&lt;&gt;"",AF119&lt;&gt;""),ROUNDUP((AF119-AE119)/7,0),"")</f>
        <v/>
      </c>
      <c r="AH119" s="84" t="n"/>
      <c r="AI119" s="40">
        <f>IFERROR(IF(AG119*AH119=0,"",AG119*AH119),"")</f>
        <v/>
      </c>
      <c r="AJ119" s="81" t="n"/>
      <c r="AK119" s="81" t="n"/>
      <c r="AL119" s="40">
        <f>IF(AND(AJ119&lt;&gt;"",AK119&lt;&gt;""),ROUNDUP((AK119-AJ119)/7,0),"")</f>
        <v/>
      </c>
      <c r="AM119" s="84" t="n"/>
      <c r="AN119" s="40">
        <f>IFERROR(IF(AL119*AM119=0,"",AL119*AM119),"")</f>
        <v/>
      </c>
      <c r="AO119" s="81" t="n"/>
      <c r="AP119" s="81" t="n"/>
      <c r="AQ119" s="40">
        <f>IF(AND(AO119&lt;&gt;"",AP119&lt;&gt;""),ROUNDUP((AP119-AO119)/7,0),"")</f>
        <v/>
      </c>
      <c r="AR119" s="40">
        <f>IFERROR(IF((AU119-(AI119+AN119))/AQ119=0,"",ROUNDUP((AU119-(AI119+AN119))/AQ119,0)),"")</f>
        <v/>
      </c>
      <c r="AS119" s="40">
        <f>IFERROR(IF((AU119-(AI119+AN119))=0,"",(AU119-(AI119+AN119))),"")</f>
        <v/>
      </c>
      <c r="AT119" s="40">
        <f>IF(AND(AG119="",AQ119=""),AL119,IF(SUM(AG119,AL119,AQ119)=0,"",SUM(AG119,AL119,AQ119)))</f>
        <v/>
      </c>
      <c r="AU119" s="84" t="n"/>
      <c r="AV119" s="81" t="n"/>
      <c r="AW119" s="84" t="n"/>
      <c r="AX119" s="84" t="n"/>
      <c r="AY119" s="84" t="n"/>
      <c r="AZ119" s="84" t="n"/>
      <c r="BA119" s="84" t="n"/>
      <c r="BB119" s="84" t="n"/>
      <c r="BC119" s="84" t="n"/>
      <c r="BD119" s="84" t="n"/>
      <c r="BE119" s="84" t="n"/>
      <c r="BF119" s="84" t="n"/>
      <c r="BG119" s="40">
        <f>IF(AD119="","",YEAR(AD119)+IF(MONTH(AD119)&gt;=5,1,0))</f>
        <v/>
      </c>
      <c r="BH119" s="40">
        <f>IF(AD119="","",IF(AND(MONTH(AD119)=8,DAY(AD119)&gt;=15),"Fall",IF(MONTH(AD119)&gt;8,"Fall",IF(MONTH(AD119)=5,"Summer",IF(MONTH(AD119)=1,"Spring","")))))</f>
        <v/>
      </c>
      <c r="BI119" s="84" t="n"/>
      <c r="BJ119" s="84" t="n"/>
      <c r="BK119" s="84" t="n"/>
      <c r="BL119" s="84">
        <f>IFERROR(INDEX('_names_lookup'!$C:$C,MATCH(BK119,'_names_lookup'!$A:$A,0)),"")</f>
        <v/>
      </c>
      <c r="BM119" s="84">
        <f>IFERROR(INDEX('_names_lookup'!$B:$B,MATCH(BK119,'_names_lookup'!$A:$A,0)),"")</f>
        <v/>
      </c>
      <c r="BN119" s="84" t="n"/>
      <c r="BO119" s="84" t="n"/>
      <c r="BP119" s="84" t="n"/>
      <c r="BQ119" s="84" t="n"/>
      <c r="BR119" s="84" t="n"/>
      <c r="BS119" s="40">
        <f>IFERROR(IF(BR119*AA119=0,"",BR119*AA119),"")</f>
        <v/>
      </c>
      <c r="BT119" s="84" t="n"/>
      <c r="BU119" s="84" t="n"/>
      <c r="BV119" s="84" t="n"/>
      <c r="BW119" s="84" t="n"/>
      <c r="BX119" s="84" t="n"/>
      <c r="BY119" s="84" t="n"/>
      <c r="BZ119" s="84" t="n"/>
      <c r="CA119" s="84" t="n"/>
      <c r="CB119" s="84" t="n"/>
      <c r="CC119" s="84" t="n"/>
      <c r="CD119" s="84" t="n"/>
      <c r="CE119" s="84" t="n"/>
      <c r="CF119" s="84" t="n"/>
      <c r="CG119" s="84" t="n"/>
      <c r="CH119" s="84" t="n"/>
      <c r="CI119" s="84" t="n"/>
      <c r="CJ119" s="84" t="n"/>
      <c r="CK119" s="84" t="n"/>
      <c r="CL119" s="84" t="n"/>
      <c r="CM119" s="84" t="n"/>
      <c r="CN119" s="84" t="n"/>
      <c r="CO119" s="84" t="n"/>
      <c r="CP119" s="84" t="n"/>
      <c r="CQ119" s="84" t="n"/>
      <c r="CR119" s="84" t="n"/>
      <c r="CS119" s="84" t="n"/>
      <c r="CT119" s="84" t="n"/>
      <c r="CU119" s="84" t="n"/>
      <c r="CV119" s="84" t="n"/>
      <c r="CW119" s="84" t="n"/>
      <c r="CX119" s="84" t="n"/>
      <c r="CY119" s="84" t="n"/>
      <c r="CZ119" s="84" t="n"/>
      <c r="DA119" s="84" t="n"/>
      <c r="DB119" s="84" t="n"/>
      <c r="DC119" s="84" t="n"/>
      <c r="DD119" s="84" t="n"/>
      <c r="DE119" s="84" t="n"/>
      <c r="DF119" s="84" t="n"/>
      <c r="DG119" s="84" t="n"/>
      <c r="DH119" s="84" t="n"/>
      <c r="DI119" s="84" t="n"/>
      <c r="DJ119" s="84" t="n"/>
      <c r="DK119" s="84" t="n"/>
      <c r="DL119" s="84" t="n"/>
      <c r="DM119" s="84" t="n"/>
      <c r="DN119" s="84" t="n"/>
      <c r="DO119" s="84" t="n"/>
      <c r="DP119" s="84" t="n"/>
      <c r="DQ119" s="84" t="n"/>
    </row>
    <row r="120" ht="16" customHeight="1">
      <c r="A120" s="78" t="n"/>
      <c r="B120" s="78" t="n"/>
      <c r="C120" s="78" t="n"/>
      <c r="D120" s="78" t="n"/>
      <c r="E120" s="78" t="n"/>
      <c r="F120" s="78" t="n"/>
      <c r="G120" s="88" t="n"/>
      <c r="H120" s="84" t="n"/>
      <c r="I120" s="84" t="n"/>
      <c r="J120" s="84" t="n"/>
      <c r="K120" s="84" t="n"/>
      <c r="L120" s="84" t="n"/>
      <c r="M120" s="84" t="n"/>
      <c r="N120" s="84" t="n"/>
      <c r="O120" s="84">
        <f>IFERROR(INDEX('_courses_lookup'!$C:$C,MATCH(K120&amp;L120,'_courses_lookup'!$E:$E,0)),"")</f>
        <v/>
      </c>
      <c r="P120" s="84">
        <f>IFERROR(INDEX('_courses_lookup'!$D:$D,MATCH(K120&amp;L120,'_courses_lookup'!$E:$E,0)),"")</f>
        <v/>
      </c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1" t="n"/>
      <c r="AE120" s="81" t="n"/>
      <c r="AF120" s="81" t="n"/>
      <c r="AG120" s="40">
        <f>IF(AND(AE120&lt;&gt;"",AF120&lt;&gt;""),ROUNDUP((AF120-AE120)/7,0),"")</f>
        <v/>
      </c>
      <c r="AH120" s="84" t="n"/>
      <c r="AI120" s="40">
        <f>IFERROR(IF(AG120*AH120=0,"",AG120*AH120),"")</f>
        <v/>
      </c>
      <c r="AJ120" s="81" t="n"/>
      <c r="AK120" s="81" t="n"/>
      <c r="AL120" s="40">
        <f>IF(AND(AJ120&lt;&gt;"",AK120&lt;&gt;""),ROUNDUP((AK120-AJ120)/7,0),"")</f>
        <v/>
      </c>
      <c r="AM120" s="84" t="n"/>
      <c r="AN120" s="40">
        <f>IFERROR(IF(AL120*AM120=0,"",AL120*AM120),"")</f>
        <v/>
      </c>
      <c r="AO120" s="81" t="n"/>
      <c r="AP120" s="81" t="n"/>
      <c r="AQ120" s="40">
        <f>IF(AND(AO120&lt;&gt;"",AP120&lt;&gt;""),ROUNDUP((AP120-AO120)/7,0),"")</f>
        <v/>
      </c>
      <c r="AR120" s="40">
        <f>IFERROR(IF((AU120-(AI120+AN120))/AQ120=0,"",ROUNDUP((AU120-(AI120+AN120))/AQ120,0)),"")</f>
        <v/>
      </c>
      <c r="AS120" s="40">
        <f>IFERROR(IF((AU120-(AI120+AN120))=0,"",(AU120-(AI120+AN120))),"")</f>
        <v/>
      </c>
      <c r="AT120" s="40">
        <f>IF(AND(AG120="",AQ120=""),AL120,IF(SUM(AG120,AL120,AQ120)=0,"",SUM(AG120,AL120,AQ120)))</f>
        <v/>
      </c>
      <c r="AU120" s="84" t="n"/>
      <c r="AV120" s="81" t="n"/>
      <c r="AW120" s="84" t="n"/>
      <c r="AX120" s="84" t="n"/>
      <c r="AY120" s="84" t="n"/>
      <c r="AZ120" s="84" t="n"/>
      <c r="BA120" s="84" t="n"/>
      <c r="BB120" s="84" t="n"/>
      <c r="BC120" s="84" t="n"/>
      <c r="BD120" s="84" t="n"/>
      <c r="BE120" s="84" t="n"/>
      <c r="BF120" s="84" t="n"/>
      <c r="BG120" s="40">
        <f>IF(AD120="","",YEAR(AD120)+IF(MONTH(AD120)&gt;=5,1,0))</f>
        <v/>
      </c>
      <c r="BH120" s="40">
        <f>IF(AD120="","",IF(AND(MONTH(AD120)=8,DAY(AD120)&gt;=15),"Fall",IF(MONTH(AD120)&gt;8,"Fall",IF(MONTH(AD120)=5,"Summer",IF(MONTH(AD120)=1,"Spring","")))))</f>
        <v/>
      </c>
      <c r="BI120" s="84" t="n"/>
      <c r="BJ120" s="84" t="n"/>
      <c r="BK120" s="84" t="n"/>
      <c r="BL120" s="84">
        <f>IFERROR(INDEX('_names_lookup'!$C:$C,MATCH(BK120,'_names_lookup'!$A:$A,0)),"")</f>
        <v/>
      </c>
      <c r="BM120" s="84">
        <f>IFERROR(INDEX('_names_lookup'!$B:$B,MATCH(BK120,'_names_lookup'!$A:$A,0)),"")</f>
        <v/>
      </c>
      <c r="BN120" s="84" t="n"/>
      <c r="BO120" s="84" t="n"/>
      <c r="BP120" s="84" t="n"/>
      <c r="BQ120" s="84" t="n"/>
      <c r="BR120" s="84" t="n"/>
      <c r="BS120" s="40">
        <f>IFERROR(IF(BR120*AA120=0,"",BR120*AA120),"")</f>
        <v/>
      </c>
      <c r="BT120" s="84" t="n"/>
      <c r="BU120" s="84" t="n"/>
      <c r="BV120" s="84" t="n"/>
      <c r="BW120" s="84" t="n"/>
      <c r="BX120" s="84" t="n"/>
      <c r="BY120" s="84" t="n"/>
      <c r="BZ120" s="84" t="n"/>
      <c r="CA120" s="84" t="n"/>
      <c r="CB120" s="84" t="n"/>
      <c r="CC120" s="84" t="n"/>
      <c r="CD120" s="84" t="n"/>
      <c r="CE120" s="84" t="n"/>
      <c r="CF120" s="84" t="n"/>
      <c r="CG120" s="84" t="n"/>
      <c r="CH120" s="84" t="n"/>
      <c r="CI120" s="84" t="n"/>
      <c r="CJ120" s="84" t="n"/>
      <c r="CK120" s="84" t="n"/>
      <c r="CL120" s="84" t="n"/>
      <c r="CM120" s="84" t="n"/>
      <c r="CN120" s="84" t="n"/>
      <c r="CO120" s="84" t="n"/>
      <c r="CP120" s="84" t="n"/>
      <c r="CQ120" s="84" t="n"/>
      <c r="CR120" s="84" t="n"/>
      <c r="CS120" s="84" t="n"/>
      <c r="CT120" s="84" t="n"/>
      <c r="CU120" s="84" t="n"/>
      <c r="CV120" s="84" t="n"/>
      <c r="CW120" s="84" t="n"/>
      <c r="CX120" s="84" t="n"/>
      <c r="CY120" s="84" t="n"/>
      <c r="CZ120" s="84" t="n"/>
      <c r="DA120" s="84" t="n"/>
      <c r="DB120" s="84" t="n"/>
      <c r="DC120" s="84" t="n"/>
      <c r="DD120" s="84" t="n"/>
      <c r="DE120" s="84" t="n"/>
      <c r="DF120" s="84" t="n"/>
      <c r="DG120" s="84" t="n"/>
      <c r="DH120" s="84" t="n"/>
      <c r="DI120" s="84" t="n"/>
      <c r="DJ120" s="84" t="n"/>
      <c r="DK120" s="84" t="n"/>
      <c r="DL120" s="84" t="n"/>
      <c r="DM120" s="84" t="n"/>
      <c r="DN120" s="84" t="n"/>
      <c r="DO120" s="84" t="n"/>
      <c r="DP120" s="84" t="n"/>
      <c r="DQ120" s="84" t="n"/>
    </row>
    <row r="121" ht="16" customHeight="1">
      <c r="A121" s="78" t="n"/>
      <c r="B121" s="78" t="n"/>
      <c r="C121" s="78" t="n"/>
      <c r="D121" s="78" t="n"/>
      <c r="E121" s="78" t="n"/>
      <c r="F121" s="78" t="n"/>
      <c r="G121" s="88" t="n"/>
      <c r="H121" s="84" t="n"/>
      <c r="I121" s="84" t="n"/>
      <c r="J121" s="84" t="n"/>
      <c r="K121" s="84" t="n"/>
      <c r="L121" s="84" t="n"/>
      <c r="M121" s="84" t="n"/>
      <c r="N121" s="84" t="n"/>
      <c r="O121" s="84">
        <f>IFERROR(INDEX('_courses_lookup'!$C:$C,MATCH(K121&amp;L121,'_courses_lookup'!$E:$E,0)),"")</f>
        <v/>
      </c>
      <c r="P121" s="84">
        <f>IFERROR(INDEX('_courses_lookup'!$D:$D,MATCH(K121&amp;L121,'_courses_lookup'!$E:$E,0)),"")</f>
        <v/>
      </c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1" t="n"/>
      <c r="AE121" s="81" t="n"/>
      <c r="AF121" s="81" t="n"/>
      <c r="AG121" s="40">
        <f>IF(AND(AE121&lt;&gt;"",AF121&lt;&gt;""),ROUNDUP((AF121-AE121)/7,0),"")</f>
        <v/>
      </c>
      <c r="AH121" s="84" t="n"/>
      <c r="AI121" s="40">
        <f>IFERROR(IF(AG121*AH121=0,"",AG121*AH121),"")</f>
        <v/>
      </c>
      <c r="AJ121" s="81" t="n"/>
      <c r="AK121" s="81" t="n"/>
      <c r="AL121" s="40">
        <f>IF(AND(AJ121&lt;&gt;"",AK121&lt;&gt;""),ROUNDUP((AK121-AJ121)/7,0),"")</f>
        <v/>
      </c>
      <c r="AM121" s="84" t="n"/>
      <c r="AN121" s="40">
        <f>IFERROR(IF(AL121*AM121=0,"",AL121*AM121),"")</f>
        <v/>
      </c>
      <c r="AO121" s="81" t="n"/>
      <c r="AP121" s="81" t="n"/>
      <c r="AQ121" s="40">
        <f>IF(AND(AO121&lt;&gt;"",AP121&lt;&gt;""),ROUNDUP((AP121-AO121)/7,0),"")</f>
        <v/>
      </c>
      <c r="AR121" s="40">
        <f>IFERROR(IF((AU121-(AI121+AN121))/AQ121=0,"",ROUNDUP((AU121-(AI121+AN121))/AQ121,0)),"")</f>
        <v/>
      </c>
      <c r="AS121" s="40">
        <f>IFERROR(IF((AU121-(AI121+AN121))=0,"",(AU121-(AI121+AN121))),"")</f>
        <v/>
      </c>
      <c r="AT121" s="40">
        <f>IF(AND(AG121="",AQ121=""),AL121,IF(SUM(AG121,AL121,AQ121)=0,"",SUM(AG121,AL121,AQ121)))</f>
        <v/>
      </c>
      <c r="AU121" s="84" t="n"/>
      <c r="AV121" s="81" t="n"/>
      <c r="AW121" s="84" t="n"/>
      <c r="AX121" s="84" t="n"/>
      <c r="AY121" s="84" t="n"/>
      <c r="AZ121" s="84" t="n"/>
      <c r="BA121" s="84" t="n"/>
      <c r="BB121" s="84" t="n"/>
      <c r="BC121" s="84" t="n"/>
      <c r="BD121" s="84" t="n"/>
      <c r="BE121" s="84" t="n"/>
      <c r="BF121" s="84" t="n"/>
      <c r="BG121" s="40">
        <f>IF(AD121="","",YEAR(AD121)+IF(MONTH(AD121)&gt;=5,1,0))</f>
        <v/>
      </c>
      <c r="BH121" s="40">
        <f>IF(AD121="","",IF(AND(MONTH(AD121)=8,DAY(AD121)&gt;=15),"Fall",IF(MONTH(AD121)&gt;8,"Fall",IF(MONTH(AD121)=5,"Summer",IF(MONTH(AD121)=1,"Spring","")))))</f>
        <v/>
      </c>
      <c r="BI121" s="84" t="n"/>
      <c r="BJ121" s="84" t="n"/>
      <c r="BK121" s="84" t="n"/>
      <c r="BL121" s="84">
        <f>IFERROR(INDEX('_names_lookup'!$C:$C,MATCH(BK121,'_names_lookup'!$A:$A,0)),"")</f>
        <v/>
      </c>
      <c r="BM121" s="84">
        <f>IFERROR(INDEX('_names_lookup'!$B:$B,MATCH(BK121,'_names_lookup'!$A:$A,0)),"")</f>
        <v/>
      </c>
      <c r="BN121" s="84" t="n"/>
      <c r="BO121" s="84" t="n"/>
      <c r="BP121" s="84" t="n"/>
      <c r="BQ121" s="84" t="n"/>
      <c r="BR121" s="84" t="n"/>
      <c r="BS121" s="40">
        <f>IFERROR(IF(BR121*AA121=0,"",BR121*AA121),"")</f>
        <v/>
      </c>
      <c r="BT121" s="84" t="n"/>
      <c r="BU121" s="84" t="n"/>
      <c r="BV121" s="84" t="n"/>
      <c r="BW121" s="84" t="n"/>
      <c r="BX121" s="84" t="n"/>
      <c r="BY121" s="84" t="n"/>
      <c r="BZ121" s="84" t="n"/>
      <c r="CA121" s="84" t="n"/>
      <c r="CB121" s="84" t="n"/>
      <c r="CC121" s="84" t="n"/>
      <c r="CD121" s="84" t="n"/>
      <c r="CE121" s="84" t="n"/>
      <c r="CF121" s="84" t="n"/>
      <c r="CG121" s="84" t="n"/>
      <c r="CH121" s="84" t="n"/>
      <c r="CI121" s="84" t="n"/>
      <c r="CJ121" s="84" t="n"/>
      <c r="CK121" s="84" t="n"/>
      <c r="CL121" s="84" t="n"/>
      <c r="CM121" s="84" t="n"/>
      <c r="CN121" s="84" t="n"/>
      <c r="CO121" s="84" t="n"/>
      <c r="CP121" s="84" t="n"/>
      <c r="CQ121" s="84" t="n"/>
      <c r="CR121" s="84" t="n"/>
      <c r="CS121" s="84" t="n"/>
      <c r="CT121" s="84" t="n"/>
      <c r="CU121" s="84" t="n"/>
      <c r="CV121" s="84" t="n"/>
      <c r="CW121" s="84" t="n"/>
      <c r="CX121" s="84" t="n"/>
      <c r="CY121" s="84" t="n"/>
      <c r="CZ121" s="84" t="n"/>
      <c r="DA121" s="84" t="n"/>
      <c r="DB121" s="84" t="n"/>
      <c r="DC121" s="84" t="n"/>
      <c r="DD121" s="84" t="n"/>
      <c r="DE121" s="84" t="n"/>
      <c r="DF121" s="84" t="n"/>
      <c r="DG121" s="84" t="n"/>
      <c r="DH121" s="84" t="n"/>
      <c r="DI121" s="84" t="n"/>
      <c r="DJ121" s="84" t="n"/>
      <c r="DK121" s="84" t="n"/>
      <c r="DL121" s="84" t="n"/>
      <c r="DM121" s="84" t="n"/>
      <c r="DN121" s="84" t="n"/>
      <c r="DO121" s="84" t="n"/>
      <c r="DP121" s="84" t="n"/>
      <c r="DQ121" s="84" t="n"/>
    </row>
    <row r="122" ht="16" customHeight="1">
      <c r="A122" s="78" t="n"/>
      <c r="B122" s="78" t="n"/>
      <c r="C122" s="78" t="n"/>
      <c r="D122" s="78" t="n"/>
      <c r="E122" s="78" t="n"/>
      <c r="F122" s="78" t="n"/>
      <c r="G122" s="88" t="n"/>
      <c r="H122" s="84" t="n"/>
      <c r="I122" s="84" t="n"/>
      <c r="J122" s="84" t="n"/>
      <c r="K122" s="84" t="n"/>
      <c r="L122" s="84" t="n"/>
      <c r="M122" s="84" t="n"/>
      <c r="N122" s="84" t="n"/>
      <c r="O122" s="84">
        <f>IFERROR(INDEX('_courses_lookup'!$C:$C,MATCH(K122&amp;L122,'_courses_lookup'!$E:$E,0)),"")</f>
        <v/>
      </c>
      <c r="P122" s="84">
        <f>IFERROR(INDEX('_courses_lookup'!$D:$D,MATCH(K122&amp;L122,'_courses_lookup'!$E:$E,0)),"")</f>
        <v/>
      </c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1" t="n"/>
      <c r="AE122" s="81" t="n"/>
      <c r="AF122" s="81" t="n"/>
      <c r="AG122" s="40">
        <f>IF(AND(AE122&lt;&gt;"",AF122&lt;&gt;""),ROUNDUP((AF122-AE122)/7,0),"")</f>
        <v/>
      </c>
      <c r="AH122" s="84" t="n"/>
      <c r="AI122" s="40">
        <f>IFERROR(IF(AG122*AH122=0,"",AG122*AH122),"")</f>
        <v/>
      </c>
      <c r="AJ122" s="81" t="n"/>
      <c r="AK122" s="81" t="n"/>
      <c r="AL122" s="40">
        <f>IF(AND(AJ122&lt;&gt;"",AK122&lt;&gt;""),ROUNDUP((AK122-AJ122)/7,0),"")</f>
        <v/>
      </c>
      <c r="AM122" s="84" t="n"/>
      <c r="AN122" s="40">
        <f>IFERROR(IF(AL122*AM122=0,"",AL122*AM122),"")</f>
        <v/>
      </c>
      <c r="AO122" s="81" t="n"/>
      <c r="AP122" s="81" t="n"/>
      <c r="AQ122" s="40">
        <f>IF(AND(AO122&lt;&gt;"",AP122&lt;&gt;""),ROUNDUP((AP122-AO122)/7,0),"")</f>
        <v/>
      </c>
      <c r="AR122" s="40">
        <f>IFERROR(IF((AU122-(AI122+AN122))/AQ122=0,"",ROUNDUP((AU122-(AI122+AN122))/AQ122,0)),"")</f>
        <v/>
      </c>
      <c r="AS122" s="40">
        <f>IFERROR(IF((AU122-(AI122+AN122))=0,"",(AU122-(AI122+AN122))),"")</f>
        <v/>
      </c>
      <c r="AT122" s="40">
        <f>IF(AND(AG122="",AQ122=""),AL122,IF(SUM(AG122,AL122,AQ122)=0,"",SUM(AG122,AL122,AQ122)))</f>
        <v/>
      </c>
      <c r="AU122" s="84" t="n"/>
      <c r="AV122" s="81" t="n"/>
      <c r="AW122" s="84" t="n"/>
      <c r="AX122" s="84" t="n"/>
      <c r="AY122" s="84" t="n"/>
      <c r="AZ122" s="84" t="n"/>
      <c r="BA122" s="84" t="n"/>
      <c r="BB122" s="84" t="n"/>
      <c r="BC122" s="84" t="n"/>
      <c r="BD122" s="84" t="n"/>
      <c r="BE122" s="84" t="n"/>
      <c r="BF122" s="84" t="n"/>
      <c r="BG122" s="40">
        <f>IF(AD122="","",YEAR(AD122)+IF(MONTH(AD122)&gt;=5,1,0))</f>
        <v/>
      </c>
      <c r="BH122" s="40">
        <f>IF(AD122="","",IF(AND(MONTH(AD122)=8,DAY(AD122)&gt;=15),"Fall",IF(MONTH(AD122)&gt;8,"Fall",IF(MONTH(AD122)=5,"Summer",IF(MONTH(AD122)=1,"Spring","")))))</f>
        <v/>
      </c>
      <c r="BI122" s="84" t="n"/>
      <c r="BJ122" s="84" t="n"/>
      <c r="BK122" s="84" t="n"/>
      <c r="BL122" s="84">
        <f>IFERROR(INDEX('_names_lookup'!$C:$C,MATCH(BK122,'_names_lookup'!$A:$A,0)),"")</f>
        <v/>
      </c>
      <c r="BM122" s="84">
        <f>IFERROR(INDEX('_names_lookup'!$B:$B,MATCH(BK122,'_names_lookup'!$A:$A,0)),"")</f>
        <v/>
      </c>
      <c r="BN122" s="84" t="n"/>
      <c r="BO122" s="84" t="n"/>
      <c r="BP122" s="84" t="n"/>
      <c r="BQ122" s="84" t="n"/>
      <c r="BR122" s="84" t="n"/>
      <c r="BS122" s="40">
        <f>IFERROR(IF(BR122*AA122=0,"",BR122*AA122),"")</f>
        <v/>
      </c>
      <c r="BT122" s="84" t="n"/>
      <c r="BU122" s="84" t="n"/>
      <c r="BV122" s="84" t="n"/>
      <c r="BW122" s="84" t="n"/>
      <c r="BX122" s="84" t="n"/>
      <c r="BY122" s="84" t="n"/>
      <c r="BZ122" s="84" t="n"/>
      <c r="CA122" s="84" t="n"/>
      <c r="CB122" s="84" t="n"/>
      <c r="CC122" s="84" t="n"/>
      <c r="CD122" s="84" t="n"/>
      <c r="CE122" s="84" t="n"/>
      <c r="CF122" s="84" t="n"/>
      <c r="CG122" s="84" t="n"/>
      <c r="CH122" s="84" t="n"/>
      <c r="CI122" s="84" t="n"/>
      <c r="CJ122" s="84" t="n"/>
      <c r="CK122" s="84" t="n"/>
      <c r="CL122" s="84" t="n"/>
      <c r="CM122" s="84" t="n"/>
      <c r="CN122" s="84" t="n"/>
      <c r="CO122" s="84" t="n"/>
      <c r="CP122" s="84" t="n"/>
      <c r="CQ122" s="84" t="n"/>
      <c r="CR122" s="84" t="n"/>
      <c r="CS122" s="84" t="n"/>
      <c r="CT122" s="84" t="n"/>
      <c r="CU122" s="84" t="n"/>
      <c r="CV122" s="84" t="n"/>
      <c r="CW122" s="84" t="n"/>
      <c r="CX122" s="84" t="n"/>
      <c r="CY122" s="84" t="n"/>
      <c r="CZ122" s="84" t="n"/>
      <c r="DA122" s="84" t="n"/>
      <c r="DB122" s="84" t="n"/>
      <c r="DC122" s="84" t="n"/>
      <c r="DD122" s="84" t="n"/>
      <c r="DE122" s="84" t="n"/>
      <c r="DF122" s="84" t="n"/>
      <c r="DG122" s="84" t="n"/>
      <c r="DH122" s="84" t="n"/>
      <c r="DI122" s="84" t="n"/>
      <c r="DJ122" s="84" t="n"/>
      <c r="DK122" s="84" t="n"/>
      <c r="DL122" s="84" t="n"/>
      <c r="DM122" s="84" t="n"/>
      <c r="DN122" s="84" t="n"/>
      <c r="DO122" s="84" t="n"/>
      <c r="DP122" s="84" t="n"/>
      <c r="DQ122" s="84" t="n"/>
    </row>
    <row r="123" ht="16" customHeight="1">
      <c r="A123" s="78" t="n"/>
      <c r="B123" s="78" t="n"/>
      <c r="C123" s="78" t="n"/>
      <c r="D123" s="78" t="n"/>
      <c r="E123" s="78" t="n"/>
      <c r="F123" s="78" t="n"/>
      <c r="G123" s="88" t="n"/>
      <c r="H123" s="84" t="n"/>
      <c r="I123" s="84" t="n"/>
      <c r="J123" s="84" t="n"/>
      <c r="K123" s="84" t="n"/>
      <c r="L123" s="84" t="n"/>
      <c r="M123" s="84" t="n"/>
      <c r="N123" s="84" t="n"/>
      <c r="O123" s="84">
        <f>IFERROR(INDEX('_courses_lookup'!$C:$C,MATCH(K123&amp;L123,'_courses_lookup'!$E:$E,0)),"")</f>
        <v/>
      </c>
      <c r="P123" s="84">
        <f>IFERROR(INDEX('_courses_lookup'!$D:$D,MATCH(K123&amp;L123,'_courses_lookup'!$E:$E,0)),"")</f>
        <v/>
      </c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1" t="n"/>
      <c r="AE123" s="81" t="n"/>
      <c r="AF123" s="81" t="n"/>
      <c r="AG123" s="40">
        <f>IF(AND(AE123&lt;&gt;"",AF123&lt;&gt;""),ROUNDUP((AF123-AE123)/7,0),"")</f>
        <v/>
      </c>
      <c r="AH123" s="84" t="n"/>
      <c r="AI123" s="40">
        <f>IFERROR(IF(AG123*AH123=0,"",AG123*AH123),"")</f>
        <v/>
      </c>
      <c r="AJ123" s="81" t="n"/>
      <c r="AK123" s="81" t="n"/>
      <c r="AL123" s="40">
        <f>IF(AND(AJ123&lt;&gt;"",AK123&lt;&gt;""),ROUNDUP((AK123-AJ123)/7,0),"")</f>
        <v/>
      </c>
      <c r="AM123" s="84" t="n"/>
      <c r="AN123" s="40">
        <f>IFERROR(IF(AL123*AM123=0,"",AL123*AM123),"")</f>
        <v/>
      </c>
      <c r="AO123" s="81" t="n"/>
      <c r="AP123" s="81" t="n"/>
      <c r="AQ123" s="40">
        <f>IF(AND(AO123&lt;&gt;"",AP123&lt;&gt;""),ROUNDUP((AP123-AO123)/7,0),"")</f>
        <v/>
      </c>
      <c r="AR123" s="40">
        <f>IFERROR(IF((AU123-(AI123+AN123))/AQ123=0,"",ROUNDUP((AU123-(AI123+AN123))/AQ123,0)),"")</f>
        <v/>
      </c>
      <c r="AS123" s="40">
        <f>IFERROR(IF((AU123-(AI123+AN123))=0,"",(AU123-(AI123+AN123))),"")</f>
        <v/>
      </c>
      <c r="AT123" s="40">
        <f>IF(AND(AG123="",AQ123=""),AL123,IF(SUM(AG123,AL123,AQ123)=0,"",SUM(AG123,AL123,AQ123)))</f>
        <v/>
      </c>
      <c r="AU123" s="84" t="n"/>
      <c r="AV123" s="81" t="n"/>
      <c r="AW123" s="84" t="n"/>
      <c r="AX123" s="84" t="n"/>
      <c r="AY123" s="84" t="n"/>
      <c r="AZ123" s="84" t="n"/>
      <c r="BA123" s="84" t="n"/>
      <c r="BB123" s="84" t="n"/>
      <c r="BC123" s="84" t="n"/>
      <c r="BD123" s="84" t="n"/>
      <c r="BE123" s="84" t="n"/>
      <c r="BF123" s="84" t="n"/>
      <c r="BG123" s="40">
        <f>IF(AD123="","",YEAR(AD123)+IF(MONTH(AD123)&gt;=5,1,0))</f>
        <v/>
      </c>
      <c r="BH123" s="40">
        <f>IF(AD123="","",IF(AND(MONTH(AD123)=8,DAY(AD123)&gt;=15),"Fall",IF(MONTH(AD123)&gt;8,"Fall",IF(MONTH(AD123)=5,"Summer",IF(MONTH(AD123)=1,"Spring","")))))</f>
        <v/>
      </c>
      <c r="BI123" s="84" t="n"/>
      <c r="BJ123" s="84" t="n"/>
      <c r="BK123" s="84" t="n"/>
      <c r="BL123" s="84">
        <f>IFERROR(INDEX('_names_lookup'!$C:$C,MATCH(BK123,'_names_lookup'!$A:$A,0)),"")</f>
        <v/>
      </c>
      <c r="BM123" s="84">
        <f>IFERROR(INDEX('_names_lookup'!$B:$B,MATCH(BK123,'_names_lookup'!$A:$A,0)),"")</f>
        <v/>
      </c>
      <c r="BN123" s="84" t="n"/>
      <c r="BO123" s="84" t="n"/>
      <c r="BP123" s="84" t="n"/>
      <c r="BQ123" s="84" t="n"/>
      <c r="BR123" s="84" t="n"/>
      <c r="BS123" s="40">
        <f>IFERROR(IF(BR123*AA123=0,"",BR123*AA123),"")</f>
        <v/>
      </c>
      <c r="BT123" s="84" t="n"/>
      <c r="BU123" s="84" t="n"/>
      <c r="BV123" s="84" t="n"/>
      <c r="BW123" s="84" t="n"/>
      <c r="BX123" s="84" t="n"/>
      <c r="BY123" s="84" t="n"/>
      <c r="BZ123" s="84" t="n"/>
      <c r="CA123" s="84" t="n"/>
      <c r="CB123" s="84" t="n"/>
      <c r="CC123" s="84" t="n"/>
      <c r="CD123" s="84" t="n"/>
      <c r="CE123" s="84" t="n"/>
      <c r="CF123" s="84" t="n"/>
      <c r="CG123" s="84" t="n"/>
      <c r="CH123" s="84" t="n"/>
      <c r="CI123" s="84" t="n"/>
      <c r="CJ123" s="84" t="n"/>
      <c r="CK123" s="84" t="n"/>
      <c r="CL123" s="84" t="n"/>
      <c r="CM123" s="84" t="n"/>
      <c r="CN123" s="84" t="n"/>
      <c r="CO123" s="84" t="n"/>
      <c r="CP123" s="84" t="n"/>
      <c r="CQ123" s="84" t="n"/>
      <c r="CR123" s="84" t="n"/>
      <c r="CS123" s="84" t="n"/>
      <c r="CT123" s="84" t="n"/>
      <c r="CU123" s="84" t="n"/>
      <c r="CV123" s="84" t="n"/>
      <c r="CW123" s="84" t="n"/>
      <c r="CX123" s="84" t="n"/>
      <c r="CY123" s="84" t="n"/>
      <c r="CZ123" s="84" t="n"/>
      <c r="DA123" s="84" t="n"/>
      <c r="DB123" s="84" t="n"/>
      <c r="DC123" s="84" t="n"/>
      <c r="DD123" s="84" t="n"/>
      <c r="DE123" s="84" t="n"/>
      <c r="DF123" s="84" t="n"/>
      <c r="DG123" s="84" t="n"/>
      <c r="DH123" s="84" t="n"/>
      <c r="DI123" s="84" t="n"/>
      <c r="DJ123" s="84" t="n"/>
      <c r="DK123" s="84" t="n"/>
      <c r="DL123" s="84" t="n"/>
      <c r="DM123" s="84" t="n"/>
      <c r="DN123" s="84" t="n"/>
      <c r="DO123" s="84" t="n"/>
      <c r="DP123" s="84" t="n"/>
      <c r="DQ123" s="84" t="n"/>
    </row>
    <row r="124" ht="16" customHeight="1">
      <c r="A124" s="78" t="n"/>
      <c r="B124" s="78" t="n"/>
      <c r="C124" s="78" t="n"/>
      <c r="D124" s="78" t="n"/>
      <c r="E124" s="78" t="n"/>
      <c r="F124" s="78" t="n"/>
      <c r="G124" s="88" t="n"/>
      <c r="H124" s="84" t="n"/>
      <c r="I124" s="84" t="n"/>
      <c r="J124" s="84" t="n"/>
      <c r="K124" s="84" t="n"/>
      <c r="L124" s="84" t="n"/>
      <c r="M124" s="84" t="n"/>
      <c r="N124" s="84" t="n"/>
      <c r="O124" s="84">
        <f>IFERROR(INDEX('_courses_lookup'!$C:$C,MATCH(K124&amp;L124,'_courses_lookup'!$E:$E,0)),"")</f>
        <v/>
      </c>
      <c r="P124" s="84">
        <f>IFERROR(INDEX('_courses_lookup'!$D:$D,MATCH(K124&amp;L124,'_courses_lookup'!$E:$E,0)),"")</f>
        <v/>
      </c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1" t="n"/>
      <c r="AE124" s="81" t="n"/>
      <c r="AF124" s="81" t="n"/>
      <c r="AG124" s="40">
        <f>IF(AND(AE124&lt;&gt;"",AF124&lt;&gt;""),ROUNDUP((AF124-AE124)/7,0),"")</f>
        <v/>
      </c>
      <c r="AH124" s="84" t="n"/>
      <c r="AI124" s="40">
        <f>IFERROR(IF(AG124*AH124=0,"",AG124*AH124),"")</f>
        <v/>
      </c>
      <c r="AJ124" s="81" t="n"/>
      <c r="AK124" s="81" t="n"/>
      <c r="AL124" s="40">
        <f>IF(AND(AJ124&lt;&gt;"",AK124&lt;&gt;""),ROUNDUP((AK124-AJ124)/7,0),"")</f>
        <v/>
      </c>
      <c r="AM124" s="84" t="n"/>
      <c r="AN124" s="40">
        <f>IFERROR(IF(AL124*AM124=0,"",AL124*AM124),"")</f>
        <v/>
      </c>
      <c r="AO124" s="81" t="n"/>
      <c r="AP124" s="81" t="n"/>
      <c r="AQ124" s="40">
        <f>IF(AND(AO124&lt;&gt;"",AP124&lt;&gt;""),ROUNDUP((AP124-AO124)/7,0),"")</f>
        <v/>
      </c>
      <c r="AR124" s="40">
        <f>IFERROR(IF((AU124-(AI124+AN124))/AQ124=0,"",ROUNDUP((AU124-(AI124+AN124))/AQ124,0)),"")</f>
        <v/>
      </c>
      <c r="AS124" s="40">
        <f>IFERROR(IF((AU124-(AI124+AN124))=0,"",(AU124-(AI124+AN124))),"")</f>
        <v/>
      </c>
      <c r="AT124" s="40">
        <f>IF(AND(AG124="",AQ124=""),AL124,IF(SUM(AG124,AL124,AQ124)=0,"",SUM(AG124,AL124,AQ124)))</f>
        <v/>
      </c>
      <c r="AU124" s="84" t="n"/>
      <c r="AV124" s="81" t="n"/>
      <c r="AW124" s="84" t="n"/>
      <c r="AX124" s="84" t="n"/>
      <c r="AY124" s="84" t="n"/>
      <c r="AZ124" s="84" t="n"/>
      <c r="BA124" s="84" t="n"/>
      <c r="BB124" s="84" t="n"/>
      <c r="BC124" s="84" t="n"/>
      <c r="BD124" s="84" t="n"/>
      <c r="BE124" s="84" t="n"/>
      <c r="BF124" s="84" t="n"/>
      <c r="BG124" s="40">
        <f>IF(AD124="","",YEAR(AD124)+IF(MONTH(AD124)&gt;=5,1,0))</f>
        <v/>
      </c>
      <c r="BH124" s="40">
        <f>IF(AD124="","",IF(AND(MONTH(AD124)=8,DAY(AD124)&gt;=15),"Fall",IF(MONTH(AD124)&gt;8,"Fall",IF(MONTH(AD124)=5,"Summer",IF(MONTH(AD124)=1,"Spring","")))))</f>
        <v/>
      </c>
      <c r="BI124" s="84" t="n"/>
      <c r="BJ124" s="84" t="n"/>
      <c r="BK124" s="84" t="n"/>
      <c r="BL124" s="84">
        <f>IFERROR(INDEX('_names_lookup'!$C:$C,MATCH(BK124,'_names_lookup'!$A:$A,0)),"")</f>
        <v/>
      </c>
      <c r="BM124" s="84">
        <f>IFERROR(INDEX('_names_lookup'!$B:$B,MATCH(BK124,'_names_lookup'!$A:$A,0)),"")</f>
        <v/>
      </c>
      <c r="BN124" s="84" t="n"/>
      <c r="BO124" s="84" t="n"/>
      <c r="BP124" s="84" t="n"/>
      <c r="BQ124" s="84" t="n"/>
      <c r="BR124" s="84" t="n"/>
      <c r="BS124" s="40">
        <f>IFERROR(IF(BR124*AA124=0,"",BR124*AA124),"")</f>
        <v/>
      </c>
      <c r="BT124" s="84" t="n"/>
      <c r="BU124" s="84" t="n"/>
      <c r="BV124" s="84" t="n"/>
      <c r="BW124" s="84" t="n"/>
      <c r="BX124" s="84" t="n"/>
      <c r="BY124" s="84" t="n"/>
      <c r="BZ124" s="84" t="n"/>
      <c r="CA124" s="84" t="n"/>
      <c r="CB124" s="84" t="n"/>
      <c r="CC124" s="84" t="n"/>
      <c r="CD124" s="84" t="n"/>
      <c r="CE124" s="84" t="n"/>
      <c r="CF124" s="84" t="n"/>
      <c r="CG124" s="84" t="n"/>
      <c r="CH124" s="84" t="n"/>
      <c r="CI124" s="84" t="n"/>
      <c r="CJ124" s="84" t="n"/>
      <c r="CK124" s="84" t="n"/>
      <c r="CL124" s="84" t="n"/>
      <c r="CM124" s="84" t="n"/>
      <c r="CN124" s="84" t="n"/>
      <c r="CO124" s="84" t="n"/>
      <c r="CP124" s="84" t="n"/>
      <c r="CQ124" s="84" t="n"/>
      <c r="CR124" s="84" t="n"/>
      <c r="CS124" s="84" t="n"/>
      <c r="CT124" s="84" t="n"/>
      <c r="CU124" s="84" t="n"/>
      <c r="CV124" s="84" t="n"/>
      <c r="CW124" s="84" t="n"/>
      <c r="CX124" s="84" t="n"/>
      <c r="CY124" s="84" t="n"/>
      <c r="CZ124" s="84" t="n"/>
      <c r="DA124" s="84" t="n"/>
      <c r="DB124" s="84" t="n"/>
      <c r="DC124" s="84" t="n"/>
      <c r="DD124" s="84" t="n"/>
      <c r="DE124" s="84" t="n"/>
      <c r="DF124" s="84" t="n"/>
      <c r="DG124" s="84" t="n"/>
      <c r="DH124" s="84" t="n"/>
      <c r="DI124" s="84" t="n"/>
      <c r="DJ124" s="84" t="n"/>
      <c r="DK124" s="84" t="n"/>
      <c r="DL124" s="84" t="n"/>
      <c r="DM124" s="84" t="n"/>
      <c r="DN124" s="84" t="n"/>
      <c r="DO124" s="84" t="n"/>
      <c r="DP124" s="84" t="n"/>
      <c r="DQ124" s="84" t="n"/>
    </row>
    <row r="125" ht="16" customHeight="1">
      <c r="A125" s="78" t="n"/>
      <c r="B125" s="78" t="n"/>
      <c r="C125" s="78" t="n"/>
      <c r="D125" s="78" t="n"/>
      <c r="E125" s="78" t="n"/>
      <c r="F125" s="78" t="n"/>
      <c r="G125" s="88" t="n"/>
      <c r="H125" s="84" t="n"/>
      <c r="I125" s="84" t="n"/>
      <c r="J125" s="84" t="n"/>
      <c r="K125" s="84" t="n"/>
      <c r="L125" s="84" t="n"/>
      <c r="M125" s="84" t="n"/>
      <c r="N125" s="84" t="n"/>
      <c r="O125" s="84">
        <f>IFERROR(INDEX('_courses_lookup'!$C:$C,MATCH(K125&amp;L125,'_courses_lookup'!$E:$E,0)),"")</f>
        <v/>
      </c>
      <c r="P125" s="84">
        <f>IFERROR(INDEX('_courses_lookup'!$D:$D,MATCH(K125&amp;L125,'_courses_lookup'!$E:$E,0)),"")</f>
        <v/>
      </c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1" t="n"/>
      <c r="AE125" s="81" t="n"/>
      <c r="AF125" s="81" t="n"/>
      <c r="AG125" s="40">
        <f>IF(AND(AE125&lt;&gt;"",AF125&lt;&gt;""),ROUNDUP((AF125-AE125)/7,0),"")</f>
        <v/>
      </c>
      <c r="AH125" s="84" t="n"/>
      <c r="AI125" s="40">
        <f>IFERROR(IF(AG125*AH125=0,"",AG125*AH125),"")</f>
        <v/>
      </c>
      <c r="AJ125" s="81" t="n"/>
      <c r="AK125" s="81" t="n"/>
      <c r="AL125" s="40">
        <f>IF(AND(AJ125&lt;&gt;"",AK125&lt;&gt;""),ROUNDUP((AK125-AJ125)/7,0),"")</f>
        <v/>
      </c>
      <c r="AM125" s="84" t="n"/>
      <c r="AN125" s="40">
        <f>IFERROR(IF(AL125*AM125=0,"",AL125*AM125),"")</f>
        <v/>
      </c>
      <c r="AO125" s="81" t="n"/>
      <c r="AP125" s="81" t="n"/>
      <c r="AQ125" s="40">
        <f>IF(AND(AO125&lt;&gt;"",AP125&lt;&gt;""),ROUNDUP((AP125-AO125)/7,0),"")</f>
        <v/>
      </c>
      <c r="AR125" s="40">
        <f>IFERROR(IF((AU125-(AI125+AN125))/AQ125=0,"",ROUNDUP((AU125-(AI125+AN125))/AQ125,0)),"")</f>
        <v/>
      </c>
      <c r="AS125" s="40">
        <f>IFERROR(IF((AU125-(AI125+AN125))=0,"",(AU125-(AI125+AN125))),"")</f>
        <v/>
      </c>
      <c r="AT125" s="40">
        <f>IF(AND(AG125="",AQ125=""),AL125,IF(SUM(AG125,AL125,AQ125)=0,"",SUM(AG125,AL125,AQ125)))</f>
        <v/>
      </c>
      <c r="AU125" s="84" t="n"/>
      <c r="AV125" s="81" t="n"/>
      <c r="AW125" s="84" t="n"/>
      <c r="AX125" s="84" t="n"/>
      <c r="AY125" s="84" t="n"/>
      <c r="AZ125" s="84" t="n"/>
      <c r="BA125" s="84" t="n"/>
      <c r="BB125" s="84" t="n"/>
      <c r="BC125" s="84" t="n"/>
      <c r="BD125" s="84" t="n"/>
      <c r="BE125" s="84" t="n"/>
      <c r="BF125" s="84" t="n"/>
      <c r="BG125" s="40">
        <f>IF(AD125="","",YEAR(AD125)+IF(MONTH(AD125)&gt;=5,1,0))</f>
        <v/>
      </c>
      <c r="BH125" s="40">
        <f>IF(AD125="","",IF(AND(MONTH(AD125)=8,DAY(AD125)&gt;=15),"Fall",IF(MONTH(AD125)&gt;8,"Fall",IF(MONTH(AD125)=5,"Summer",IF(MONTH(AD125)=1,"Spring","")))))</f>
        <v/>
      </c>
      <c r="BI125" s="84" t="n"/>
      <c r="BJ125" s="84" t="n"/>
      <c r="BK125" s="84" t="n"/>
      <c r="BL125" s="84">
        <f>IFERROR(INDEX('_names_lookup'!$C:$C,MATCH(BK125,'_names_lookup'!$A:$A,0)),"")</f>
        <v/>
      </c>
      <c r="BM125" s="84">
        <f>IFERROR(INDEX('_names_lookup'!$B:$B,MATCH(BK125,'_names_lookup'!$A:$A,0)),"")</f>
        <v/>
      </c>
      <c r="BN125" s="84" t="n"/>
      <c r="BO125" s="84" t="n"/>
      <c r="BP125" s="84" t="n"/>
      <c r="BQ125" s="84" t="n"/>
      <c r="BR125" s="84" t="n"/>
      <c r="BS125" s="40">
        <f>IFERROR(IF(BR125*AA125=0,"",BR125*AA125),"")</f>
        <v/>
      </c>
      <c r="BT125" s="84" t="n"/>
      <c r="BU125" s="84" t="n"/>
      <c r="BV125" s="84" t="n"/>
      <c r="BW125" s="84" t="n"/>
      <c r="BX125" s="84" t="n"/>
      <c r="BY125" s="84" t="n"/>
      <c r="BZ125" s="84" t="n"/>
      <c r="CA125" s="84" t="n"/>
      <c r="CB125" s="84" t="n"/>
      <c r="CC125" s="84" t="n"/>
      <c r="CD125" s="84" t="n"/>
      <c r="CE125" s="84" t="n"/>
      <c r="CF125" s="84" t="n"/>
      <c r="CG125" s="84" t="n"/>
      <c r="CH125" s="84" t="n"/>
      <c r="CI125" s="84" t="n"/>
      <c r="CJ125" s="84" t="n"/>
      <c r="CK125" s="84" t="n"/>
      <c r="CL125" s="84" t="n"/>
      <c r="CM125" s="84" t="n"/>
      <c r="CN125" s="84" t="n"/>
      <c r="CO125" s="84" t="n"/>
      <c r="CP125" s="84" t="n"/>
      <c r="CQ125" s="84" t="n"/>
      <c r="CR125" s="84" t="n"/>
      <c r="CS125" s="84" t="n"/>
      <c r="CT125" s="84" t="n"/>
      <c r="CU125" s="84" t="n"/>
      <c r="CV125" s="84" t="n"/>
      <c r="CW125" s="84" t="n"/>
      <c r="CX125" s="84" t="n"/>
      <c r="CY125" s="84" t="n"/>
      <c r="CZ125" s="84" t="n"/>
      <c r="DA125" s="84" t="n"/>
      <c r="DB125" s="84" t="n"/>
      <c r="DC125" s="84" t="n"/>
      <c r="DD125" s="84" t="n"/>
      <c r="DE125" s="84" t="n"/>
      <c r="DF125" s="84" t="n"/>
      <c r="DG125" s="84" t="n"/>
      <c r="DH125" s="84" t="n"/>
      <c r="DI125" s="84" t="n"/>
      <c r="DJ125" s="84" t="n"/>
      <c r="DK125" s="84" t="n"/>
      <c r="DL125" s="84" t="n"/>
      <c r="DM125" s="84" t="n"/>
      <c r="DN125" s="84" t="n"/>
      <c r="DO125" s="84" t="n"/>
      <c r="DP125" s="84" t="n"/>
      <c r="DQ125" s="84" t="n"/>
    </row>
    <row r="126" ht="16" customHeight="1">
      <c r="A126" s="78" t="n"/>
      <c r="B126" s="78" t="n"/>
      <c r="C126" s="78" t="n"/>
      <c r="D126" s="78" t="n"/>
      <c r="E126" s="78" t="n"/>
      <c r="F126" s="78" t="n"/>
      <c r="G126" s="88" t="n"/>
      <c r="H126" s="84" t="n"/>
      <c r="I126" s="84" t="n"/>
      <c r="J126" s="84" t="n"/>
      <c r="K126" s="84" t="n"/>
      <c r="L126" s="84" t="n"/>
      <c r="M126" s="84" t="n"/>
      <c r="N126" s="84" t="n"/>
      <c r="O126" s="84">
        <f>IFERROR(INDEX('_courses_lookup'!$C:$C,MATCH(K126&amp;L126,'_courses_lookup'!$E:$E,0)),"")</f>
        <v/>
      </c>
      <c r="P126" s="84">
        <f>IFERROR(INDEX('_courses_lookup'!$D:$D,MATCH(K126&amp;L126,'_courses_lookup'!$E:$E,0)),"")</f>
        <v/>
      </c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1" t="n"/>
      <c r="AE126" s="81" t="n"/>
      <c r="AF126" s="81" t="n"/>
      <c r="AG126" s="40">
        <f>IF(AND(AE126&lt;&gt;"",AF126&lt;&gt;""),ROUNDUP((AF126-AE126)/7,0),"")</f>
        <v/>
      </c>
      <c r="AH126" s="84" t="n"/>
      <c r="AI126" s="40">
        <f>IFERROR(IF(AG126*AH126=0,"",AG126*AH126),"")</f>
        <v/>
      </c>
      <c r="AJ126" s="81" t="n"/>
      <c r="AK126" s="81" t="n"/>
      <c r="AL126" s="40">
        <f>IF(AND(AJ126&lt;&gt;"",AK126&lt;&gt;""),ROUNDUP((AK126-AJ126)/7,0),"")</f>
        <v/>
      </c>
      <c r="AM126" s="84" t="n"/>
      <c r="AN126" s="40">
        <f>IFERROR(IF(AL126*AM126=0,"",AL126*AM126),"")</f>
        <v/>
      </c>
      <c r="AO126" s="81" t="n"/>
      <c r="AP126" s="81" t="n"/>
      <c r="AQ126" s="40">
        <f>IF(AND(AO126&lt;&gt;"",AP126&lt;&gt;""),ROUNDUP((AP126-AO126)/7,0),"")</f>
        <v/>
      </c>
      <c r="AR126" s="40">
        <f>IFERROR(IF((AU126-(AI126+AN126))/AQ126=0,"",ROUNDUP((AU126-(AI126+AN126))/AQ126,0)),"")</f>
        <v/>
      </c>
      <c r="AS126" s="40">
        <f>IFERROR(IF((AU126-(AI126+AN126))=0,"",(AU126-(AI126+AN126))),"")</f>
        <v/>
      </c>
      <c r="AT126" s="40">
        <f>IF(AND(AG126="",AQ126=""),AL126,IF(SUM(AG126,AL126,AQ126)=0,"",SUM(AG126,AL126,AQ126)))</f>
        <v/>
      </c>
      <c r="AU126" s="84" t="n"/>
      <c r="AV126" s="81" t="n"/>
      <c r="AW126" s="84" t="n"/>
      <c r="AX126" s="84" t="n"/>
      <c r="AY126" s="84" t="n"/>
      <c r="AZ126" s="84" t="n"/>
      <c r="BA126" s="84" t="n"/>
      <c r="BB126" s="84" t="n"/>
      <c r="BC126" s="84" t="n"/>
      <c r="BD126" s="84" t="n"/>
      <c r="BE126" s="84" t="n"/>
      <c r="BF126" s="84" t="n"/>
      <c r="BG126" s="40">
        <f>IF(AD126="","",YEAR(AD126)+IF(MONTH(AD126)&gt;=5,1,0))</f>
        <v/>
      </c>
      <c r="BH126" s="40">
        <f>IF(AD126="","",IF(AND(MONTH(AD126)=8,DAY(AD126)&gt;=15),"Fall",IF(MONTH(AD126)&gt;8,"Fall",IF(MONTH(AD126)=5,"Summer",IF(MONTH(AD126)=1,"Spring","")))))</f>
        <v/>
      </c>
      <c r="BI126" s="84" t="n"/>
      <c r="BJ126" s="84" t="n"/>
      <c r="BK126" s="84" t="n"/>
      <c r="BL126" s="84">
        <f>IFERROR(INDEX('_names_lookup'!$C:$C,MATCH(BK126,'_names_lookup'!$A:$A,0)),"")</f>
        <v/>
      </c>
      <c r="BM126" s="84">
        <f>IFERROR(INDEX('_names_lookup'!$B:$B,MATCH(BK126,'_names_lookup'!$A:$A,0)),"")</f>
        <v/>
      </c>
      <c r="BN126" s="84" t="n"/>
      <c r="BO126" s="84" t="n"/>
      <c r="BP126" s="84" t="n"/>
      <c r="BQ126" s="84" t="n"/>
      <c r="BR126" s="84" t="n"/>
      <c r="BS126" s="40">
        <f>IFERROR(IF(BR126*AA126=0,"",BR126*AA126),"")</f>
        <v/>
      </c>
      <c r="BT126" s="84" t="n"/>
      <c r="BU126" s="84" t="n"/>
      <c r="BV126" s="84" t="n"/>
      <c r="BW126" s="84" t="n"/>
      <c r="BX126" s="84" t="n"/>
      <c r="BY126" s="84" t="n"/>
      <c r="BZ126" s="84" t="n"/>
      <c r="CA126" s="84" t="n"/>
      <c r="CB126" s="84" t="n"/>
      <c r="CC126" s="84" t="n"/>
      <c r="CD126" s="84" t="n"/>
      <c r="CE126" s="84" t="n"/>
      <c r="CF126" s="84" t="n"/>
      <c r="CG126" s="84" t="n"/>
      <c r="CH126" s="84" t="n"/>
      <c r="CI126" s="84" t="n"/>
      <c r="CJ126" s="84" t="n"/>
      <c r="CK126" s="84" t="n"/>
      <c r="CL126" s="84" t="n"/>
      <c r="CM126" s="84" t="n"/>
      <c r="CN126" s="84" t="n"/>
      <c r="CO126" s="84" t="n"/>
      <c r="CP126" s="84" t="n"/>
      <c r="CQ126" s="84" t="n"/>
      <c r="CR126" s="84" t="n"/>
      <c r="CS126" s="84" t="n"/>
      <c r="CT126" s="84" t="n"/>
      <c r="CU126" s="84" t="n"/>
      <c r="CV126" s="84" t="n"/>
      <c r="CW126" s="84" t="n"/>
      <c r="CX126" s="84" t="n"/>
      <c r="CY126" s="84" t="n"/>
      <c r="CZ126" s="84" t="n"/>
      <c r="DA126" s="84" t="n"/>
      <c r="DB126" s="84" t="n"/>
      <c r="DC126" s="84" t="n"/>
      <c r="DD126" s="84" t="n"/>
      <c r="DE126" s="84" t="n"/>
      <c r="DF126" s="84" t="n"/>
      <c r="DG126" s="84" t="n"/>
      <c r="DH126" s="84" t="n"/>
      <c r="DI126" s="84" t="n"/>
      <c r="DJ126" s="84" t="n"/>
      <c r="DK126" s="84" t="n"/>
      <c r="DL126" s="84" t="n"/>
      <c r="DM126" s="84" t="n"/>
      <c r="DN126" s="84" t="n"/>
      <c r="DO126" s="84" t="n"/>
      <c r="DP126" s="84" t="n"/>
      <c r="DQ126" s="84" t="n"/>
    </row>
    <row r="127" ht="16" customHeight="1">
      <c r="A127" s="78" t="n"/>
      <c r="B127" s="78" t="n"/>
      <c r="C127" s="78" t="n"/>
      <c r="D127" s="78" t="n"/>
      <c r="E127" s="78" t="n"/>
      <c r="F127" s="78" t="n"/>
      <c r="G127" s="88" t="n"/>
      <c r="H127" s="84" t="n"/>
      <c r="I127" s="84" t="n"/>
      <c r="J127" s="84" t="n"/>
      <c r="K127" s="84" t="n"/>
      <c r="L127" s="84" t="n"/>
      <c r="M127" s="84" t="n"/>
      <c r="N127" s="84" t="n"/>
      <c r="O127" s="84">
        <f>IFERROR(INDEX('_courses_lookup'!$C:$C,MATCH(K127&amp;L127,'_courses_lookup'!$E:$E,0)),"")</f>
        <v/>
      </c>
      <c r="P127" s="84">
        <f>IFERROR(INDEX('_courses_lookup'!$D:$D,MATCH(K127&amp;L127,'_courses_lookup'!$E:$E,0)),"")</f>
        <v/>
      </c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1" t="n"/>
      <c r="AE127" s="81" t="n"/>
      <c r="AF127" s="81" t="n"/>
      <c r="AG127" s="40">
        <f>IF(AND(AE127&lt;&gt;"",AF127&lt;&gt;""),ROUNDUP((AF127-AE127)/7,0),"")</f>
        <v/>
      </c>
      <c r="AH127" s="84" t="n"/>
      <c r="AI127" s="40">
        <f>IFERROR(IF(AG127*AH127=0,"",AG127*AH127),"")</f>
        <v/>
      </c>
      <c r="AJ127" s="81" t="n"/>
      <c r="AK127" s="81" t="n"/>
      <c r="AL127" s="40">
        <f>IF(AND(AJ127&lt;&gt;"",AK127&lt;&gt;""),ROUNDUP((AK127-AJ127)/7,0),"")</f>
        <v/>
      </c>
      <c r="AM127" s="84" t="n"/>
      <c r="AN127" s="40">
        <f>IFERROR(IF(AL127*AM127=0,"",AL127*AM127),"")</f>
        <v/>
      </c>
      <c r="AO127" s="81" t="n"/>
      <c r="AP127" s="81" t="n"/>
      <c r="AQ127" s="40">
        <f>IF(AND(AO127&lt;&gt;"",AP127&lt;&gt;""),ROUNDUP((AP127-AO127)/7,0),"")</f>
        <v/>
      </c>
      <c r="AR127" s="40">
        <f>IFERROR(IF((AU127-(AI127+AN127))/AQ127=0,"",ROUNDUP((AU127-(AI127+AN127))/AQ127,0)),"")</f>
        <v/>
      </c>
      <c r="AS127" s="40">
        <f>IFERROR(IF((AU127-(AI127+AN127))=0,"",(AU127-(AI127+AN127))),"")</f>
        <v/>
      </c>
      <c r="AT127" s="40">
        <f>IF(AND(AG127="",AQ127=""),AL127,IF(SUM(AG127,AL127,AQ127)=0,"",SUM(AG127,AL127,AQ127)))</f>
        <v/>
      </c>
      <c r="AU127" s="84" t="n"/>
      <c r="AV127" s="81" t="n"/>
      <c r="AW127" s="84" t="n"/>
      <c r="AX127" s="84" t="n"/>
      <c r="AY127" s="84" t="n"/>
      <c r="AZ127" s="84" t="n"/>
      <c r="BA127" s="84" t="n"/>
      <c r="BB127" s="84" t="n"/>
      <c r="BC127" s="84" t="n"/>
      <c r="BD127" s="84" t="n"/>
      <c r="BE127" s="84" t="n"/>
      <c r="BF127" s="84" t="n"/>
      <c r="BG127" s="40">
        <f>IF(AD127="","",YEAR(AD127)+IF(MONTH(AD127)&gt;=5,1,0))</f>
        <v/>
      </c>
      <c r="BH127" s="40">
        <f>IF(AD127="","",IF(AND(MONTH(AD127)=8,DAY(AD127)&gt;=15),"Fall",IF(MONTH(AD127)&gt;8,"Fall",IF(MONTH(AD127)=5,"Summer",IF(MONTH(AD127)=1,"Spring","")))))</f>
        <v/>
      </c>
      <c r="BI127" s="84" t="n"/>
      <c r="BJ127" s="84" t="n"/>
      <c r="BK127" s="84" t="n"/>
      <c r="BL127" s="84">
        <f>IFERROR(INDEX('_names_lookup'!$C:$C,MATCH(BK127,'_names_lookup'!$A:$A,0)),"")</f>
        <v/>
      </c>
      <c r="BM127" s="84">
        <f>IFERROR(INDEX('_names_lookup'!$B:$B,MATCH(BK127,'_names_lookup'!$A:$A,0)),"")</f>
        <v/>
      </c>
      <c r="BN127" s="84" t="n"/>
      <c r="BO127" s="84" t="n"/>
      <c r="BP127" s="84" t="n"/>
      <c r="BQ127" s="84" t="n"/>
      <c r="BR127" s="84" t="n"/>
      <c r="BS127" s="40">
        <f>IFERROR(IF(BR127*AA127=0,"",BR127*AA127),"")</f>
        <v/>
      </c>
      <c r="BT127" s="84" t="n"/>
      <c r="BU127" s="84" t="n"/>
      <c r="BV127" s="84" t="n"/>
      <c r="BW127" s="84" t="n"/>
      <c r="BX127" s="84" t="n"/>
      <c r="BY127" s="84" t="n"/>
      <c r="BZ127" s="84" t="n"/>
      <c r="CA127" s="84" t="n"/>
      <c r="CB127" s="84" t="n"/>
      <c r="CC127" s="84" t="n"/>
      <c r="CD127" s="84" t="n"/>
      <c r="CE127" s="84" t="n"/>
      <c r="CF127" s="84" t="n"/>
      <c r="CG127" s="84" t="n"/>
      <c r="CH127" s="84" t="n"/>
      <c r="CI127" s="84" t="n"/>
      <c r="CJ127" s="84" t="n"/>
      <c r="CK127" s="84" t="n"/>
      <c r="CL127" s="84" t="n"/>
      <c r="CM127" s="84" t="n"/>
      <c r="CN127" s="84" t="n"/>
      <c r="CO127" s="84" t="n"/>
      <c r="CP127" s="84" t="n"/>
      <c r="CQ127" s="84" t="n"/>
      <c r="CR127" s="84" t="n"/>
      <c r="CS127" s="84" t="n"/>
      <c r="CT127" s="84" t="n"/>
      <c r="CU127" s="84" t="n"/>
      <c r="CV127" s="84" t="n"/>
      <c r="CW127" s="84" t="n"/>
      <c r="CX127" s="84" t="n"/>
      <c r="CY127" s="84" t="n"/>
      <c r="CZ127" s="84" t="n"/>
      <c r="DA127" s="84" t="n"/>
      <c r="DB127" s="84" t="n"/>
      <c r="DC127" s="84" t="n"/>
      <c r="DD127" s="84" t="n"/>
      <c r="DE127" s="84" t="n"/>
      <c r="DF127" s="84" t="n"/>
      <c r="DG127" s="84" t="n"/>
      <c r="DH127" s="84" t="n"/>
      <c r="DI127" s="84" t="n"/>
      <c r="DJ127" s="84" t="n"/>
      <c r="DK127" s="84" t="n"/>
      <c r="DL127" s="84" t="n"/>
      <c r="DM127" s="84" t="n"/>
      <c r="DN127" s="84" t="n"/>
      <c r="DO127" s="84" t="n"/>
      <c r="DP127" s="84" t="n"/>
      <c r="DQ127" s="84" t="n"/>
    </row>
    <row r="128" ht="16" customHeight="1">
      <c r="A128" s="78" t="n"/>
      <c r="B128" s="78" t="n"/>
      <c r="C128" s="78" t="n"/>
      <c r="D128" s="78" t="n"/>
      <c r="E128" s="78" t="n"/>
      <c r="F128" s="78" t="n"/>
      <c r="G128" s="88" t="n"/>
      <c r="H128" s="84" t="n"/>
      <c r="I128" s="84" t="n"/>
      <c r="J128" s="84" t="n"/>
      <c r="K128" s="84" t="n"/>
      <c r="L128" s="84" t="n"/>
      <c r="M128" s="84" t="n"/>
      <c r="N128" s="84" t="n"/>
      <c r="O128" s="84">
        <f>IFERROR(INDEX('_courses_lookup'!$C:$C,MATCH(K128&amp;L128,'_courses_lookup'!$E:$E,0)),"")</f>
        <v/>
      </c>
      <c r="P128" s="84">
        <f>IFERROR(INDEX('_courses_lookup'!$D:$D,MATCH(K128&amp;L128,'_courses_lookup'!$E:$E,0)),"")</f>
        <v/>
      </c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1" t="n"/>
      <c r="AE128" s="81" t="n"/>
      <c r="AF128" s="81" t="n"/>
      <c r="AG128" s="40">
        <f>IF(AND(AE128&lt;&gt;"",AF128&lt;&gt;""),ROUNDUP((AF128-AE128)/7,0),"")</f>
        <v/>
      </c>
      <c r="AH128" s="84" t="n"/>
      <c r="AI128" s="40">
        <f>IFERROR(IF(AG128*AH128=0,"",AG128*AH128),"")</f>
        <v/>
      </c>
      <c r="AJ128" s="81" t="n"/>
      <c r="AK128" s="81" t="n"/>
      <c r="AL128" s="40">
        <f>IF(AND(AJ128&lt;&gt;"",AK128&lt;&gt;""),ROUNDUP((AK128-AJ128)/7,0),"")</f>
        <v/>
      </c>
      <c r="AM128" s="84" t="n"/>
      <c r="AN128" s="40">
        <f>IFERROR(IF(AL128*AM128=0,"",AL128*AM128),"")</f>
        <v/>
      </c>
      <c r="AO128" s="81" t="n"/>
      <c r="AP128" s="81" t="n"/>
      <c r="AQ128" s="40">
        <f>IF(AND(AO128&lt;&gt;"",AP128&lt;&gt;""),ROUNDUP((AP128-AO128)/7,0),"")</f>
        <v/>
      </c>
      <c r="AR128" s="40">
        <f>IFERROR(IF((AU128-(AI128+AN128))/AQ128=0,"",ROUNDUP((AU128-(AI128+AN128))/AQ128,0)),"")</f>
        <v/>
      </c>
      <c r="AS128" s="40">
        <f>IFERROR(IF((AU128-(AI128+AN128))=0,"",(AU128-(AI128+AN128))),"")</f>
        <v/>
      </c>
      <c r="AT128" s="40">
        <f>IF(AND(AG128="",AQ128=""),AL128,IF(SUM(AG128,AL128,AQ128)=0,"",SUM(AG128,AL128,AQ128)))</f>
        <v/>
      </c>
      <c r="AU128" s="84" t="n"/>
      <c r="AV128" s="81" t="n"/>
      <c r="AW128" s="84" t="n"/>
      <c r="AX128" s="84" t="n"/>
      <c r="AY128" s="84" t="n"/>
      <c r="AZ128" s="84" t="n"/>
      <c r="BA128" s="84" t="n"/>
      <c r="BB128" s="84" t="n"/>
      <c r="BC128" s="84" t="n"/>
      <c r="BD128" s="84" t="n"/>
      <c r="BE128" s="84" t="n"/>
      <c r="BF128" s="84" t="n"/>
      <c r="BG128" s="40">
        <f>IF(AD128="","",YEAR(AD128)+IF(MONTH(AD128)&gt;=5,1,0))</f>
        <v/>
      </c>
      <c r="BH128" s="40">
        <f>IF(AD128="","",IF(AND(MONTH(AD128)=8,DAY(AD128)&gt;=15),"Fall",IF(MONTH(AD128)&gt;8,"Fall",IF(MONTH(AD128)=5,"Summer",IF(MONTH(AD128)=1,"Spring","")))))</f>
        <v/>
      </c>
      <c r="BI128" s="84" t="n"/>
      <c r="BJ128" s="84" t="n"/>
      <c r="BK128" s="84" t="n"/>
      <c r="BL128" s="84">
        <f>IFERROR(INDEX('_names_lookup'!$C:$C,MATCH(BK128,'_names_lookup'!$A:$A,0)),"")</f>
        <v/>
      </c>
      <c r="BM128" s="84">
        <f>IFERROR(INDEX('_names_lookup'!$B:$B,MATCH(BK128,'_names_lookup'!$A:$A,0)),"")</f>
        <v/>
      </c>
      <c r="BN128" s="84" t="n"/>
      <c r="BO128" s="84" t="n"/>
      <c r="BP128" s="84" t="n"/>
      <c r="BQ128" s="84" t="n"/>
      <c r="BR128" s="84" t="n"/>
      <c r="BS128" s="40">
        <f>IFERROR(IF(BR128*AA128=0,"",BR128*AA128),"")</f>
        <v/>
      </c>
      <c r="BT128" s="84" t="n"/>
      <c r="BU128" s="84" t="n"/>
      <c r="BV128" s="84" t="n"/>
      <c r="BW128" s="84" t="n"/>
      <c r="BX128" s="84" t="n"/>
      <c r="BY128" s="84" t="n"/>
      <c r="BZ128" s="84" t="n"/>
      <c r="CA128" s="84" t="n"/>
      <c r="CB128" s="84" t="n"/>
      <c r="CC128" s="84" t="n"/>
      <c r="CD128" s="84" t="n"/>
      <c r="CE128" s="84" t="n"/>
      <c r="CF128" s="84" t="n"/>
      <c r="CG128" s="84" t="n"/>
      <c r="CH128" s="84" t="n"/>
      <c r="CI128" s="84" t="n"/>
      <c r="CJ128" s="84" t="n"/>
      <c r="CK128" s="84" t="n"/>
      <c r="CL128" s="84" t="n"/>
      <c r="CM128" s="84" t="n"/>
      <c r="CN128" s="84" t="n"/>
      <c r="CO128" s="84" t="n"/>
      <c r="CP128" s="84" t="n"/>
      <c r="CQ128" s="84" t="n"/>
      <c r="CR128" s="84" t="n"/>
      <c r="CS128" s="84" t="n"/>
      <c r="CT128" s="84" t="n"/>
      <c r="CU128" s="84" t="n"/>
      <c r="CV128" s="84" t="n"/>
      <c r="CW128" s="84" t="n"/>
      <c r="CX128" s="84" t="n"/>
      <c r="CY128" s="84" t="n"/>
      <c r="CZ128" s="84" t="n"/>
      <c r="DA128" s="84" t="n"/>
      <c r="DB128" s="84" t="n"/>
      <c r="DC128" s="84" t="n"/>
      <c r="DD128" s="84" t="n"/>
      <c r="DE128" s="84" t="n"/>
      <c r="DF128" s="84" t="n"/>
      <c r="DG128" s="84" t="n"/>
      <c r="DH128" s="84" t="n"/>
      <c r="DI128" s="84" t="n"/>
      <c r="DJ128" s="84" t="n"/>
      <c r="DK128" s="84" t="n"/>
      <c r="DL128" s="84" t="n"/>
      <c r="DM128" s="84" t="n"/>
      <c r="DN128" s="84" t="n"/>
      <c r="DO128" s="84" t="n"/>
      <c r="DP128" s="84" t="n"/>
      <c r="DQ128" s="84" t="n"/>
    </row>
    <row r="129" ht="16" customHeight="1">
      <c r="A129" s="78" t="n"/>
      <c r="B129" s="78" t="n"/>
      <c r="C129" s="78" t="n"/>
      <c r="D129" s="78" t="n"/>
      <c r="E129" s="78" t="n"/>
      <c r="F129" s="78" t="n"/>
      <c r="G129" s="88" t="n"/>
      <c r="H129" s="84" t="n"/>
      <c r="I129" s="84" t="n"/>
      <c r="J129" s="84" t="n"/>
      <c r="K129" s="84" t="n"/>
      <c r="L129" s="84" t="n"/>
      <c r="M129" s="84" t="n"/>
      <c r="N129" s="84" t="n"/>
      <c r="O129" s="84">
        <f>IFERROR(INDEX('_courses_lookup'!$C:$C,MATCH(K129&amp;L129,'_courses_lookup'!$E:$E,0)),"")</f>
        <v/>
      </c>
      <c r="P129" s="84">
        <f>IFERROR(INDEX('_courses_lookup'!$D:$D,MATCH(K129&amp;L129,'_courses_lookup'!$E:$E,0)),"")</f>
        <v/>
      </c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1" t="n"/>
      <c r="AE129" s="81" t="n"/>
      <c r="AF129" s="81" t="n"/>
      <c r="AG129" s="40">
        <f>IF(AND(AE129&lt;&gt;"",AF129&lt;&gt;""),ROUNDUP((AF129-AE129)/7,0),"")</f>
        <v/>
      </c>
      <c r="AH129" s="84" t="n"/>
      <c r="AI129" s="40">
        <f>IFERROR(IF(AG129*AH129=0,"",AG129*AH129),"")</f>
        <v/>
      </c>
      <c r="AJ129" s="81" t="n"/>
      <c r="AK129" s="81" t="n"/>
      <c r="AL129" s="40">
        <f>IF(AND(AJ129&lt;&gt;"",AK129&lt;&gt;""),ROUNDUP((AK129-AJ129)/7,0),"")</f>
        <v/>
      </c>
      <c r="AM129" s="84" t="n"/>
      <c r="AN129" s="40">
        <f>IFERROR(IF(AL129*AM129=0,"",AL129*AM129),"")</f>
        <v/>
      </c>
      <c r="AO129" s="81" t="n"/>
      <c r="AP129" s="81" t="n"/>
      <c r="AQ129" s="40">
        <f>IF(AND(AO129&lt;&gt;"",AP129&lt;&gt;""),ROUNDUP((AP129-AO129)/7,0),"")</f>
        <v/>
      </c>
      <c r="AR129" s="40">
        <f>IFERROR(IF((AU129-(AI129+AN129))/AQ129=0,"",ROUNDUP((AU129-(AI129+AN129))/AQ129,0)),"")</f>
        <v/>
      </c>
      <c r="AS129" s="40">
        <f>IFERROR(IF((AU129-(AI129+AN129))=0,"",(AU129-(AI129+AN129))),"")</f>
        <v/>
      </c>
      <c r="AT129" s="40">
        <f>IF(AND(AG129="",AQ129=""),AL129,IF(SUM(AG129,AL129,AQ129)=0,"",SUM(AG129,AL129,AQ129)))</f>
        <v/>
      </c>
      <c r="AU129" s="84" t="n"/>
      <c r="AV129" s="81" t="n"/>
      <c r="AW129" s="84" t="n"/>
      <c r="AX129" s="84" t="n"/>
      <c r="AY129" s="84" t="n"/>
      <c r="AZ129" s="84" t="n"/>
      <c r="BA129" s="84" t="n"/>
      <c r="BB129" s="84" t="n"/>
      <c r="BC129" s="84" t="n"/>
      <c r="BD129" s="84" t="n"/>
      <c r="BE129" s="84" t="n"/>
      <c r="BF129" s="84" t="n"/>
      <c r="BG129" s="40">
        <f>IF(AD129="","",YEAR(AD129)+IF(MONTH(AD129)&gt;=5,1,0))</f>
        <v/>
      </c>
      <c r="BH129" s="40">
        <f>IF(AD129="","",IF(AND(MONTH(AD129)=8,DAY(AD129)&gt;=15),"Fall",IF(MONTH(AD129)&gt;8,"Fall",IF(MONTH(AD129)=5,"Summer",IF(MONTH(AD129)=1,"Spring","")))))</f>
        <v/>
      </c>
      <c r="BI129" s="84" t="n"/>
      <c r="BJ129" s="84" t="n"/>
      <c r="BK129" s="84" t="n"/>
      <c r="BL129" s="84">
        <f>IFERROR(INDEX('_names_lookup'!$C:$C,MATCH(BK129,'_names_lookup'!$A:$A,0)),"")</f>
        <v/>
      </c>
      <c r="BM129" s="84">
        <f>IFERROR(INDEX('_names_lookup'!$B:$B,MATCH(BK129,'_names_lookup'!$A:$A,0)),"")</f>
        <v/>
      </c>
      <c r="BN129" s="84" t="n"/>
      <c r="BO129" s="84" t="n"/>
      <c r="BP129" s="84" t="n"/>
      <c r="BQ129" s="84" t="n"/>
      <c r="BR129" s="84" t="n"/>
      <c r="BS129" s="40">
        <f>IFERROR(IF(BR129*AA129=0,"",BR129*AA129),"")</f>
        <v/>
      </c>
      <c r="BT129" s="84" t="n"/>
      <c r="BU129" s="84" t="n"/>
      <c r="BV129" s="84" t="n"/>
      <c r="BW129" s="84" t="n"/>
      <c r="BX129" s="84" t="n"/>
      <c r="BY129" s="84" t="n"/>
      <c r="BZ129" s="84" t="n"/>
      <c r="CA129" s="84" t="n"/>
      <c r="CB129" s="84" t="n"/>
      <c r="CC129" s="84" t="n"/>
      <c r="CD129" s="84" t="n"/>
      <c r="CE129" s="84" t="n"/>
      <c r="CF129" s="84" t="n"/>
      <c r="CG129" s="84" t="n"/>
      <c r="CH129" s="84" t="n"/>
      <c r="CI129" s="84" t="n"/>
      <c r="CJ129" s="84" t="n"/>
      <c r="CK129" s="84" t="n"/>
      <c r="CL129" s="84" t="n"/>
      <c r="CM129" s="84" t="n"/>
      <c r="CN129" s="84" t="n"/>
      <c r="CO129" s="84" t="n"/>
      <c r="CP129" s="84" t="n"/>
      <c r="CQ129" s="84" t="n"/>
      <c r="CR129" s="84" t="n"/>
      <c r="CS129" s="84" t="n"/>
      <c r="CT129" s="84" t="n"/>
      <c r="CU129" s="84" t="n"/>
      <c r="CV129" s="84" t="n"/>
      <c r="CW129" s="84" t="n"/>
      <c r="CX129" s="84" t="n"/>
      <c r="CY129" s="84" t="n"/>
      <c r="CZ129" s="84" t="n"/>
      <c r="DA129" s="84" t="n"/>
      <c r="DB129" s="84" t="n"/>
      <c r="DC129" s="84" t="n"/>
      <c r="DD129" s="84" t="n"/>
      <c r="DE129" s="84" t="n"/>
      <c r="DF129" s="84" t="n"/>
      <c r="DG129" s="84" t="n"/>
      <c r="DH129" s="84" t="n"/>
      <c r="DI129" s="84" t="n"/>
      <c r="DJ129" s="84" t="n"/>
      <c r="DK129" s="84" t="n"/>
      <c r="DL129" s="84" t="n"/>
      <c r="DM129" s="84" t="n"/>
      <c r="DN129" s="84" t="n"/>
      <c r="DO129" s="84" t="n"/>
      <c r="DP129" s="84" t="n"/>
      <c r="DQ129" s="84" t="n"/>
    </row>
    <row r="130" ht="16" customHeight="1">
      <c r="A130" s="78" t="n"/>
      <c r="B130" s="78" t="n"/>
      <c r="C130" s="78" t="n"/>
      <c r="D130" s="78" t="n"/>
      <c r="E130" s="78" t="n"/>
      <c r="F130" s="78" t="n"/>
      <c r="G130" s="88" t="n"/>
      <c r="H130" s="84" t="n"/>
      <c r="I130" s="84" t="n"/>
      <c r="J130" s="84" t="n"/>
      <c r="K130" s="84" t="n"/>
      <c r="L130" s="84" t="n"/>
      <c r="M130" s="84" t="n"/>
      <c r="N130" s="84" t="n"/>
      <c r="O130" s="84">
        <f>IFERROR(INDEX('_courses_lookup'!$C:$C,MATCH(K130&amp;L130,'_courses_lookup'!$E:$E,0)),"")</f>
        <v/>
      </c>
      <c r="P130" s="84">
        <f>IFERROR(INDEX('_courses_lookup'!$D:$D,MATCH(K130&amp;L130,'_courses_lookup'!$E:$E,0)),"")</f>
        <v/>
      </c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1" t="n"/>
      <c r="AE130" s="81" t="n"/>
      <c r="AF130" s="81" t="n"/>
      <c r="AG130" s="40">
        <f>IF(AND(AE130&lt;&gt;"",AF130&lt;&gt;""),ROUNDUP((AF130-AE130)/7,0),"")</f>
        <v/>
      </c>
      <c r="AH130" s="84" t="n"/>
      <c r="AI130" s="40">
        <f>IFERROR(IF(AG130*AH130=0,"",AG130*AH130),"")</f>
        <v/>
      </c>
      <c r="AJ130" s="81" t="n"/>
      <c r="AK130" s="81" t="n"/>
      <c r="AL130" s="40">
        <f>IF(AND(AJ130&lt;&gt;"",AK130&lt;&gt;""),ROUNDUP((AK130-AJ130)/7,0),"")</f>
        <v/>
      </c>
      <c r="AM130" s="84" t="n"/>
      <c r="AN130" s="40">
        <f>IFERROR(IF(AL130*AM130=0,"",AL130*AM130),"")</f>
        <v/>
      </c>
      <c r="AO130" s="81" t="n"/>
      <c r="AP130" s="81" t="n"/>
      <c r="AQ130" s="40">
        <f>IF(AND(AO130&lt;&gt;"",AP130&lt;&gt;""),ROUNDUP((AP130-AO130)/7,0),"")</f>
        <v/>
      </c>
      <c r="AR130" s="40">
        <f>IFERROR(IF((AU130-(AI130+AN130))/AQ130=0,"",ROUNDUP((AU130-(AI130+AN130))/AQ130,0)),"")</f>
        <v/>
      </c>
      <c r="AS130" s="40">
        <f>IFERROR(IF((AU130-(AI130+AN130))=0,"",(AU130-(AI130+AN130))),"")</f>
        <v/>
      </c>
      <c r="AT130" s="40">
        <f>IF(AND(AG130="",AQ130=""),AL130,IF(SUM(AG130,AL130,AQ130)=0,"",SUM(AG130,AL130,AQ130)))</f>
        <v/>
      </c>
      <c r="AU130" s="84" t="n"/>
      <c r="AV130" s="81" t="n"/>
      <c r="AW130" s="84" t="n"/>
      <c r="AX130" s="84" t="n"/>
      <c r="AY130" s="84" t="n"/>
      <c r="AZ130" s="84" t="n"/>
      <c r="BA130" s="84" t="n"/>
      <c r="BB130" s="84" t="n"/>
      <c r="BC130" s="84" t="n"/>
      <c r="BD130" s="84" t="n"/>
      <c r="BE130" s="84" t="n"/>
      <c r="BF130" s="84" t="n"/>
      <c r="BG130" s="40">
        <f>IF(AD130="","",YEAR(AD130)+IF(MONTH(AD130)&gt;=5,1,0))</f>
        <v/>
      </c>
      <c r="BH130" s="40">
        <f>IF(AD130="","",IF(AND(MONTH(AD130)=8,DAY(AD130)&gt;=15),"Fall",IF(MONTH(AD130)&gt;8,"Fall",IF(MONTH(AD130)=5,"Summer",IF(MONTH(AD130)=1,"Spring","")))))</f>
        <v/>
      </c>
      <c r="BI130" s="84" t="n"/>
      <c r="BJ130" s="84" t="n"/>
      <c r="BK130" s="84" t="n"/>
      <c r="BL130" s="84">
        <f>IFERROR(INDEX('_names_lookup'!$C:$C,MATCH(BK130,'_names_lookup'!$A:$A,0)),"")</f>
        <v/>
      </c>
      <c r="BM130" s="84">
        <f>IFERROR(INDEX('_names_lookup'!$B:$B,MATCH(BK130,'_names_lookup'!$A:$A,0)),"")</f>
        <v/>
      </c>
      <c r="BN130" s="84" t="n"/>
      <c r="BO130" s="84" t="n"/>
      <c r="BP130" s="84" t="n"/>
      <c r="BQ130" s="84" t="n"/>
      <c r="BR130" s="84" t="n"/>
      <c r="BS130" s="40">
        <f>IFERROR(IF(BR130*AA130=0,"",BR130*AA130),"")</f>
        <v/>
      </c>
      <c r="BT130" s="84" t="n"/>
      <c r="BU130" s="84" t="n"/>
      <c r="BV130" s="84" t="n"/>
      <c r="BW130" s="84" t="n"/>
      <c r="BX130" s="84" t="n"/>
      <c r="BY130" s="84" t="n"/>
      <c r="BZ130" s="84" t="n"/>
      <c r="CA130" s="84" t="n"/>
      <c r="CB130" s="84" t="n"/>
      <c r="CC130" s="84" t="n"/>
      <c r="CD130" s="84" t="n"/>
      <c r="CE130" s="84" t="n"/>
      <c r="CF130" s="84" t="n"/>
      <c r="CG130" s="84" t="n"/>
      <c r="CH130" s="84" t="n"/>
      <c r="CI130" s="84" t="n"/>
      <c r="CJ130" s="84" t="n"/>
      <c r="CK130" s="84" t="n"/>
      <c r="CL130" s="84" t="n"/>
      <c r="CM130" s="84" t="n"/>
      <c r="CN130" s="84" t="n"/>
      <c r="CO130" s="84" t="n"/>
      <c r="CP130" s="84" t="n"/>
      <c r="CQ130" s="84" t="n"/>
      <c r="CR130" s="84" t="n"/>
      <c r="CS130" s="84" t="n"/>
      <c r="CT130" s="84" t="n"/>
      <c r="CU130" s="84" t="n"/>
      <c r="CV130" s="84" t="n"/>
      <c r="CW130" s="84" t="n"/>
      <c r="CX130" s="84" t="n"/>
      <c r="CY130" s="84" t="n"/>
      <c r="CZ130" s="84" t="n"/>
      <c r="DA130" s="84" t="n"/>
      <c r="DB130" s="84" t="n"/>
      <c r="DC130" s="84" t="n"/>
      <c r="DD130" s="84" t="n"/>
      <c r="DE130" s="84" t="n"/>
      <c r="DF130" s="84" t="n"/>
      <c r="DG130" s="84" t="n"/>
      <c r="DH130" s="84" t="n"/>
      <c r="DI130" s="84" t="n"/>
      <c r="DJ130" s="84" t="n"/>
      <c r="DK130" s="84" t="n"/>
      <c r="DL130" s="84" t="n"/>
      <c r="DM130" s="84" t="n"/>
      <c r="DN130" s="84" t="n"/>
      <c r="DO130" s="84" t="n"/>
      <c r="DP130" s="84" t="n"/>
      <c r="DQ130" s="84" t="n"/>
    </row>
    <row r="131" ht="16" customHeight="1">
      <c r="A131" s="78" t="n"/>
      <c r="B131" s="78" t="n"/>
      <c r="C131" s="78" t="n"/>
      <c r="D131" s="78" t="n"/>
      <c r="E131" s="78" t="n"/>
      <c r="F131" s="78" t="n"/>
      <c r="G131" s="88" t="n"/>
      <c r="H131" s="84" t="n"/>
      <c r="I131" s="84" t="n"/>
      <c r="J131" s="84" t="n"/>
      <c r="K131" s="84" t="n"/>
      <c r="L131" s="84" t="n"/>
      <c r="M131" s="84" t="n"/>
      <c r="N131" s="84" t="n"/>
      <c r="O131" s="84">
        <f>IFERROR(INDEX('_courses_lookup'!$C:$C,MATCH(K131&amp;L131,'_courses_lookup'!$E:$E,0)),"")</f>
        <v/>
      </c>
      <c r="P131" s="84">
        <f>IFERROR(INDEX('_courses_lookup'!$D:$D,MATCH(K131&amp;L131,'_courses_lookup'!$E:$E,0)),"")</f>
        <v/>
      </c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1" t="n"/>
      <c r="AE131" s="81" t="n"/>
      <c r="AF131" s="81" t="n"/>
      <c r="AG131" s="40">
        <f>IF(AND(AE131&lt;&gt;"",AF131&lt;&gt;""),ROUNDUP((AF131-AE131)/7,0),"")</f>
        <v/>
      </c>
      <c r="AH131" s="84" t="n"/>
      <c r="AI131" s="40">
        <f>IFERROR(IF(AG131*AH131=0,"",AG131*AH131),"")</f>
        <v/>
      </c>
      <c r="AJ131" s="81" t="n"/>
      <c r="AK131" s="81" t="n"/>
      <c r="AL131" s="40">
        <f>IF(AND(AJ131&lt;&gt;"",AK131&lt;&gt;""),ROUNDUP((AK131-AJ131)/7,0),"")</f>
        <v/>
      </c>
      <c r="AM131" s="84" t="n"/>
      <c r="AN131" s="40">
        <f>IFERROR(IF(AL131*AM131=0,"",AL131*AM131),"")</f>
        <v/>
      </c>
      <c r="AO131" s="81" t="n"/>
      <c r="AP131" s="81" t="n"/>
      <c r="AQ131" s="40">
        <f>IF(AND(AO131&lt;&gt;"",AP131&lt;&gt;""),ROUNDUP((AP131-AO131)/7,0),"")</f>
        <v/>
      </c>
      <c r="AR131" s="40">
        <f>IFERROR(IF((AU131-(AI131+AN131))/AQ131=0,"",ROUNDUP((AU131-(AI131+AN131))/AQ131,0)),"")</f>
        <v/>
      </c>
      <c r="AS131" s="40">
        <f>IFERROR(IF((AU131-(AI131+AN131))=0,"",(AU131-(AI131+AN131))),"")</f>
        <v/>
      </c>
      <c r="AT131" s="40">
        <f>IF(AND(AG131="",AQ131=""),AL131,IF(SUM(AG131,AL131,AQ131)=0,"",SUM(AG131,AL131,AQ131)))</f>
        <v/>
      </c>
      <c r="AU131" s="84" t="n"/>
      <c r="AV131" s="81" t="n"/>
      <c r="AW131" s="84" t="n"/>
      <c r="AX131" s="84" t="n"/>
      <c r="AY131" s="84" t="n"/>
      <c r="AZ131" s="84" t="n"/>
      <c r="BA131" s="84" t="n"/>
      <c r="BB131" s="84" t="n"/>
      <c r="BC131" s="84" t="n"/>
      <c r="BD131" s="84" t="n"/>
      <c r="BE131" s="84" t="n"/>
      <c r="BF131" s="84" t="n"/>
      <c r="BG131" s="40">
        <f>IF(AD131="","",YEAR(AD131)+IF(MONTH(AD131)&gt;=5,1,0))</f>
        <v/>
      </c>
      <c r="BH131" s="40">
        <f>IF(AD131="","",IF(AND(MONTH(AD131)=8,DAY(AD131)&gt;=15),"Fall",IF(MONTH(AD131)&gt;8,"Fall",IF(MONTH(AD131)=5,"Summer",IF(MONTH(AD131)=1,"Spring","")))))</f>
        <v/>
      </c>
      <c r="BI131" s="84" t="n"/>
      <c r="BJ131" s="84" t="n"/>
      <c r="BK131" s="84" t="n"/>
      <c r="BL131" s="84">
        <f>IFERROR(INDEX('_names_lookup'!$C:$C,MATCH(BK131,'_names_lookup'!$A:$A,0)),"")</f>
        <v/>
      </c>
      <c r="BM131" s="84">
        <f>IFERROR(INDEX('_names_lookup'!$B:$B,MATCH(BK131,'_names_lookup'!$A:$A,0)),"")</f>
        <v/>
      </c>
      <c r="BN131" s="84" t="n"/>
      <c r="BO131" s="84" t="n"/>
      <c r="BP131" s="84" t="n"/>
      <c r="BQ131" s="84" t="n"/>
      <c r="BR131" s="84" t="n"/>
      <c r="BS131" s="40">
        <f>IFERROR(IF(BR131*AA131=0,"",BR131*AA131),"")</f>
        <v/>
      </c>
      <c r="BT131" s="84" t="n"/>
      <c r="BU131" s="84" t="n"/>
      <c r="BV131" s="84" t="n"/>
      <c r="BW131" s="84" t="n"/>
      <c r="BX131" s="84" t="n"/>
      <c r="BY131" s="84" t="n"/>
      <c r="BZ131" s="84" t="n"/>
      <c r="CA131" s="84" t="n"/>
      <c r="CB131" s="84" t="n"/>
      <c r="CC131" s="84" t="n"/>
      <c r="CD131" s="84" t="n"/>
      <c r="CE131" s="84" t="n"/>
      <c r="CF131" s="84" t="n"/>
      <c r="CG131" s="84" t="n"/>
      <c r="CH131" s="84" t="n"/>
      <c r="CI131" s="84" t="n"/>
      <c r="CJ131" s="84" t="n"/>
      <c r="CK131" s="84" t="n"/>
      <c r="CL131" s="84" t="n"/>
      <c r="CM131" s="84" t="n"/>
      <c r="CN131" s="84" t="n"/>
      <c r="CO131" s="84" t="n"/>
      <c r="CP131" s="84" t="n"/>
      <c r="CQ131" s="84" t="n"/>
      <c r="CR131" s="84" t="n"/>
      <c r="CS131" s="84" t="n"/>
      <c r="CT131" s="84" t="n"/>
      <c r="CU131" s="84" t="n"/>
      <c r="CV131" s="84" t="n"/>
      <c r="CW131" s="84" t="n"/>
      <c r="CX131" s="84" t="n"/>
      <c r="CY131" s="84" t="n"/>
      <c r="CZ131" s="84" t="n"/>
      <c r="DA131" s="84" t="n"/>
      <c r="DB131" s="84" t="n"/>
      <c r="DC131" s="84" t="n"/>
      <c r="DD131" s="84" t="n"/>
      <c r="DE131" s="84" t="n"/>
      <c r="DF131" s="84" t="n"/>
      <c r="DG131" s="84" t="n"/>
      <c r="DH131" s="84" t="n"/>
      <c r="DI131" s="84" t="n"/>
      <c r="DJ131" s="84" t="n"/>
      <c r="DK131" s="84" t="n"/>
      <c r="DL131" s="84" t="n"/>
      <c r="DM131" s="84" t="n"/>
      <c r="DN131" s="84" t="n"/>
      <c r="DO131" s="84" t="n"/>
      <c r="DP131" s="84" t="n"/>
      <c r="DQ131" s="84" t="n"/>
    </row>
    <row r="132" ht="16" customHeight="1">
      <c r="A132" s="78" t="n"/>
      <c r="B132" s="78" t="n"/>
      <c r="C132" s="78" t="n"/>
      <c r="D132" s="78" t="n"/>
      <c r="E132" s="78" t="n"/>
      <c r="F132" s="78" t="n"/>
      <c r="G132" s="88" t="n"/>
      <c r="H132" s="84" t="n"/>
      <c r="I132" s="84" t="n"/>
      <c r="J132" s="84" t="n"/>
      <c r="K132" s="84" t="n"/>
      <c r="L132" s="84" t="n"/>
      <c r="M132" s="84" t="n"/>
      <c r="N132" s="84" t="n"/>
      <c r="O132" s="84">
        <f>IFERROR(INDEX('_courses_lookup'!$C:$C,MATCH(K132&amp;L132,'_courses_lookup'!$E:$E,0)),"")</f>
        <v/>
      </c>
      <c r="P132" s="84">
        <f>IFERROR(INDEX('_courses_lookup'!$D:$D,MATCH(K132&amp;L132,'_courses_lookup'!$E:$E,0)),"")</f>
        <v/>
      </c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1" t="n"/>
      <c r="AE132" s="81" t="n"/>
      <c r="AF132" s="81" t="n"/>
      <c r="AG132" s="40">
        <f>IF(AND(AE132&lt;&gt;"",AF132&lt;&gt;""),ROUNDUP((AF132-AE132)/7,0),"")</f>
        <v/>
      </c>
      <c r="AH132" s="84" t="n"/>
      <c r="AI132" s="40">
        <f>IFERROR(IF(AG132*AH132=0,"",AG132*AH132),"")</f>
        <v/>
      </c>
      <c r="AJ132" s="81" t="n"/>
      <c r="AK132" s="81" t="n"/>
      <c r="AL132" s="40">
        <f>IF(AND(AJ132&lt;&gt;"",AK132&lt;&gt;""),ROUNDUP((AK132-AJ132)/7,0),"")</f>
        <v/>
      </c>
      <c r="AM132" s="84" t="n"/>
      <c r="AN132" s="40">
        <f>IFERROR(IF(AL132*AM132=0,"",AL132*AM132),"")</f>
        <v/>
      </c>
      <c r="AO132" s="81" t="n"/>
      <c r="AP132" s="81" t="n"/>
      <c r="AQ132" s="40">
        <f>IF(AND(AO132&lt;&gt;"",AP132&lt;&gt;""),ROUNDUP((AP132-AO132)/7,0),"")</f>
        <v/>
      </c>
      <c r="AR132" s="40">
        <f>IFERROR(IF((AU132-(AI132+AN132))/AQ132=0,"",ROUNDUP((AU132-(AI132+AN132))/AQ132,0)),"")</f>
        <v/>
      </c>
      <c r="AS132" s="40">
        <f>IFERROR(IF((AU132-(AI132+AN132))=0,"",(AU132-(AI132+AN132))),"")</f>
        <v/>
      </c>
      <c r="AT132" s="40">
        <f>IF(AND(AG132="",AQ132=""),AL132,IF(SUM(AG132,AL132,AQ132)=0,"",SUM(AG132,AL132,AQ132)))</f>
        <v/>
      </c>
      <c r="AU132" s="84" t="n"/>
      <c r="AV132" s="81" t="n"/>
      <c r="AW132" s="84" t="n"/>
      <c r="AX132" s="84" t="n"/>
      <c r="AY132" s="84" t="n"/>
      <c r="AZ132" s="84" t="n"/>
      <c r="BA132" s="84" t="n"/>
      <c r="BB132" s="84" t="n"/>
      <c r="BC132" s="84" t="n"/>
      <c r="BD132" s="84" t="n"/>
      <c r="BE132" s="84" t="n"/>
      <c r="BF132" s="84" t="n"/>
      <c r="BG132" s="40">
        <f>IF(AD132="","",YEAR(AD132)+IF(MONTH(AD132)&gt;=5,1,0))</f>
        <v/>
      </c>
      <c r="BH132" s="40">
        <f>IF(AD132="","",IF(AND(MONTH(AD132)=8,DAY(AD132)&gt;=15),"Fall",IF(MONTH(AD132)&gt;8,"Fall",IF(MONTH(AD132)=5,"Summer",IF(MONTH(AD132)=1,"Spring","")))))</f>
        <v/>
      </c>
      <c r="BI132" s="84" t="n"/>
      <c r="BJ132" s="84" t="n"/>
      <c r="BK132" s="84" t="n"/>
      <c r="BL132" s="84">
        <f>IFERROR(INDEX('_names_lookup'!$C:$C,MATCH(BK132,'_names_lookup'!$A:$A,0)),"")</f>
        <v/>
      </c>
      <c r="BM132" s="84">
        <f>IFERROR(INDEX('_names_lookup'!$B:$B,MATCH(BK132,'_names_lookup'!$A:$A,0)),"")</f>
        <v/>
      </c>
      <c r="BN132" s="84" t="n"/>
      <c r="BO132" s="84" t="n"/>
      <c r="BP132" s="84" t="n"/>
      <c r="BQ132" s="84" t="n"/>
      <c r="BR132" s="84" t="n"/>
      <c r="BS132" s="40">
        <f>IFERROR(IF(BR132*AA132=0,"",BR132*AA132),"")</f>
        <v/>
      </c>
      <c r="BT132" s="84" t="n"/>
      <c r="BU132" s="84" t="n"/>
      <c r="BV132" s="84" t="n"/>
      <c r="BW132" s="84" t="n"/>
      <c r="BX132" s="84" t="n"/>
      <c r="BY132" s="84" t="n"/>
      <c r="BZ132" s="84" t="n"/>
      <c r="CA132" s="84" t="n"/>
      <c r="CB132" s="84" t="n"/>
      <c r="CC132" s="84" t="n"/>
      <c r="CD132" s="84" t="n"/>
      <c r="CE132" s="84" t="n"/>
      <c r="CF132" s="84" t="n"/>
      <c r="CG132" s="84" t="n"/>
      <c r="CH132" s="84" t="n"/>
      <c r="CI132" s="84" t="n"/>
      <c r="CJ132" s="84" t="n"/>
      <c r="CK132" s="84" t="n"/>
      <c r="CL132" s="84" t="n"/>
      <c r="CM132" s="84" t="n"/>
      <c r="CN132" s="84" t="n"/>
      <c r="CO132" s="84" t="n"/>
      <c r="CP132" s="84" t="n"/>
      <c r="CQ132" s="84" t="n"/>
      <c r="CR132" s="84" t="n"/>
      <c r="CS132" s="84" t="n"/>
      <c r="CT132" s="84" t="n"/>
      <c r="CU132" s="84" t="n"/>
      <c r="CV132" s="84" t="n"/>
      <c r="CW132" s="84" t="n"/>
      <c r="CX132" s="84" t="n"/>
      <c r="CY132" s="84" t="n"/>
      <c r="CZ132" s="84" t="n"/>
      <c r="DA132" s="84" t="n"/>
      <c r="DB132" s="84" t="n"/>
      <c r="DC132" s="84" t="n"/>
      <c r="DD132" s="84" t="n"/>
      <c r="DE132" s="84" t="n"/>
      <c r="DF132" s="84" t="n"/>
      <c r="DG132" s="84" t="n"/>
      <c r="DH132" s="84" t="n"/>
      <c r="DI132" s="84" t="n"/>
      <c r="DJ132" s="84" t="n"/>
      <c r="DK132" s="84" t="n"/>
      <c r="DL132" s="84" t="n"/>
      <c r="DM132" s="84" t="n"/>
      <c r="DN132" s="84" t="n"/>
      <c r="DO132" s="84" t="n"/>
      <c r="DP132" s="84" t="n"/>
      <c r="DQ132" s="84" t="n"/>
    </row>
    <row r="133" ht="16" customHeight="1">
      <c r="A133" s="78" t="n"/>
      <c r="B133" s="78" t="n"/>
      <c r="C133" s="78" t="n"/>
      <c r="D133" s="78" t="n"/>
      <c r="E133" s="78" t="n"/>
      <c r="F133" s="78" t="n"/>
      <c r="G133" s="88" t="n"/>
      <c r="H133" s="84" t="n"/>
      <c r="I133" s="84" t="n"/>
      <c r="J133" s="84" t="n"/>
      <c r="K133" s="84" t="n"/>
      <c r="L133" s="84" t="n"/>
      <c r="M133" s="84" t="n"/>
      <c r="N133" s="84" t="n"/>
      <c r="O133" s="84">
        <f>IFERROR(INDEX('_courses_lookup'!$C:$C,MATCH(K133&amp;L133,'_courses_lookup'!$E:$E,0)),"")</f>
        <v/>
      </c>
      <c r="P133" s="84">
        <f>IFERROR(INDEX('_courses_lookup'!$D:$D,MATCH(K133&amp;L133,'_courses_lookup'!$E:$E,0)),"")</f>
        <v/>
      </c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1" t="n"/>
      <c r="AE133" s="81" t="n"/>
      <c r="AF133" s="81" t="n"/>
      <c r="AG133" s="40">
        <f>IF(AND(AE133&lt;&gt;"",AF133&lt;&gt;""),ROUNDUP((AF133-AE133)/7,0),"")</f>
        <v/>
      </c>
      <c r="AH133" s="84" t="n"/>
      <c r="AI133" s="40">
        <f>IFERROR(IF(AG133*AH133=0,"",AG133*AH133),"")</f>
        <v/>
      </c>
      <c r="AJ133" s="81" t="n"/>
      <c r="AK133" s="81" t="n"/>
      <c r="AL133" s="40">
        <f>IF(AND(AJ133&lt;&gt;"",AK133&lt;&gt;""),ROUNDUP((AK133-AJ133)/7,0),"")</f>
        <v/>
      </c>
      <c r="AM133" s="84" t="n"/>
      <c r="AN133" s="40">
        <f>IFERROR(IF(AL133*AM133=0,"",AL133*AM133),"")</f>
        <v/>
      </c>
      <c r="AO133" s="81" t="n"/>
      <c r="AP133" s="81" t="n"/>
      <c r="AQ133" s="40">
        <f>IF(AND(AO133&lt;&gt;"",AP133&lt;&gt;""),ROUNDUP((AP133-AO133)/7,0),"")</f>
        <v/>
      </c>
      <c r="AR133" s="40">
        <f>IFERROR(IF((AU133-(AI133+AN133))/AQ133=0,"",ROUNDUP((AU133-(AI133+AN133))/AQ133,0)),"")</f>
        <v/>
      </c>
      <c r="AS133" s="40">
        <f>IFERROR(IF((AU133-(AI133+AN133))=0,"",(AU133-(AI133+AN133))),"")</f>
        <v/>
      </c>
      <c r="AT133" s="40">
        <f>IF(AND(AG133="",AQ133=""),AL133,IF(SUM(AG133,AL133,AQ133)=0,"",SUM(AG133,AL133,AQ133)))</f>
        <v/>
      </c>
      <c r="AU133" s="84" t="n"/>
      <c r="AV133" s="81" t="n"/>
      <c r="AW133" s="84" t="n"/>
      <c r="AX133" s="84" t="n"/>
      <c r="AY133" s="84" t="n"/>
      <c r="AZ133" s="84" t="n"/>
      <c r="BA133" s="84" t="n"/>
      <c r="BB133" s="84" t="n"/>
      <c r="BC133" s="84" t="n"/>
      <c r="BD133" s="84" t="n"/>
      <c r="BE133" s="84" t="n"/>
      <c r="BF133" s="84" t="n"/>
      <c r="BG133" s="40">
        <f>IF(AD133="","",YEAR(AD133)+IF(MONTH(AD133)&gt;=5,1,0))</f>
        <v/>
      </c>
      <c r="BH133" s="40">
        <f>IF(AD133="","",IF(AND(MONTH(AD133)=8,DAY(AD133)&gt;=15),"Fall",IF(MONTH(AD133)&gt;8,"Fall",IF(MONTH(AD133)=5,"Summer",IF(MONTH(AD133)=1,"Spring","")))))</f>
        <v/>
      </c>
      <c r="BI133" s="84" t="n"/>
      <c r="BJ133" s="84" t="n"/>
      <c r="BK133" s="84" t="n"/>
      <c r="BL133" s="84">
        <f>IFERROR(INDEX('_names_lookup'!$C:$C,MATCH(BK133,'_names_lookup'!$A:$A,0)),"")</f>
        <v/>
      </c>
      <c r="BM133" s="84">
        <f>IFERROR(INDEX('_names_lookup'!$B:$B,MATCH(BK133,'_names_lookup'!$A:$A,0)),"")</f>
        <v/>
      </c>
      <c r="BN133" s="84" t="n"/>
      <c r="BO133" s="84" t="n"/>
      <c r="BP133" s="84" t="n"/>
      <c r="BQ133" s="84" t="n"/>
      <c r="BR133" s="84" t="n"/>
      <c r="BS133" s="40">
        <f>IFERROR(IF(BR133*AA133=0,"",BR133*AA133),"")</f>
        <v/>
      </c>
      <c r="BT133" s="84" t="n"/>
      <c r="BU133" s="84" t="n"/>
      <c r="BV133" s="84" t="n"/>
      <c r="BW133" s="84" t="n"/>
      <c r="BX133" s="84" t="n"/>
      <c r="BY133" s="84" t="n"/>
      <c r="BZ133" s="84" t="n"/>
      <c r="CA133" s="84" t="n"/>
      <c r="CB133" s="84" t="n"/>
      <c r="CC133" s="84" t="n"/>
      <c r="CD133" s="84" t="n"/>
      <c r="CE133" s="84" t="n"/>
      <c r="CF133" s="84" t="n"/>
      <c r="CG133" s="84" t="n"/>
      <c r="CH133" s="84" t="n"/>
      <c r="CI133" s="84" t="n"/>
      <c r="CJ133" s="84" t="n"/>
      <c r="CK133" s="84" t="n"/>
      <c r="CL133" s="84" t="n"/>
      <c r="CM133" s="84" t="n"/>
      <c r="CN133" s="84" t="n"/>
      <c r="CO133" s="84" t="n"/>
      <c r="CP133" s="84" t="n"/>
      <c r="CQ133" s="84" t="n"/>
      <c r="CR133" s="84" t="n"/>
      <c r="CS133" s="84" t="n"/>
      <c r="CT133" s="84" t="n"/>
      <c r="CU133" s="84" t="n"/>
      <c r="CV133" s="84" t="n"/>
      <c r="CW133" s="84" t="n"/>
      <c r="CX133" s="84" t="n"/>
      <c r="CY133" s="84" t="n"/>
      <c r="CZ133" s="84" t="n"/>
      <c r="DA133" s="84" t="n"/>
      <c r="DB133" s="84" t="n"/>
      <c r="DC133" s="84" t="n"/>
      <c r="DD133" s="84" t="n"/>
      <c r="DE133" s="84" t="n"/>
      <c r="DF133" s="84" t="n"/>
      <c r="DG133" s="84" t="n"/>
      <c r="DH133" s="84" t="n"/>
      <c r="DI133" s="84" t="n"/>
      <c r="DJ133" s="84" t="n"/>
      <c r="DK133" s="84" t="n"/>
      <c r="DL133" s="84" t="n"/>
      <c r="DM133" s="84" t="n"/>
      <c r="DN133" s="84" t="n"/>
      <c r="DO133" s="84" t="n"/>
      <c r="DP133" s="84" t="n"/>
      <c r="DQ133" s="84" t="n"/>
    </row>
    <row r="134" ht="16" customHeight="1">
      <c r="A134" s="78" t="n"/>
      <c r="B134" s="78" t="n"/>
      <c r="C134" s="78" t="n"/>
      <c r="D134" s="78" t="n"/>
      <c r="E134" s="78" t="n"/>
      <c r="F134" s="78" t="n"/>
      <c r="G134" s="88" t="n"/>
      <c r="H134" s="84" t="n"/>
      <c r="I134" s="84" t="n"/>
      <c r="J134" s="84" t="n"/>
      <c r="K134" s="84" t="n"/>
      <c r="L134" s="84" t="n"/>
      <c r="M134" s="84" t="n"/>
      <c r="N134" s="84" t="n"/>
      <c r="O134" s="84">
        <f>IFERROR(INDEX('_courses_lookup'!$C:$C,MATCH(K134&amp;L134,'_courses_lookup'!$E:$E,0)),"")</f>
        <v/>
      </c>
      <c r="P134" s="84">
        <f>IFERROR(INDEX('_courses_lookup'!$D:$D,MATCH(K134&amp;L134,'_courses_lookup'!$E:$E,0)),"")</f>
        <v/>
      </c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1" t="n"/>
      <c r="AE134" s="81" t="n"/>
      <c r="AF134" s="81" t="n"/>
      <c r="AG134" s="40">
        <f>IF(AND(AE134&lt;&gt;"",AF134&lt;&gt;""),ROUNDUP((AF134-AE134)/7,0),"")</f>
        <v/>
      </c>
      <c r="AH134" s="84" t="n"/>
      <c r="AI134" s="40">
        <f>IFERROR(IF(AG134*AH134=0,"",AG134*AH134),"")</f>
        <v/>
      </c>
      <c r="AJ134" s="81" t="n"/>
      <c r="AK134" s="81" t="n"/>
      <c r="AL134" s="40">
        <f>IF(AND(AJ134&lt;&gt;"",AK134&lt;&gt;""),ROUNDUP((AK134-AJ134)/7,0),"")</f>
        <v/>
      </c>
      <c r="AM134" s="84" t="n"/>
      <c r="AN134" s="40">
        <f>IFERROR(IF(AL134*AM134=0,"",AL134*AM134),"")</f>
        <v/>
      </c>
      <c r="AO134" s="81" t="n"/>
      <c r="AP134" s="81" t="n"/>
      <c r="AQ134" s="40">
        <f>IF(AND(AO134&lt;&gt;"",AP134&lt;&gt;""),ROUNDUP((AP134-AO134)/7,0),"")</f>
        <v/>
      </c>
      <c r="AR134" s="40">
        <f>IFERROR(IF((AU134-(AI134+AN134))/AQ134=0,"",ROUNDUP((AU134-(AI134+AN134))/AQ134,0)),"")</f>
        <v/>
      </c>
      <c r="AS134" s="40">
        <f>IFERROR(IF((AU134-(AI134+AN134))=0,"",(AU134-(AI134+AN134))),"")</f>
        <v/>
      </c>
      <c r="AT134" s="40">
        <f>IF(AND(AG134="",AQ134=""),AL134,IF(SUM(AG134,AL134,AQ134)=0,"",SUM(AG134,AL134,AQ134)))</f>
        <v/>
      </c>
      <c r="AU134" s="84" t="n"/>
      <c r="AV134" s="81" t="n"/>
      <c r="AW134" s="84" t="n"/>
      <c r="AX134" s="84" t="n"/>
      <c r="AY134" s="84" t="n"/>
      <c r="AZ134" s="84" t="n"/>
      <c r="BA134" s="84" t="n"/>
      <c r="BB134" s="84" t="n"/>
      <c r="BC134" s="84" t="n"/>
      <c r="BD134" s="84" t="n"/>
      <c r="BE134" s="84" t="n"/>
      <c r="BF134" s="84" t="n"/>
      <c r="BG134" s="40">
        <f>IF(AD134="","",YEAR(AD134)+IF(MONTH(AD134)&gt;=5,1,0))</f>
        <v/>
      </c>
      <c r="BH134" s="40">
        <f>IF(AD134="","",IF(AND(MONTH(AD134)=8,DAY(AD134)&gt;=15),"Fall",IF(MONTH(AD134)&gt;8,"Fall",IF(MONTH(AD134)=5,"Summer",IF(MONTH(AD134)=1,"Spring","")))))</f>
        <v/>
      </c>
      <c r="BI134" s="84" t="n"/>
      <c r="BJ134" s="84" t="n"/>
      <c r="BK134" s="84" t="n"/>
      <c r="BL134" s="84">
        <f>IFERROR(INDEX('_names_lookup'!$C:$C,MATCH(BK134,'_names_lookup'!$A:$A,0)),"")</f>
        <v/>
      </c>
      <c r="BM134" s="84">
        <f>IFERROR(INDEX('_names_lookup'!$B:$B,MATCH(BK134,'_names_lookup'!$A:$A,0)),"")</f>
        <v/>
      </c>
      <c r="BN134" s="84" t="n"/>
      <c r="BO134" s="84" t="n"/>
      <c r="BP134" s="84" t="n"/>
      <c r="BQ134" s="84" t="n"/>
      <c r="BR134" s="84" t="n"/>
      <c r="BS134" s="40">
        <f>IFERROR(IF(BR134*AA134=0,"",BR134*AA134),"")</f>
        <v/>
      </c>
      <c r="BT134" s="84" t="n"/>
      <c r="BU134" s="84" t="n"/>
      <c r="BV134" s="84" t="n"/>
      <c r="BW134" s="84" t="n"/>
      <c r="BX134" s="84" t="n"/>
      <c r="BY134" s="84" t="n"/>
      <c r="BZ134" s="84" t="n"/>
      <c r="CA134" s="84" t="n"/>
      <c r="CB134" s="84" t="n"/>
      <c r="CC134" s="84" t="n"/>
      <c r="CD134" s="84" t="n"/>
      <c r="CE134" s="84" t="n"/>
      <c r="CF134" s="84" t="n"/>
      <c r="CG134" s="84" t="n"/>
      <c r="CH134" s="84" t="n"/>
      <c r="CI134" s="84" t="n"/>
      <c r="CJ134" s="84" t="n"/>
      <c r="CK134" s="84" t="n"/>
      <c r="CL134" s="84" t="n"/>
      <c r="CM134" s="84" t="n"/>
      <c r="CN134" s="84" t="n"/>
      <c r="CO134" s="84" t="n"/>
      <c r="CP134" s="84" t="n"/>
      <c r="CQ134" s="84" t="n"/>
      <c r="CR134" s="84" t="n"/>
      <c r="CS134" s="84" t="n"/>
      <c r="CT134" s="84" t="n"/>
      <c r="CU134" s="84" t="n"/>
      <c r="CV134" s="84" t="n"/>
      <c r="CW134" s="84" t="n"/>
      <c r="CX134" s="84" t="n"/>
      <c r="CY134" s="84" t="n"/>
      <c r="CZ134" s="84" t="n"/>
      <c r="DA134" s="84" t="n"/>
      <c r="DB134" s="84" t="n"/>
      <c r="DC134" s="84" t="n"/>
      <c r="DD134" s="84" t="n"/>
      <c r="DE134" s="84" t="n"/>
      <c r="DF134" s="84" t="n"/>
      <c r="DG134" s="84" t="n"/>
      <c r="DH134" s="84" t="n"/>
      <c r="DI134" s="84" t="n"/>
      <c r="DJ134" s="84" t="n"/>
      <c r="DK134" s="84" t="n"/>
      <c r="DL134" s="84" t="n"/>
      <c r="DM134" s="84" t="n"/>
      <c r="DN134" s="84" t="n"/>
      <c r="DO134" s="84" t="n"/>
      <c r="DP134" s="84" t="n"/>
      <c r="DQ134" s="84" t="n"/>
    </row>
    <row r="135" ht="16" customHeight="1">
      <c r="A135" s="78" t="n"/>
      <c r="B135" s="78" t="n"/>
      <c r="C135" s="78" t="n"/>
      <c r="D135" s="78" t="n"/>
      <c r="E135" s="78" t="n"/>
      <c r="F135" s="78" t="n"/>
      <c r="G135" s="88" t="n"/>
      <c r="H135" s="84" t="n"/>
      <c r="I135" s="84" t="n"/>
      <c r="J135" s="84" t="n"/>
      <c r="K135" s="84" t="n"/>
      <c r="L135" s="84" t="n"/>
      <c r="M135" s="84" t="n"/>
      <c r="N135" s="84" t="n"/>
      <c r="O135" s="84">
        <f>IFERROR(INDEX('_courses_lookup'!$C:$C,MATCH(K135&amp;L135,'_courses_lookup'!$E:$E,0)),"")</f>
        <v/>
      </c>
      <c r="P135" s="84">
        <f>IFERROR(INDEX('_courses_lookup'!$D:$D,MATCH(K135&amp;L135,'_courses_lookup'!$E:$E,0)),"")</f>
        <v/>
      </c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1" t="n"/>
      <c r="AE135" s="81" t="n"/>
      <c r="AF135" s="81" t="n"/>
      <c r="AG135" s="40">
        <f>IF(AND(AE135&lt;&gt;"",AF135&lt;&gt;""),ROUNDUP((AF135-AE135)/7,0),"")</f>
        <v/>
      </c>
      <c r="AH135" s="84" t="n"/>
      <c r="AI135" s="40">
        <f>IFERROR(IF(AG135*AH135=0,"",AG135*AH135),"")</f>
        <v/>
      </c>
      <c r="AJ135" s="81" t="n"/>
      <c r="AK135" s="81" t="n"/>
      <c r="AL135" s="40">
        <f>IF(AND(AJ135&lt;&gt;"",AK135&lt;&gt;""),ROUNDUP((AK135-AJ135)/7,0),"")</f>
        <v/>
      </c>
      <c r="AM135" s="84" t="n"/>
      <c r="AN135" s="40">
        <f>IFERROR(IF(AL135*AM135=0,"",AL135*AM135),"")</f>
        <v/>
      </c>
      <c r="AO135" s="81" t="n"/>
      <c r="AP135" s="81" t="n"/>
      <c r="AQ135" s="40">
        <f>IF(AND(AO135&lt;&gt;"",AP135&lt;&gt;""),ROUNDUP((AP135-AO135)/7,0),"")</f>
        <v/>
      </c>
      <c r="AR135" s="40">
        <f>IFERROR(IF((AU135-(AI135+AN135))/AQ135=0,"",ROUNDUP((AU135-(AI135+AN135))/AQ135,0)),"")</f>
        <v/>
      </c>
      <c r="AS135" s="40">
        <f>IFERROR(IF((AU135-(AI135+AN135))=0,"",(AU135-(AI135+AN135))),"")</f>
        <v/>
      </c>
      <c r="AT135" s="40">
        <f>IF(AND(AG135="",AQ135=""),AL135,IF(SUM(AG135,AL135,AQ135)=0,"",SUM(AG135,AL135,AQ135)))</f>
        <v/>
      </c>
      <c r="AU135" s="84" t="n"/>
      <c r="AV135" s="81" t="n"/>
      <c r="AW135" s="84" t="n"/>
      <c r="AX135" s="84" t="n"/>
      <c r="AY135" s="84" t="n"/>
      <c r="AZ135" s="84" t="n"/>
      <c r="BA135" s="84" t="n"/>
      <c r="BB135" s="84" t="n"/>
      <c r="BC135" s="84" t="n"/>
      <c r="BD135" s="84" t="n"/>
      <c r="BE135" s="84" t="n"/>
      <c r="BF135" s="84" t="n"/>
      <c r="BG135" s="40">
        <f>IF(AD135="","",YEAR(AD135)+IF(MONTH(AD135)&gt;=5,1,0))</f>
        <v/>
      </c>
      <c r="BH135" s="40">
        <f>IF(AD135="","",IF(AND(MONTH(AD135)=8,DAY(AD135)&gt;=15),"Fall",IF(MONTH(AD135)&gt;8,"Fall",IF(MONTH(AD135)=5,"Summer",IF(MONTH(AD135)=1,"Spring","")))))</f>
        <v/>
      </c>
      <c r="BI135" s="84" t="n"/>
      <c r="BJ135" s="84" t="n"/>
      <c r="BK135" s="84" t="n"/>
      <c r="BL135" s="84">
        <f>IFERROR(INDEX('_names_lookup'!$C:$C,MATCH(BK135,'_names_lookup'!$A:$A,0)),"")</f>
        <v/>
      </c>
      <c r="BM135" s="84">
        <f>IFERROR(INDEX('_names_lookup'!$B:$B,MATCH(BK135,'_names_lookup'!$A:$A,0)),"")</f>
        <v/>
      </c>
      <c r="BN135" s="84" t="n"/>
      <c r="BO135" s="84" t="n"/>
      <c r="BP135" s="84" t="n"/>
      <c r="BQ135" s="84" t="n"/>
      <c r="BR135" s="84" t="n"/>
      <c r="BS135" s="40">
        <f>IFERROR(IF(BR135*AA135=0,"",BR135*AA135),"")</f>
        <v/>
      </c>
      <c r="BT135" s="84" t="n"/>
      <c r="BU135" s="84" t="n"/>
      <c r="BV135" s="84" t="n"/>
      <c r="BW135" s="84" t="n"/>
      <c r="BX135" s="84" t="n"/>
      <c r="BY135" s="84" t="n"/>
      <c r="BZ135" s="84" t="n"/>
      <c r="CA135" s="84" t="n"/>
      <c r="CB135" s="84" t="n"/>
      <c r="CC135" s="84" t="n"/>
      <c r="CD135" s="84" t="n"/>
      <c r="CE135" s="84" t="n"/>
      <c r="CF135" s="84" t="n"/>
      <c r="CG135" s="84" t="n"/>
      <c r="CH135" s="84" t="n"/>
      <c r="CI135" s="84" t="n"/>
      <c r="CJ135" s="84" t="n"/>
      <c r="CK135" s="84" t="n"/>
      <c r="CL135" s="84" t="n"/>
      <c r="CM135" s="84" t="n"/>
      <c r="CN135" s="84" t="n"/>
      <c r="CO135" s="84" t="n"/>
      <c r="CP135" s="84" t="n"/>
      <c r="CQ135" s="84" t="n"/>
      <c r="CR135" s="84" t="n"/>
      <c r="CS135" s="84" t="n"/>
      <c r="CT135" s="84" t="n"/>
      <c r="CU135" s="84" t="n"/>
      <c r="CV135" s="84" t="n"/>
      <c r="CW135" s="84" t="n"/>
      <c r="CX135" s="84" t="n"/>
      <c r="CY135" s="84" t="n"/>
      <c r="CZ135" s="84" t="n"/>
      <c r="DA135" s="84" t="n"/>
      <c r="DB135" s="84" t="n"/>
      <c r="DC135" s="84" t="n"/>
      <c r="DD135" s="84" t="n"/>
      <c r="DE135" s="84" t="n"/>
      <c r="DF135" s="84" t="n"/>
      <c r="DG135" s="84" t="n"/>
      <c r="DH135" s="84" t="n"/>
      <c r="DI135" s="84" t="n"/>
      <c r="DJ135" s="84" t="n"/>
      <c r="DK135" s="84" t="n"/>
      <c r="DL135" s="84" t="n"/>
      <c r="DM135" s="84" t="n"/>
      <c r="DN135" s="84" t="n"/>
      <c r="DO135" s="84" t="n"/>
      <c r="DP135" s="84" t="n"/>
      <c r="DQ135" s="84" t="n"/>
    </row>
    <row r="136" ht="16" customHeight="1">
      <c r="A136" s="78" t="n"/>
      <c r="B136" s="78" t="n"/>
      <c r="C136" s="78" t="n"/>
      <c r="D136" s="78" t="n"/>
      <c r="E136" s="78" t="n"/>
      <c r="F136" s="78" t="n"/>
      <c r="G136" s="88" t="n"/>
      <c r="H136" s="84" t="n"/>
      <c r="I136" s="84" t="n"/>
      <c r="J136" s="84" t="n"/>
      <c r="K136" s="84" t="n"/>
      <c r="L136" s="84" t="n"/>
      <c r="M136" s="84" t="n"/>
      <c r="N136" s="84" t="n"/>
      <c r="O136" s="84">
        <f>IFERROR(INDEX('_courses_lookup'!$C:$C,MATCH(K136&amp;L136,'_courses_lookup'!$E:$E,0)),"")</f>
        <v/>
      </c>
      <c r="P136" s="84">
        <f>IFERROR(INDEX('_courses_lookup'!$D:$D,MATCH(K136&amp;L136,'_courses_lookup'!$E:$E,0)),"")</f>
        <v/>
      </c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1" t="n"/>
      <c r="AE136" s="81" t="n"/>
      <c r="AF136" s="81" t="n"/>
      <c r="AG136" s="40">
        <f>IF(AND(AE136&lt;&gt;"",AF136&lt;&gt;""),ROUNDUP((AF136-AE136)/7,0),"")</f>
        <v/>
      </c>
      <c r="AH136" s="84" t="n"/>
      <c r="AI136" s="40">
        <f>IFERROR(IF(AG136*AH136=0,"",AG136*AH136),"")</f>
        <v/>
      </c>
      <c r="AJ136" s="81" t="n"/>
      <c r="AK136" s="81" t="n"/>
      <c r="AL136" s="40">
        <f>IF(AND(AJ136&lt;&gt;"",AK136&lt;&gt;""),ROUNDUP((AK136-AJ136)/7,0),"")</f>
        <v/>
      </c>
      <c r="AM136" s="84" t="n"/>
      <c r="AN136" s="40">
        <f>IFERROR(IF(AL136*AM136=0,"",AL136*AM136),"")</f>
        <v/>
      </c>
      <c r="AO136" s="81" t="n"/>
      <c r="AP136" s="81" t="n"/>
      <c r="AQ136" s="40">
        <f>IF(AND(AO136&lt;&gt;"",AP136&lt;&gt;""),ROUNDUP((AP136-AO136)/7,0),"")</f>
        <v/>
      </c>
      <c r="AR136" s="40">
        <f>IFERROR(IF((AU136-(AI136+AN136))/AQ136=0,"",ROUNDUP((AU136-(AI136+AN136))/AQ136,0)),"")</f>
        <v/>
      </c>
      <c r="AS136" s="40">
        <f>IFERROR(IF((AU136-(AI136+AN136))=0,"",(AU136-(AI136+AN136))),"")</f>
        <v/>
      </c>
      <c r="AT136" s="40">
        <f>IF(AND(AG136="",AQ136=""),AL136,IF(SUM(AG136,AL136,AQ136)=0,"",SUM(AG136,AL136,AQ136)))</f>
        <v/>
      </c>
      <c r="AU136" s="84" t="n"/>
      <c r="AV136" s="81" t="n"/>
      <c r="AW136" s="84" t="n"/>
      <c r="AX136" s="84" t="n"/>
      <c r="AY136" s="84" t="n"/>
      <c r="AZ136" s="84" t="n"/>
      <c r="BA136" s="84" t="n"/>
      <c r="BB136" s="84" t="n"/>
      <c r="BC136" s="84" t="n"/>
      <c r="BD136" s="84" t="n"/>
      <c r="BE136" s="84" t="n"/>
      <c r="BF136" s="84" t="n"/>
      <c r="BG136" s="40">
        <f>IF(AD136="","",YEAR(AD136)+IF(MONTH(AD136)&gt;=5,1,0))</f>
        <v/>
      </c>
      <c r="BH136" s="40">
        <f>IF(AD136="","",IF(AND(MONTH(AD136)=8,DAY(AD136)&gt;=15),"Fall",IF(MONTH(AD136)&gt;8,"Fall",IF(MONTH(AD136)=5,"Summer",IF(MONTH(AD136)=1,"Spring","")))))</f>
        <v/>
      </c>
      <c r="BI136" s="84" t="n"/>
      <c r="BJ136" s="84" t="n"/>
      <c r="BK136" s="84" t="n"/>
      <c r="BL136" s="84">
        <f>IFERROR(INDEX('_names_lookup'!$C:$C,MATCH(BK136,'_names_lookup'!$A:$A,0)),"")</f>
        <v/>
      </c>
      <c r="BM136" s="84">
        <f>IFERROR(INDEX('_names_lookup'!$B:$B,MATCH(BK136,'_names_lookup'!$A:$A,0)),"")</f>
        <v/>
      </c>
      <c r="BN136" s="84" t="n"/>
      <c r="BO136" s="84" t="n"/>
      <c r="BP136" s="84" t="n"/>
      <c r="BQ136" s="84" t="n"/>
      <c r="BR136" s="84" t="n"/>
      <c r="BS136" s="40">
        <f>IFERROR(IF(BR136*AA136=0,"",BR136*AA136),"")</f>
        <v/>
      </c>
      <c r="BT136" s="84" t="n"/>
      <c r="BU136" s="84" t="n"/>
      <c r="BV136" s="84" t="n"/>
      <c r="BW136" s="84" t="n"/>
      <c r="BX136" s="84" t="n"/>
      <c r="BY136" s="84" t="n"/>
      <c r="BZ136" s="84" t="n"/>
      <c r="CA136" s="84" t="n"/>
      <c r="CB136" s="84" t="n"/>
      <c r="CC136" s="84" t="n"/>
      <c r="CD136" s="84" t="n"/>
      <c r="CE136" s="84" t="n"/>
      <c r="CF136" s="84" t="n"/>
      <c r="CG136" s="84" t="n"/>
      <c r="CH136" s="84" t="n"/>
      <c r="CI136" s="84" t="n"/>
      <c r="CJ136" s="84" t="n"/>
      <c r="CK136" s="84" t="n"/>
      <c r="CL136" s="84" t="n"/>
      <c r="CM136" s="84" t="n"/>
      <c r="CN136" s="84" t="n"/>
      <c r="CO136" s="84" t="n"/>
      <c r="CP136" s="84" t="n"/>
      <c r="CQ136" s="84" t="n"/>
      <c r="CR136" s="84" t="n"/>
      <c r="CS136" s="84" t="n"/>
      <c r="CT136" s="84" t="n"/>
      <c r="CU136" s="84" t="n"/>
      <c r="CV136" s="84" t="n"/>
      <c r="CW136" s="84" t="n"/>
      <c r="CX136" s="84" t="n"/>
      <c r="CY136" s="84" t="n"/>
      <c r="CZ136" s="84" t="n"/>
      <c r="DA136" s="84" t="n"/>
      <c r="DB136" s="84" t="n"/>
      <c r="DC136" s="84" t="n"/>
      <c r="DD136" s="84" t="n"/>
      <c r="DE136" s="84" t="n"/>
      <c r="DF136" s="84" t="n"/>
      <c r="DG136" s="84" t="n"/>
      <c r="DH136" s="84" t="n"/>
      <c r="DI136" s="84" t="n"/>
      <c r="DJ136" s="84" t="n"/>
      <c r="DK136" s="84" t="n"/>
      <c r="DL136" s="84" t="n"/>
      <c r="DM136" s="84" t="n"/>
      <c r="DN136" s="84" t="n"/>
      <c r="DO136" s="84" t="n"/>
      <c r="DP136" s="84" t="n"/>
      <c r="DQ136" s="84" t="n"/>
    </row>
    <row r="137" ht="16" customHeight="1">
      <c r="A137" s="78" t="n"/>
      <c r="B137" s="78" t="n"/>
      <c r="C137" s="78" t="n"/>
      <c r="D137" s="78" t="n"/>
      <c r="E137" s="78" t="n"/>
      <c r="F137" s="78" t="n"/>
      <c r="G137" s="88" t="n"/>
      <c r="H137" s="84" t="n"/>
      <c r="I137" s="84" t="n"/>
      <c r="J137" s="84" t="n"/>
      <c r="K137" s="84" t="n"/>
      <c r="L137" s="84" t="n"/>
      <c r="M137" s="84" t="n"/>
      <c r="N137" s="84" t="n"/>
      <c r="O137" s="84">
        <f>IFERROR(INDEX('_courses_lookup'!$C:$C,MATCH(K137&amp;L137,'_courses_lookup'!$E:$E,0)),"")</f>
        <v/>
      </c>
      <c r="P137" s="84">
        <f>IFERROR(INDEX('_courses_lookup'!$D:$D,MATCH(K137&amp;L137,'_courses_lookup'!$E:$E,0)),"")</f>
        <v/>
      </c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1" t="n"/>
      <c r="AE137" s="81" t="n"/>
      <c r="AF137" s="81" t="n"/>
      <c r="AG137" s="40">
        <f>IF(AND(AE137&lt;&gt;"",AF137&lt;&gt;""),ROUNDUP((AF137-AE137)/7,0),"")</f>
        <v/>
      </c>
      <c r="AH137" s="84" t="n"/>
      <c r="AI137" s="40">
        <f>IFERROR(IF(AG137*AH137=0,"",AG137*AH137),"")</f>
        <v/>
      </c>
      <c r="AJ137" s="81" t="n"/>
      <c r="AK137" s="81" t="n"/>
      <c r="AL137" s="40">
        <f>IF(AND(AJ137&lt;&gt;"",AK137&lt;&gt;""),ROUNDUP((AK137-AJ137)/7,0),"")</f>
        <v/>
      </c>
      <c r="AM137" s="84" t="n"/>
      <c r="AN137" s="40">
        <f>IFERROR(IF(AL137*AM137=0,"",AL137*AM137),"")</f>
        <v/>
      </c>
      <c r="AO137" s="81" t="n"/>
      <c r="AP137" s="81" t="n"/>
      <c r="AQ137" s="40">
        <f>IF(AND(AO137&lt;&gt;"",AP137&lt;&gt;""),ROUNDUP((AP137-AO137)/7,0),"")</f>
        <v/>
      </c>
      <c r="AR137" s="40">
        <f>IFERROR(IF((AU137-(AI137+AN137))/AQ137=0,"",ROUNDUP((AU137-(AI137+AN137))/AQ137,0)),"")</f>
        <v/>
      </c>
      <c r="AS137" s="40">
        <f>IFERROR(IF((AU137-(AI137+AN137))=0,"",(AU137-(AI137+AN137))),"")</f>
        <v/>
      </c>
      <c r="AT137" s="40">
        <f>IF(AND(AG137="",AQ137=""),AL137,IF(SUM(AG137,AL137,AQ137)=0,"",SUM(AG137,AL137,AQ137)))</f>
        <v/>
      </c>
      <c r="AU137" s="84" t="n"/>
      <c r="AV137" s="81" t="n"/>
      <c r="AW137" s="84" t="n"/>
      <c r="AX137" s="84" t="n"/>
      <c r="AY137" s="84" t="n"/>
      <c r="AZ137" s="84" t="n"/>
      <c r="BA137" s="84" t="n"/>
      <c r="BB137" s="84" t="n"/>
      <c r="BC137" s="84" t="n"/>
      <c r="BD137" s="84" t="n"/>
      <c r="BE137" s="84" t="n"/>
      <c r="BF137" s="84" t="n"/>
      <c r="BG137" s="40">
        <f>IF(AD137="","",YEAR(AD137)+IF(MONTH(AD137)&gt;=5,1,0))</f>
        <v/>
      </c>
      <c r="BH137" s="40">
        <f>IF(AD137="","",IF(AND(MONTH(AD137)=8,DAY(AD137)&gt;=15),"Fall",IF(MONTH(AD137)&gt;8,"Fall",IF(MONTH(AD137)=5,"Summer",IF(MONTH(AD137)=1,"Spring","")))))</f>
        <v/>
      </c>
      <c r="BI137" s="84" t="n"/>
      <c r="BJ137" s="84" t="n"/>
      <c r="BK137" s="84" t="n"/>
      <c r="BL137" s="84">
        <f>IFERROR(INDEX('_names_lookup'!$C:$C,MATCH(BK137,'_names_lookup'!$A:$A,0)),"")</f>
        <v/>
      </c>
      <c r="BM137" s="84">
        <f>IFERROR(INDEX('_names_lookup'!$B:$B,MATCH(BK137,'_names_lookup'!$A:$A,0)),"")</f>
        <v/>
      </c>
      <c r="BN137" s="84" t="n"/>
      <c r="BO137" s="84" t="n"/>
      <c r="BP137" s="84" t="n"/>
      <c r="BQ137" s="84" t="n"/>
      <c r="BR137" s="84" t="n"/>
      <c r="BS137" s="40">
        <f>IFERROR(IF(BR137*AA137=0,"",BR137*AA137),"")</f>
        <v/>
      </c>
      <c r="BT137" s="84" t="n"/>
      <c r="BU137" s="84" t="n"/>
      <c r="BV137" s="84" t="n"/>
      <c r="BW137" s="84" t="n"/>
      <c r="BX137" s="84" t="n"/>
      <c r="BY137" s="84" t="n"/>
      <c r="BZ137" s="84" t="n"/>
      <c r="CA137" s="84" t="n"/>
      <c r="CB137" s="84" t="n"/>
      <c r="CC137" s="84" t="n"/>
      <c r="CD137" s="84" t="n"/>
      <c r="CE137" s="84" t="n"/>
      <c r="CF137" s="84" t="n"/>
      <c r="CG137" s="84" t="n"/>
      <c r="CH137" s="84" t="n"/>
      <c r="CI137" s="84" t="n"/>
      <c r="CJ137" s="84" t="n"/>
      <c r="CK137" s="84" t="n"/>
      <c r="CL137" s="84" t="n"/>
      <c r="CM137" s="84" t="n"/>
      <c r="CN137" s="84" t="n"/>
      <c r="CO137" s="84" t="n"/>
      <c r="CP137" s="84" t="n"/>
      <c r="CQ137" s="84" t="n"/>
      <c r="CR137" s="84" t="n"/>
      <c r="CS137" s="84" t="n"/>
      <c r="CT137" s="84" t="n"/>
      <c r="CU137" s="84" t="n"/>
      <c r="CV137" s="84" t="n"/>
      <c r="CW137" s="84" t="n"/>
      <c r="CX137" s="84" t="n"/>
      <c r="CY137" s="84" t="n"/>
      <c r="CZ137" s="84" t="n"/>
      <c r="DA137" s="84" t="n"/>
      <c r="DB137" s="84" t="n"/>
      <c r="DC137" s="84" t="n"/>
      <c r="DD137" s="84" t="n"/>
      <c r="DE137" s="84" t="n"/>
      <c r="DF137" s="84" t="n"/>
      <c r="DG137" s="84" t="n"/>
      <c r="DH137" s="84" t="n"/>
      <c r="DI137" s="84" t="n"/>
      <c r="DJ137" s="84" t="n"/>
      <c r="DK137" s="84" t="n"/>
      <c r="DL137" s="84" t="n"/>
      <c r="DM137" s="84" t="n"/>
      <c r="DN137" s="84" t="n"/>
      <c r="DO137" s="84" t="n"/>
      <c r="DP137" s="84" t="n"/>
      <c r="DQ137" s="84" t="n"/>
    </row>
    <row r="138" ht="16" customHeight="1">
      <c r="A138" s="78" t="n"/>
      <c r="B138" s="78" t="n"/>
      <c r="C138" s="78" t="n"/>
      <c r="D138" s="78" t="n"/>
      <c r="E138" s="78" t="n"/>
      <c r="F138" s="78" t="n"/>
      <c r="G138" s="88" t="n"/>
      <c r="H138" s="84" t="n"/>
      <c r="I138" s="84" t="n"/>
      <c r="J138" s="84" t="n"/>
      <c r="K138" s="84" t="n"/>
      <c r="L138" s="84" t="n"/>
      <c r="M138" s="84" t="n"/>
      <c r="N138" s="84" t="n"/>
      <c r="O138" s="84">
        <f>IFERROR(INDEX('_courses_lookup'!$C:$C,MATCH(K138&amp;L138,'_courses_lookup'!$E:$E,0)),"")</f>
        <v/>
      </c>
      <c r="P138" s="84">
        <f>IFERROR(INDEX('_courses_lookup'!$D:$D,MATCH(K138&amp;L138,'_courses_lookup'!$E:$E,0)),"")</f>
        <v/>
      </c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1" t="n"/>
      <c r="AE138" s="81" t="n"/>
      <c r="AF138" s="81" t="n"/>
      <c r="AG138" s="40">
        <f>IF(AND(AE138&lt;&gt;"",AF138&lt;&gt;""),ROUNDUP((AF138-AE138)/7,0),"")</f>
        <v/>
      </c>
      <c r="AH138" s="84" t="n"/>
      <c r="AI138" s="40">
        <f>IFERROR(IF(AG138*AH138=0,"",AG138*AH138),"")</f>
        <v/>
      </c>
      <c r="AJ138" s="81" t="n"/>
      <c r="AK138" s="81" t="n"/>
      <c r="AL138" s="40">
        <f>IF(AND(AJ138&lt;&gt;"",AK138&lt;&gt;""),ROUNDUP((AK138-AJ138)/7,0),"")</f>
        <v/>
      </c>
      <c r="AM138" s="84" t="n"/>
      <c r="AN138" s="40">
        <f>IFERROR(IF(AL138*AM138=0,"",AL138*AM138),"")</f>
        <v/>
      </c>
      <c r="AO138" s="81" t="n"/>
      <c r="AP138" s="81" t="n"/>
      <c r="AQ138" s="40">
        <f>IF(AND(AO138&lt;&gt;"",AP138&lt;&gt;""),ROUNDUP((AP138-AO138)/7,0),"")</f>
        <v/>
      </c>
      <c r="AR138" s="40">
        <f>IFERROR(IF((AU138-(AI138+AN138))/AQ138=0,"",ROUNDUP((AU138-(AI138+AN138))/AQ138,0)),"")</f>
        <v/>
      </c>
      <c r="AS138" s="40">
        <f>IFERROR(IF((AU138-(AI138+AN138))=0,"",(AU138-(AI138+AN138))),"")</f>
        <v/>
      </c>
      <c r="AT138" s="40">
        <f>IF(AND(AG138="",AQ138=""),AL138,IF(SUM(AG138,AL138,AQ138)=0,"",SUM(AG138,AL138,AQ138)))</f>
        <v/>
      </c>
      <c r="AU138" s="84" t="n"/>
      <c r="AV138" s="81" t="n"/>
      <c r="AW138" s="84" t="n"/>
      <c r="AX138" s="84" t="n"/>
      <c r="AY138" s="84" t="n"/>
      <c r="AZ138" s="84" t="n"/>
      <c r="BA138" s="84" t="n"/>
      <c r="BB138" s="84" t="n"/>
      <c r="BC138" s="84" t="n"/>
      <c r="BD138" s="84" t="n"/>
      <c r="BE138" s="84" t="n"/>
      <c r="BF138" s="84" t="n"/>
      <c r="BG138" s="40">
        <f>IF(AD138="","",YEAR(AD138)+IF(MONTH(AD138)&gt;=5,1,0))</f>
        <v/>
      </c>
      <c r="BH138" s="40">
        <f>IF(AD138="","",IF(AND(MONTH(AD138)=8,DAY(AD138)&gt;=15),"Fall",IF(MONTH(AD138)&gt;8,"Fall",IF(MONTH(AD138)=5,"Summer",IF(MONTH(AD138)=1,"Spring","")))))</f>
        <v/>
      </c>
      <c r="BI138" s="84" t="n"/>
      <c r="BJ138" s="84" t="n"/>
      <c r="BK138" s="84" t="n"/>
      <c r="BL138" s="84">
        <f>IFERROR(INDEX('_names_lookup'!$C:$C,MATCH(BK138,'_names_lookup'!$A:$A,0)),"")</f>
        <v/>
      </c>
      <c r="BM138" s="84">
        <f>IFERROR(INDEX('_names_lookup'!$B:$B,MATCH(BK138,'_names_lookup'!$A:$A,0)),"")</f>
        <v/>
      </c>
      <c r="BN138" s="84" t="n"/>
      <c r="BO138" s="84" t="n"/>
      <c r="BP138" s="84" t="n"/>
      <c r="BQ138" s="84" t="n"/>
      <c r="BR138" s="84" t="n"/>
      <c r="BS138" s="40">
        <f>IFERROR(IF(BR138*AA138=0,"",BR138*AA138),"")</f>
        <v/>
      </c>
      <c r="BT138" s="84" t="n"/>
      <c r="BU138" s="84" t="n"/>
      <c r="BV138" s="84" t="n"/>
      <c r="BW138" s="84" t="n"/>
      <c r="BX138" s="84" t="n"/>
      <c r="BY138" s="84" t="n"/>
      <c r="BZ138" s="84" t="n"/>
      <c r="CA138" s="84" t="n"/>
      <c r="CB138" s="84" t="n"/>
      <c r="CC138" s="84" t="n"/>
      <c r="CD138" s="84" t="n"/>
      <c r="CE138" s="84" t="n"/>
      <c r="CF138" s="84" t="n"/>
      <c r="CG138" s="84" t="n"/>
      <c r="CH138" s="84" t="n"/>
      <c r="CI138" s="84" t="n"/>
      <c r="CJ138" s="84" t="n"/>
      <c r="CK138" s="84" t="n"/>
      <c r="CL138" s="84" t="n"/>
      <c r="CM138" s="84" t="n"/>
      <c r="CN138" s="84" t="n"/>
      <c r="CO138" s="84" t="n"/>
      <c r="CP138" s="84" t="n"/>
      <c r="CQ138" s="84" t="n"/>
      <c r="CR138" s="84" t="n"/>
      <c r="CS138" s="84" t="n"/>
      <c r="CT138" s="84" t="n"/>
      <c r="CU138" s="84" t="n"/>
      <c r="CV138" s="84" t="n"/>
      <c r="CW138" s="84" t="n"/>
      <c r="CX138" s="84" t="n"/>
      <c r="CY138" s="84" t="n"/>
      <c r="CZ138" s="84" t="n"/>
      <c r="DA138" s="84" t="n"/>
      <c r="DB138" s="84" t="n"/>
      <c r="DC138" s="84" t="n"/>
      <c r="DD138" s="84" t="n"/>
      <c r="DE138" s="84" t="n"/>
      <c r="DF138" s="84" t="n"/>
      <c r="DG138" s="84" t="n"/>
      <c r="DH138" s="84" t="n"/>
      <c r="DI138" s="84" t="n"/>
      <c r="DJ138" s="84" t="n"/>
      <c r="DK138" s="84" t="n"/>
      <c r="DL138" s="84" t="n"/>
      <c r="DM138" s="84" t="n"/>
      <c r="DN138" s="84" t="n"/>
      <c r="DO138" s="84" t="n"/>
      <c r="DP138" s="84" t="n"/>
      <c r="DQ138" s="84" t="n"/>
    </row>
    <row r="139" ht="16" customHeight="1">
      <c r="A139" s="78" t="n"/>
      <c r="B139" s="78" t="n"/>
      <c r="C139" s="78" t="n"/>
      <c r="D139" s="78" t="n"/>
      <c r="E139" s="78" t="n"/>
      <c r="F139" s="78" t="n"/>
      <c r="G139" s="88" t="n"/>
      <c r="H139" s="84" t="n"/>
      <c r="I139" s="84" t="n"/>
      <c r="J139" s="84" t="n"/>
      <c r="K139" s="84" t="n"/>
      <c r="L139" s="84" t="n"/>
      <c r="M139" s="84" t="n"/>
      <c r="N139" s="84" t="n"/>
      <c r="O139" s="84">
        <f>IFERROR(INDEX('_courses_lookup'!$C:$C,MATCH(K139&amp;L139,'_courses_lookup'!$E:$E,0)),"")</f>
        <v/>
      </c>
      <c r="P139" s="84">
        <f>IFERROR(INDEX('_courses_lookup'!$D:$D,MATCH(K139&amp;L139,'_courses_lookup'!$E:$E,0)),"")</f>
        <v/>
      </c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1" t="n"/>
      <c r="AE139" s="81" t="n"/>
      <c r="AF139" s="81" t="n"/>
      <c r="AG139" s="40">
        <f>IF(AND(AE139&lt;&gt;"",AF139&lt;&gt;""),ROUNDUP((AF139-AE139)/7,0),"")</f>
        <v/>
      </c>
      <c r="AH139" s="84" t="n"/>
      <c r="AI139" s="40">
        <f>IFERROR(IF(AG139*AH139=0,"",AG139*AH139),"")</f>
        <v/>
      </c>
      <c r="AJ139" s="81" t="n"/>
      <c r="AK139" s="81" t="n"/>
      <c r="AL139" s="40">
        <f>IF(AND(AJ139&lt;&gt;"",AK139&lt;&gt;""),ROUNDUP((AK139-AJ139)/7,0),"")</f>
        <v/>
      </c>
      <c r="AM139" s="84" t="n"/>
      <c r="AN139" s="40">
        <f>IFERROR(IF(AL139*AM139=0,"",AL139*AM139),"")</f>
        <v/>
      </c>
      <c r="AO139" s="81" t="n"/>
      <c r="AP139" s="81" t="n"/>
      <c r="AQ139" s="40">
        <f>IF(AND(AO139&lt;&gt;"",AP139&lt;&gt;""),ROUNDUP((AP139-AO139)/7,0),"")</f>
        <v/>
      </c>
      <c r="AR139" s="40">
        <f>IFERROR(IF((AU139-(AI139+AN139))/AQ139=0,"",ROUNDUP((AU139-(AI139+AN139))/AQ139,0)),"")</f>
        <v/>
      </c>
      <c r="AS139" s="40">
        <f>IFERROR(IF((AU139-(AI139+AN139))=0,"",(AU139-(AI139+AN139))),"")</f>
        <v/>
      </c>
      <c r="AT139" s="40">
        <f>IF(AND(AG139="",AQ139=""),AL139,IF(SUM(AG139,AL139,AQ139)=0,"",SUM(AG139,AL139,AQ139)))</f>
        <v/>
      </c>
      <c r="AU139" s="84" t="n"/>
      <c r="AV139" s="81" t="n"/>
      <c r="AW139" s="84" t="n"/>
      <c r="AX139" s="84" t="n"/>
      <c r="AY139" s="84" t="n"/>
      <c r="AZ139" s="84" t="n"/>
      <c r="BA139" s="84" t="n"/>
      <c r="BB139" s="84" t="n"/>
      <c r="BC139" s="84" t="n"/>
      <c r="BD139" s="84" t="n"/>
      <c r="BE139" s="84" t="n"/>
      <c r="BF139" s="84" t="n"/>
      <c r="BG139" s="40">
        <f>IF(AD139="","",YEAR(AD139)+IF(MONTH(AD139)&gt;=5,1,0))</f>
        <v/>
      </c>
      <c r="BH139" s="40">
        <f>IF(AD139="","",IF(AND(MONTH(AD139)=8,DAY(AD139)&gt;=15),"Fall",IF(MONTH(AD139)&gt;8,"Fall",IF(MONTH(AD139)=5,"Summer",IF(MONTH(AD139)=1,"Spring","")))))</f>
        <v/>
      </c>
      <c r="BI139" s="84" t="n"/>
      <c r="BJ139" s="84" t="n"/>
      <c r="BK139" s="84" t="n"/>
      <c r="BL139" s="84">
        <f>IFERROR(INDEX('_names_lookup'!$C:$C,MATCH(BK139,'_names_lookup'!$A:$A,0)),"")</f>
        <v/>
      </c>
      <c r="BM139" s="84">
        <f>IFERROR(INDEX('_names_lookup'!$B:$B,MATCH(BK139,'_names_lookup'!$A:$A,0)),"")</f>
        <v/>
      </c>
      <c r="BN139" s="84" t="n"/>
      <c r="BO139" s="84" t="n"/>
      <c r="BP139" s="84" t="n"/>
      <c r="BQ139" s="84" t="n"/>
      <c r="BR139" s="84" t="n"/>
      <c r="BS139" s="40">
        <f>IFERROR(IF(BR139*AA139=0,"",BR139*AA139),"")</f>
        <v/>
      </c>
      <c r="BT139" s="84" t="n"/>
      <c r="BU139" s="84" t="n"/>
      <c r="BV139" s="84" t="n"/>
      <c r="BW139" s="84" t="n"/>
      <c r="BX139" s="84" t="n"/>
      <c r="BY139" s="84" t="n"/>
      <c r="BZ139" s="84" t="n"/>
      <c r="CA139" s="84" t="n"/>
      <c r="CB139" s="84" t="n"/>
      <c r="CC139" s="84" t="n"/>
      <c r="CD139" s="84" t="n"/>
      <c r="CE139" s="84" t="n"/>
      <c r="CF139" s="84" t="n"/>
      <c r="CG139" s="84" t="n"/>
      <c r="CH139" s="84" t="n"/>
      <c r="CI139" s="84" t="n"/>
      <c r="CJ139" s="84" t="n"/>
      <c r="CK139" s="84" t="n"/>
      <c r="CL139" s="84" t="n"/>
      <c r="CM139" s="84" t="n"/>
      <c r="CN139" s="84" t="n"/>
      <c r="CO139" s="84" t="n"/>
      <c r="CP139" s="84" t="n"/>
      <c r="CQ139" s="84" t="n"/>
      <c r="CR139" s="84" t="n"/>
      <c r="CS139" s="84" t="n"/>
      <c r="CT139" s="84" t="n"/>
      <c r="CU139" s="84" t="n"/>
      <c r="CV139" s="84" t="n"/>
      <c r="CW139" s="84" t="n"/>
      <c r="CX139" s="84" t="n"/>
      <c r="CY139" s="84" t="n"/>
      <c r="CZ139" s="84" t="n"/>
      <c r="DA139" s="84" t="n"/>
      <c r="DB139" s="84" t="n"/>
      <c r="DC139" s="84" t="n"/>
      <c r="DD139" s="84" t="n"/>
      <c r="DE139" s="84" t="n"/>
      <c r="DF139" s="84" t="n"/>
      <c r="DG139" s="84" t="n"/>
      <c r="DH139" s="84" t="n"/>
      <c r="DI139" s="84" t="n"/>
      <c r="DJ139" s="84" t="n"/>
      <c r="DK139" s="84" t="n"/>
      <c r="DL139" s="84" t="n"/>
      <c r="DM139" s="84" t="n"/>
      <c r="DN139" s="84" t="n"/>
      <c r="DO139" s="84" t="n"/>
      <c r="DP139" s="84" t="n"/>
      <c r="DQ139" s="84" t="n"/>
    </row>
    <row r="140" ht="16" customHeight="1">
      <c r="A140" s="78" t="n"/>
      <c r="B140" s="78" t="n"/>
      <c r="C140" s="78" t="n"/>
      <c r="D140" s="78" t="n"/>
      <c r="E140" s="78" t="n"/>
      <c r="F140" s="78" t="n"/>
      <c r="G140" s="88" t="n"/>
      <c r="H140" s="84" t="n"/>
      <c r="I140" s="84" t="n"/>
      <c r="J140" s="84" t="n"/>
      <c r="K140" s="84" t="n"/>
      <c r="L140" s="84" t="n"/>
      <c r="M140" s="84" t="n"/>
      <c r="N140" s="84" t="n"/>
      <c r="O140" s="84">
        <f>IFERROR(INDEX('_courses_lookup'!$C:$C,MATCH(K140&amp;L140,'_courses_lookup'!$E:$E,0)),"")</f>
        <v/>
      </c>
      <c r="P140" s="84">
        <f>IFERROR(INDEX('_courses_lookup'!$D:$D,MATCH(K140&amp;L140,'_courses_lookup'!$E:$E,0)),"")</f>
        <v/>
      </c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1" t="n"/>
      <c r="AE140" s="81" t="n"/>
      <c r="AF140" s="81" t="n"/>
      <c r="AG140" s="40">
        <f>IF(AND(AE140&lt;&gt;"",AF140&lt;&gt;""),ROUNDUP((AF140-AE140)/7,0),"")</f>
        <v/>
      </c>
      <c r="AH140" s="84" t="n"/>
      <c r="AI140" s="40">
        <f>IFERROR(IF(AG140*AH140=0,"",AG140*AH140),"")</f>
        <v/>
      </c>
      <c r="AJ140" s="81" t="n"/>
      <c r="AK140" s="81" t="n"/>
      <c r="AL140" s="40">
        <f>IF(AND(AJ140&lt;&gt;"",AK140&lt;&gt;""),ROUNDUP((AK140-AJ140)/7,0),"")</f>
        <v/>
      </c>
      <c r="AM140" s="84" t="n"/>
      <c r="AN140" s="40">
        <f>IFERROR(IF(AL140*AM140=0,"",AL140*AM140),"")</f>
        <v/>
      </c>
      <c r="AO140" s="81" t="n"/>
      <c r="AP140" s="81" t="n"/>
      <c r="AQ140" s="40">
        <f>IF(AND(AO140&lt;&gt;"",AP140&lt;&gt;""),ROUNDUP((AP140-AO140)/7,0),"")</f>
        <v/>
      </c>
      <c r="AR140" s="40">
        <f>IFERROR(IF((AU140-(AI140+AN140))/AQ140=0,"",ROUNDUP((AU140-(AI140+AN140))/AQ140,0)),"")</f>
        <v/>
      </c>
      <c r="AS140" s="40">
        <f>IFERROR(IF((AU140-(AI140+AN140))=0,"",(AU140-(AI140+AN140))),"")</f>
        <v/>
      </c>
      <c r="AT140" s="40">
        <f>IF(AND(AG140="",AQ140=""),AL140,IF(SUM(AG140,AL140,AQ140)=0,"",SUM(AG140,AL140,AQ140)))</f>
        <v/>
      </c>
      <c r="AU140" s="84" t="n"/>
      <c r="AV140" s="81" t="n"/>
      <c r="AW140" s="84" t="n"/>
      <c r="AX140" s="84" t="n"/>
      <c r="AY140" s="84" t="n"/>
      <c r="AZ140" s="84" t="n"/>
      <c r="BA140" s="84" t="n"/>
      <c r="BB140" s="84" t="n"/>
      <c r="BC140" s="84" t="n"/>
      <c r="BD140" s="84" t="n"/>
      <c r="BE140" s="84" t="n"/>
      <c r="BF140" s="84" t="n"/>
      <c r="BG140" s="40">
        <f>IF(AD140="","",YEAR(AD140)+IF(MONTH(AD140)&gt;=5,1,0))</f>
        <v/>
      </c>
      <c r="BH140" s="40">
        <f>IF(AD140="","",IF(AND(MONTH(AD140)=8,DAY(AD140)&gt;=15),"Fall",IF(MONTH(AD140)&gt;8,"Fall",IF(MONTH(AD140)=5,"Summer",IF(MONTH(AD140)=1,"Spring","")))))</f>
        <v/>
      </c>
      <c r="BI140" s="84" t="n"/>
      <c r="BJ140" s="84" t="n"/>
      <c r="BK140" s="84" t="n"/>
      <c r="BL140" s="84">
        <f>IFERROR(INDEX('_names_lookup'!$C:$C,MATCH(BK140,'_names_lookup'!$A:$A,0)),"")</f>
        <v/>
      </c>
      <c r="BM140" s="84">
        <f>IFERROR(INDEX('_names_lookup'!$B:$B,MATCH(BK140,'_names_lookup'!$A:$A,0)),"")</f>
        <v/>
      </c>
      <c r="BN140" s="84" t="n"/>
      <c r="BO140" s="84" t="n"/>
      <c r="BP140" s="84" t="n"/>
      <c r="BQ140" s="84" t="n"/>
      <c r="BR140" s="84" t="n"/>
      <c r="BS140" s="40">
        <f>IFERROR(IF(BR140*AA140=0,"",BR140*AA140),"")</f>
        <v/>
      </c>
      <c r="BT140" s="84" t="n"/>
      <c r="BU140" s="84" t="n"/>
      <c r="BV140" s="84" t="n"/>
      <c r="BW140" s="84" t="n"/>
      <c r="BX140" s="84" t="n"/>
      <c r="BY140" s="84" t="n"/>
      <c r="BZ140" s="84" t="n"/>
      <c r="CA140" s="84" t="n"/>
      <c r="CB140" s="84" t="n"/>
      <c r="CC140" s="84" t="n"/>
      <c r="CD140" s="84" t="n"/>
      <c r="CE140" s="84" t="n"/>
      <c r="CF140" s="84" t="n"/>
      <c r="CG140" s="84" t="n"/>
      <c r="CH140" s="84" t="n"/>
      <c r="CI140" s="84" t="n"/>
      <c r="CJ140" s="84" t="n"/>
      <c r="CK140" s="84" t="n"/>
      <c r="CL140" s="84" t="n"/>
      <c r="CM140" s="84" t="n"/>
      <c r="CN140" s="84" t="n"/>
      <c r="CO140" s="84" t="n"/>
      <c r="CP140" s="84" t="n"/>
      <c r="CQ140" s="84" t="n"/>
      <c r="CR140" s="84" t="n"/>
      <c r="CS140" s="84" t="n"/>
      <c r="CT140" s="84" t="n"/>
      <c r="CU140" s="84" t="n"/>
      <c r="CV140" s="84" t="n"/>
      <c r="CW140" s="84" t="n"/>
      <c r="CX140" s="84" t="n"/>
      <c r="CY140" s="84" t="n"/>
      <c r="CZ140" s="84" t="n"/>
      <c r="DA140" s="84" t="n"/>
      <c r="DB140" s="84" t="n"/>
      <c r="DC140" s="84" t="n"/>
      <c r="DD140" s="84" t="n"/>
      <c r="DE140" s="84" t="n"/>
      <c r="DF140" s="84" t="n"/>
      <c r="DG140" s="84" t="n"/>
      <c r="DH140" s="84" t="n"/>
      <c r="DI140" s="84" t="n"/>
      <c r="DJ140" s="84" t="n"/>
      <c r="DK140" s="84" t="n"/>
      <c r="DL140" s="84" t="n"/>
      <c r="DM140" s="84" t="n"/>
      <c r="DN140" s="84" t="n"/>
      <c r="DO140" s="84" t="n"/>
      <c r="DP140" s="84" t="n"/>
      <c r="DQ140" s="84" t="n"/>
    </row>
    <row r="141" ht="16" customHeight="1">
      <c r="A141" s="78" t="n"/>
      <c r="B141" s="78" t="n"/>
      <c r="C141" s="78" t="n"/>
      <c r="D141" s="78" t="n"/>
      <c r="E141" s="78" t="n"/>
      <c r="F141" s="78" t="n"/>
      <c r="G141" s="88" t="n"/>
      <c r="H141" s="84" t="n"/>
      <c r="I141" s="84" t="n"/>
      <c r="J141" s="84" t="n"/>
      <c r="K141" s="84" t="n"/>
      <c r="L141" s="84" t="n"/>
      <c r="M141" s="84" t="n"/>
      <c r="N141" s="84" t="n"/>
      <c r="O141" s="84">
        <f>IFERROR(INDEX('_courses_lookup'!$C:$C,MATCH(K141&amp;L141,'_courses_lookup'!$E:$E,0)),"")</f>
        <v/>
      </c>
      <c r="P141" s="84">
        <f>IFERROR(INDEX('_courses_lookup'!$D:$D,MATCH(K141&amp;L141,'_courses_lookup'!$E:$E,0)),"")</f>
        <v/>
      </c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1" t="n"/>
      <c r="AE141" s="81" t="n"/>
      <c r="AF141" s="81" t="n"/>
      <c r="AG141" s="40">
        <f>IF(AND(AE141&lt;&gt;"",AF141&lt;&gt;""),ROUNDUP((AF141-AE141)/7,0),"")</f>
        <v/>
      </c>
      <c r="AH141" s="84" t="n"/>
      <c r="AI141" s="40">
        <f>IFERROR(IF(AG141*AH141=0,"",AG141*AH141),"")</f>
        <v/>
      </c>
      <c r="AJ141" s="81" t="n"/>
      <c r="AK141" s="81" t="n"/>
      <c r="AL141" s="40">
        <f>IF(AND(AJ141&lt;&gt;"",AK141&lt;&gt;""),ROUNDUP((AK141-AJ141)/7,0),"")</f>
        <v/>
      </c>
      <c r="AM141" s="84" t="n"/>
      <c r="AN141" s="40">
        <f>IFERROR(IF(AL141*AM141=0,"",AL141*AM141),"")</f>
        <v/>
      </c>
      <c r="AO141" s="81" t="n"/>
      <c r="AP141" s="81" t="n"/>
      <c r="AQ141" s="40">
        <f>IF(AND(AO141&lt;&gt;"",AP141&lt;&gt;""),ROUNDUP((AP141-AO141)/7,0),"")</f>
        <v/>
      </c>
      <c r="AR141" s="40">
        <f>IFERROR(IF((AU141-(AI141+AN141))/AQ141=0,"",ROUNDUP((AU141-(AI141+AN141))/AQ141,0)),"")</f>
        <v/>
      </c>
      <c r="AS141" s="40">
        <f>IFERROR(IF((AU141-(AI141+AN141))=0,"",(AU141-(AI141+AN141))),"")</f>
        <v/>
      </c>
      <c r="AT141" s="40">
        <f>IF(AND(AG141="",AQ141=""),AL141,IF(SUM(AG141,AL141,AQ141)=0,"",SUM(AG141,AL141,AQ141)))</f>
        <v/>
      </c>
      <c r="AU141" s="84" t="n"/>
      <c r="AV141" s="81" t="n"/>
      <c r="AW141" s="84" t="n"/>
      <c r="AX141" s="84" t="n"/>
      <c r="AY141" s="84" t="n"/>
      <c r="AZ141" s="84" t="n"/>
      <c r="BA141" s="84" t="n"/>
      <c r="BB141" s="84" t="n"/>
      <c r="BC141" s="84" t="n"/>
      <c r="BD141" s="84" t="n"/>
      <c r="BE141" s="84" t="n"/>
      <c r="BF141" s="84" t="n"/>
      <c r="BG141" s="40">
        <f>IF(AD141="","",YEAR(AD141)+IF(MONTH(AD141)&gt;=5,1,0))</f>
        <v/>
      </c>
      <c r="BH141" s="40">
        <f>IF(AD141="","",IF(AND(MONTH(AD141)=8,DAY(AD141)&gt;=15),"Fall",IF(MONTH(AD141)&gt;8,"Fall",IF(MONTH(AD141)=5,"Summer",IF(MONTH(AD141)=1,"Spring","")))))</f>
        <v/>
      </c>
      <c r="BI141" s="84" t="n"/>
      <c r="BJ141" s="84" t="n"/>
      <c r="BK141" s="84" t="n"/>
      <c r="BL141" s="84">
        <f>IFERROR(INDEX('_names_lookup'!$C:$C,MATCH(BK141,'_names_lookup'!$A:$A,0)),"")</f>
        <v/>
      </c>
      <c r="BM141" s="84">
        <f>IFERROR(INDEX('_names_lookup'!$B:$B,MATCH(BK141,'_names_lookup'!$A:$A,0)),"")</f>
        <v/>
      </c>
      <c r="BN141" s="84" t="n"/>
      <c r="BO141" s="84" t="n"/>
      <c r="BP141" s="84" t="n"/>
      <c r="BQ141" s="84" t="n"/>
      <c r="BR141" s="84" t="n"/>
      <c r="BS141" s="40">
        <f>IFERROR(IF(BR141*AA141=0,"",BR141*AA141),"")</f>
        <v/>
      </c>
      <c r="BT141" s="84" t="n"/>
      <c r="BU141" s="84" t="n"/>
      <c r="BV141" s="84" t="n"/>
      <c r="BW141" s="84" t="n"/>
      <c r="BX141" s="84" t="n"/>
      <c r="BY141" s="84" t="n"/>
      <c r="BZ141" s="84" t="n"/>
      <c r="CA141" s="84" t="n"/>
      <c r="CB141" s="84" t="n"/>
      <c r="CC141" s="84" t="n"/>
      <c r="CD141" s="84" t="n"/>
      <c r="CE141" s="84" t="n"/>
      <c r="CF141" s="84" t="n"/>
      <c r="CG141" s="84" t="n"/>
      <c r="CH141" s="84" t="n"/>
      <c r="CI141" s="84" t="n"/>
      <c r="CJ141" s="84" t="n"/>
      <c r="CK141" s="84" t="n"/>
      <c r="CL141" s="84" t="n"/>
      <c r="CM141" s="84" t="n"/>
      <c r="CN141" s="84" t="n"/>
      <c r="CO141" s="84" t="n"/>
      <c r="CP141" s="84" t="n"/>
      <c r="CQ141" s="84" t="n"/>
      <c r="CR141" s="84" t="n"/>
      <c r="CS141" s="84" t="n"/>
      <c r="CT141" s="84" t="n"/>
      <c r="CU141" s="84" t="n"/>
      <c r="CV141" s="84" t="n"/>
      <c r="CW141" s="84" t="n"/>
      <c r="CX141" s="84" t="n"/>
      <c r="CY141" s="84" t="n"/>
      <c r="CZ141" s="84" t="n"/>
      <c r="DA141" s="84" t="n"/>
      <c r="DB141" s="84" t="n"/>
      <c r="DC141" s="84" t="n"/>
      <c r="DD141" s="84" t="n"/>
      <c r="DE141" s="84" t="n"/>
      <c r="DF141" s="84" t="n"/>
      <c r="DG141" s="84" t="n"/>
      <c r="DH141" s="84" t="n"/>
      <c r="DI141" s="84" t="n"/>
      <c r="DJ141" s="84" t="n"/>
      <c r="DK141" s="84" t="n"/>
      <c r="DL141" s="84" t="n"/>
      <c r="DM141" s="84" t="n"/>
      <c r="DN141" s="84" t="n"/>
      <c r="DO141" s="84" t="n"/>
      <c r="DP141" s="84" t="n"/>
      <c r="DQ141" s="84" t="n"/>
    </row>
    <row r="142" ht="16" customHeight="1">
      <c r="A142" s="78" t="n"/>
      <c r="B142" s="78" t="n"/>
      <c r="C142" s="78" t="n"/>
      <c r="D142" s="78" t="n"/>
      <c r="E142" s="78" t="n"/>
      <c r="F142" s="78" t="n"/>
      <c r="G142" s="88" t="n"/>
      <c r="H142" s="84" t="n"/>
      <c r="I142" s="84" t="n"/>
      <c r="J142" s="84" t="n"/>
      <c r="K142" s="84" t="n"/>
      <c r="L142" s="84" t="n"/>
      <c r="M142" s="84" t="n"/>
      <c r="N142" s="84" t="n"/>
      <c r="O142" s="84">
        <f>IFERROR(INDEX('_courses_lookup'!$C:$C,MATCH(K142&amp;L142,'_courses_lookup'!$E:$E,0)),"")</f>
        <v/>
      </c>
      <c r="P142" s="84">
        <f>IFERROR(INDEX('_courses_lookup'!$D:$D,MATCH(K142&amp;L142,'_courses_lookup'!$E:$E,0)),"")</f>
        <v/>
      </c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1" t="n"/>
      <c r="AE142" s="81" t="n"/>
      <c r="AF142" s="81" t="n"/>
      <c r="AG142" s="40">
        <f>IF(AND(AE142&lt;&gt;"",AF142&lt;&gt;""),ROUNDUP((AF142-AE142)/7,0),"")</f>
        <v/>
      </c>
      <c r="AH142" s="84" t="n"/>
      <c r="AI142" s="40">
        <f>IFERROR(IF(AG142*AH142=0,"",AG142*AH142),"")</f>
        <v/>
      </c>
      <c r="AJ142" s="81" t="n"/>
      <c r="AK142" s="81" t="n"/>
      <c r="AL142" s="40">
        <f>IF(AND(AJ142&lt;&gt;"",AK142&lt;&gt;""),ROUNDUP((AK142-AJ142)/7,0),"")</f>
        <v/>
      </c>
      <c r="AM142" s="84" t="n"/>
      <c r="AN142" s="40">
        <f>IFERROR(IF(AL142*AM142=0,"",AL142*AM142),"")</f>
        <v/>
      </c>
      <c r="AO142" s="81" t="n"/>
      <c r="AP142" s="81" t="n"/>
      <c r="AQ142" s="40">
        <f>IF(AND(AO142&lt;&gt;"",AP142&lt;&gt;""),ROUNDUP((AP142-AO142)/7,0),"")</f>
        <v/>
      </c>
      <c r="AR142" s="40">
        <f>IFERROR(IF((AU142-(AI142+AN142))/AQ142=0,"",ROUNDUP((AU142-(AI142+AN142))/AQ142,0)),"")</f>
        <v/>
      </c>
      <c r="AS142" s="40">
        <f>IFERROR(IF((AU142-(AI142+AN142))=0,"",(AU142-(AI142+AN142))),"")</f>
        <v/>
      </c>
      <c r="AT142" s="40">
        <f>IF(AND(AG142="",AQ142=""),AL142,IF(SUM(AG142,AL142,AQ142)=0,"",SUM(AG142,AL142,AQ142)))</f>
        <v/>
      </c>
      <c r="AU142" s="84" t="n"/>
      <c r="AV142" s="81" t="n"/>
      <c r="AW142" s="84" t="n"/>
      <c r="AX142" s="84" t="n"/>
      <c r="AY142" s="84" t="n"/>
      <c r="AZ142" s="84" t="n"/>
      <c r="BA142" s="84" t="n"/>
      <c r="BB142" s="84" t="n"/>
      <c r="BC142" s="84" t="n"/>
      <c r="BD142" s="84" t="n"/>
      <c r="BE142" s="84" t="n"/>
      <c r="BF142" s="84" t="n"/>
      <c r="BG142" s="40">
        <f>IF(AD142="","",YEAR(AD142)+IF(MONTH(AD142)&gt;=5,1,0))</f>
        <v/>
      </c>
      <c r="BH142" s="40">
        <f>IF(AD142="","",IF(AND(MONTH(AD142)=8,DAY(AD142)&gt;=15),"Fall",IF(MONTH(AD142)&gt;8,"Fall",IF(MONTH(AD142)=5,"Summer",IF(MONTH(AD142)=1,"Spring","")))))</f>
        <v/>
      </c>
      <c r="BI142" s="84" t="n"/>
      <c r="BJ142" s="84" t="n"/>
      <c r="BK142" s="84" t="n"/>
      <c r="BL142" s="84">
        <f>IFERROR(INDEX('_names_lookup'!$C:$C,MATCH(BK142,'_names_lookup'!$A:$A,0)),"")</f>
        <v/>
      </c>
      <c r="BM142" s="84">
        <f>IFERROR(INDEX('_names_lookup'!$B:$B,MATCH(BK142,'_names_lookup'!$A:$A,0)),"")</f>
        <v/>
      </c>
      <c r="BN142" s="84" t="n"/>
      <c r="BO142" s="84" t="n"/>
      <c r="BP142" s="84" t="n"/>
      <c r="BQ142" s="84" t="n"/>
      <c r="BR142" s="84" t="n"/>
      <c r="BS142" s="40">
        <f>IFERROR(IF(BR142*AA142=0,"",BR142*AA142),"")</f>
        <v/>
      </c>
      <c r="BT142" s="84" t="n"/>
      <c r="BU142" s="84" t="n"/>
      <c r="BV142" s="84" t="n"/>
      <c r="BW142" s="84" t="n"/>
      <c r="BX142" s="84" t="n"/>
      <c r="BY142" s="84" t="n"/>
      <c r="BZ142" s="84" t="n"/>
      <c r="CA142" s="84" t="n"/>
      <c r="CB142" s="84" t="n"/>
      <c r="CC142" s="84" t="n"/>
      <c r="CD142" s="84" t="n"/>
      <c r="CE142" s="84" t="n"/>
      <c r="CF142" s="84" t="n"/>
      <c r="CG142" s="84" t="n"/>
      <c r="CH142" s="84" t="n"/>
      <c r="CI142" s="84" t="n"/>
      <c r="CJ142" s="84" t="n"/>
      <c r="CK142" s="84" t="n"/>
      <c r="CL142" s="84" t="n"/>
      <c r="CM142" s="84" t="n"/>
      <c r="CN142" s="84" t="n"/>
      <c r="CO142" s="84" t="n"/>
      <c r="CP142" s="84" t="n"/>
      <c r="CQ142" s="84" t="n"/>
      <c r="CR142" s="84" t="n"/>
      <c r="CS142" s="84" t="n"/>
      <c r="CT142" s="84" t="n"/>
      <c r="CU142" s="84" t="n"/>
      <c r="CV142" s="84" t="n"/>
      <c r="CW142" s="84" t="n"/>
      <c r="CX142" s="84" t="n"/>
      <c r="CY142" s="84" t="n"/>
      <c r="CZ142" s="84" t="n"/>
      <c r="DA142" s="84" t="n"/>
      <c r="DB142" s="84" t="n"/>
      <c r="DC142" s="84" t="n"/>
      <c r="DD142" s="84" t="n"/>
      <c r="DE142" s="84" t="n"/>
      <c r="DF142" s="84" t="n"/>
      <c r="DG142" s="84" t="n"/>
      <c r="DH142" s="84" t="n"/>
      <c r="DI142" s="84" t="n"/>
      <c r="DJ142" s="84" t="n"/>
      <c r="DK142" s="84" t="n"/>
      <c r="DL142" s="84" t="n"/>
      <c r="DM142" s="84" t="n"/>
      <c r="DN142" s="84" t="n"/>
      <c r="DO142" s="84" t="n"/>
      <c r="DP142" s="84" t="n"/>
      <c r="DQ142" s="84" t="n"/>
    </row>
    <row r="143" ht="16" customHeight="1">
      <c r="A143" s="78" t="n"/>
      <c r="B143" s="78" t="n"/>
      <c r="C143" s="78" t="n"/>
      <c r="D143" s="78" t="n"/>
      <c r="E143" s="78" t="n"/>
      <c r="F143" s="78" t="n"/>
      <c r="G143" s="88" t="n"/>
      <c r="H143" s="84" t="n"/>
      <c r="I143" s="84" t="n"/>
      <c r="J143" s="84" t="n"/>
      <c r="K143" s="84" t="n"/>
      <c r="L143" s="84" t="n"/>
      <c r="M143" s="84" t="n"/>
      <c r="N143" s="84" t="n"/>
      <c r="O143" s="84">
        <f>IFERROR(INDEX('_courses_lookup'!$C:$C,MATCH(K143&amp;L143,'_courses_lookup'!$E:$E,0)),"")</f>
        <v/>
      </c>
      <c r="P143" s="84">
        <f>IFERROR(INDEX('_courses_lookup'!$D:$D,MATCH(K143&amp;L143,'_courses_lookup'!$E:$E,0)),"")</f>
        <v/>
      </c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1" t="n"/>
      <c r="AE143" s="81" t="n"/>
      <c r="AF143" s="81" t="n"/>
      <c r="AG143" s="40">
        <f>IF(AND(AE143&lt;&gt;"",AF143&lt;&gt;""),ROUNDUP((AF143-AE143)/7,0),"")</f>
        <v/>
      </c>
      <c r="AH143" s="84" t="n"/>
      <c r="AI143" s="40">
        <f>IFERROR(IF(AG143*AH143=0,"",AG143*AH143),"")</f>
        <v/>
      </c>
      <c r="AJ143" s="81" t="n"/>
      <c r="AK143" s="81" t="n"/>
      <c r="AL143" s="40">
        <f>IF(AND(AJ143&lt;&gt;"",AK143&lt;&gt;""),ROUNDUP((AK143-AJ143)/7,0),"")</f>
        <v/>
      </c>
      <c r="AM143" s="84" t="n"/>
      <c r="AN143" s="40">
        <f>IFERROR(IF(AL143*AM143=0,"",AL143*AM143),"")</f>
        <v/>
      </c>
      <c r="AO143" s="81" t="n"/>
      <c r="AP143" s="81" t="n"/>
      <c r="AQ143" s="40">
        <f>IF(AND(AO143&lt;&gt;"",AP143&lt;&gt;""),ROUNDUP((AP143-AO143)/7,0),"")</f>
        <v/>
      </c>
      <c r="AR143" s="40">
        <f>IFERROR(IF((AU143-(AI143+AN143))/AQ143=0,"",ROUNDUP((AU143-(AI143+AN143))/AQ143,0)),"")</f>
        <v/>
      </c>
      <c r="AS143" s="40">
        <f>IFERROR(IF((AU143-(AI143+AN143))=0,"",(AU143-(AI143+AN143))),"")</f>
        <v/>
      </c>
      <c r="AT143" s="40">
        <f>IF(AND(AG143="",AQ143=""),AL143,IF(SUM(AG143,AL143,AQ143)=0,"",SUM(AG143,AL143,AQ143)))</f>
        <v/>
      </c>
      <c r="AU143" s="84" t="n"/>
      <c r="AV143" s="81" t="n"/>
      <c r="AW143" s="84" t="n"/>
      <c r="AX143" s="84" t="n"/>
      <c r="AY143" s="84" t="n"/>
      <c r="AZ143" s="84" t="n"/>
      <c r="BA143" s="84" t="n"/>
      <c r="BB143" s="84" t="n"/>
      <c r="BC143" s="84" t="n"/>
      <c r="BD143" s="84" t="n"/>
      <c r="BE143" s="84" t="n"/>
      <c r="BF143" s="84" t="n"/>
      <c r="BG143" s="40">
        <f>IF(AD143="","",YEAR(AD143)+IF(MONTH(AD143)&gt;=5,1,0))</f>
        <v/>
      </c>
      <c r="BH143" s="40">
        <f>IF(AD143="","",IF(AND(MONTH(AD143)=8,DAY(AD143)&gt;=15),"Fall",IF(MONTH(AD143)&gt;8,"Fall",IF(MONTH(AD143)=5,"Summer",IF(MONTH(AD143)=1,"Spring","")))))</f>
        <v/>
      </c>
      <c r="BI143" s="84" t="n"/>
      <c r="BJ143" s="84" t="n"/>
      <c r="BK143" s="84" t="n"/>
      <c r="BL143" s="84">
        <f>IFERROR(INDEX('_names_lookup'!$C:$C,MATCH(BK143,'_names_lookup'!$A:$A,0)),"")</f>
        <v/>
      </c>
      <c r="BM143" s="84">
        <f>IFERROR(INDEX('_names_lookup'!$B:$B,MATCH(BK143,'_names_lookup'!$A:$A,0)),"")</f>
        <v/>
      </c>
      <c r="BN143" s="84" t="n"/>
      <c r="BO143" s="84" t="n"/>
      <c r="BP143" s="84" t="n"/>
      <c r="BQ143" s="84" t="n"/>
      <c r="BR143" s="84" t="n"/>
      <c r="BS143" s="40">
        <f>IFERROR(IF(BR143*AA143=0,"",BR143*AA143),"")</f>
        <v/>
      </c>
      <c r="BT143" s="84" t="n"/>
      <c r="BU143" s="84" t="n"/>
      <c r="BV143" s="84" t="n"/>
      <c r="BW143" s="84" t="n"/>
      <c r="BX143" s="84" t="n"/>
      <c r="BY143" s="84" t="n"/>
      <c r="BZ143" s="84" t="n"/>
      <c r="CA143" s="84" t="n"/>
      <c r="CB143" s="84" t="n"/>
      <c r="CC143" s="84" t="n"/>
      <c r="CD143" s="84" t="n"/>
      <c r="CE143" s="84" t="n"/>
      <c r="CF143" s="84" t="n"/>
      <c r="CG143" s="84" t="n"/>
      <c r="CH143" s="84" t="n"/>
      <c r="CI143" s="84" t="n"/>
      <c r="CJ143" s="84" t="n"/>
      <c r="CK143" s="84" t="n"/>
      <c r="CL143" s="84" t="n"/>
      <c r="CM143" s="84" t="n"/>
      <c r="CN143" s="84" t="n"/>
      <c r="CO143" s="84" t="n"/>
      <c r="CP143" s="84" t="n"/>
      <c r="CQ143" s="84" t="n"/>
      <c r="CR143" s="84" t="n"/>
      <c r="CS143" s="84" t="n"/>
      <c r="CT143" s="84" t="n"/>
      <c r="CU143" s="84" t="n"/>
      <c r="CV143" s="84" t="n"/>
      <c r="CW143" s="84" t="n"/>
      <c r="CX143" s="84" t="n"/>
      <c r="CY143" s="84" t="n"/>
      <c r="CZ143" s="84" t="n"/>
      <c r="DA143" s="84" t="n"/>
      <c r="DB143" s="84" t="n"/>
      <c r="DC143" s="84" t="n"/>
      <c r="DD143" s="84" t="n"/>
      <c r="DE143" s="84" t="n"/>
      <c r="DF143" s="84" t="n"/>
      <c r="DG143" s="84" t="n"/>
      <c r="DH143" s="84" t="n"/>
      <c r="DI143" s="84" t="n"/>
      <c r="DJ143" s="84" t="n"/>
      <c r="DK143" s="84" t="n"/>
      <c r="DL143" s="84" t="n"/>
      <c r="DM143" s="84" t="n"/>
      <c r="DN143" s="84" t="n"/>
      <c r="DO143" s="84" t="n"/>
      <c r="DP143" s="84" t="n"/>
      <c r="DQ143" s="84" t="n"/>
    </row>
    <row r="144" ht="16" customHeight="1">
      <c r="A144" s="78" t="n"/>
      <c r="B144" s="78" t="n"/>
      <c r="C144" s="78" t="n"/>
      <c r="D144" s="78" t="n"/>
      <c r="E144" s="78" t="n"/>
      <c r="F144" s="78" t="n"/>
      <c r="G144" s="88" t="n"/>
      <c r="H144" s="84" t="n"/>
      <c r="I144" s="84" t="n"/>
      <c r="J144" s="84" t="n"/>
      <c r="K144" s="84" t="n"/>
      <c r="L144" s="84" t="n"/>
      <c r="M144" s="84" t="n"/>
      <c r="N144" s="84" t="n"/>
      <c r="O144" s="84">
        <f>IFERROR(INDEX('_courses_lookup'!$C:$C,MATCH(K144&amp;L144,'_courses_lookup'!$E:$E,0)),"")</f>
        <v/>
      </c>
      <c r="P144" s="84">
        <f>IFERROR(INDEX('_courses_lookup'!$D:$D,MATCH(K144&amp;L144,'_courses_lookup'!$E:$E,0)),"")</f>
        <v/>
      </c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1" t="n"/>
      <c r="AE144" s="81" t="n"/>
      <c r="AF144" s="81" t="n"/>
      <c r="AG144" s="40">
        <f>IF(AND(AE144&lt;&gt;"",AF144&lt;&gt;""),ROUNDUP((AF144-AE144)/7,0),"")</f>
        <v/>
      </c>
      <c r="AH144" s="84" t="n"/>
      <c r="AI144" s="40">
        <f>IFERROR(IF(AG144*AH144=0,"",AG144*AH144),"")</f>
        <v/>
      </c>
      <c r="AJ144" s="81" t="n"/>
      <c r="AK144" s="81" t="n"/>
      <c r="AL144" s="40">
        <f>IF(AND(AJ144&lt;&gt;"",AK144&lt;&gt;""),ROUNDUP((AK144-AJ144)/7,0),"")</f>
        <v/>
      </c>
      <c r="AM144" s="84" t="n"/>
      <c r="AN144" s="40">
        <f>IFERROR(IF(AL144*AM144=0,"",AL144*AM144),"")</f>
        <v/>
      </c>
      <c r="AO144" s="81" t="n"/>
      <c r="AP144" s="81" t="n"/>
      <c r="AQ144" s="40">
        <f>IF(AND(AO144&lt;&gt;"",AP144&lt;&gt;""),ROUNDUP((AP144-AO144)/7,0),"")</f>
        <v/>
      </c>
      <c r="AR144" s="40">
        <f>IFERROR(IF((AU144-(AI144+AN144))/AQ144=0,"",ROUNDUP((AU144-(AI144+AN144))/AQ144,0)),"")</f>
        <v/>
      </c>
      <c r="AS144" s="40">
        <f>IFERROR(IF((AU144-(AI144+AN144))=0,"",(AU144-(AI144+AN144))),"")</f>
        <v/>
      </c>
      <c r="AT144" s="40">
        <f>IF(AND(AG144="",AQ144=""),AL144,IF(SUM(AG144,AL144,AQ144)=0,"",SUM(AG144,AL144,AQ144)))</f>
        <v/>
      </c>
      <c r="AU144" s="84" t="n"/>
      <c r="AV144" s="81" t="n"/>
      <c r="AW144" s="84" t="n"/>
      <c r="AX144" s="84" t="n"/>
      <c r="AY144" s="84" t="n"/>
      <c r="AZ144" s="84" t="n"/>
      <c r="BA144" s="84" t="n"/>
      <c r="BB144" s="84" t="n"/>
      <c r="BC144" s="84" t="n"/>
      <c r="BD144" s="84" t="n"/>
      <c r="BE144" s="84" t="n"/>
      <c r="BF144" s="84" t="n"/>
      <c r="BG144" s="40">
        <f>IF(AD144="","",YEAR(AD144)+IF(MONTH(AD144)&gt;=5,1,0))</f>
        <v/>
      </c>
      <c r="BH144" s="40">
        <f>IF(AD144="","",IF(AND(MONTH(AD144)=8,DAY(AD144)&gt;=15),"Fall",IF(MONTH(AD144)&gt;8,"Fall",IF(MONTH(AD144)=5,"Summer",IF(MONTH(AD144)=1,"Spring","")))))</f>
        <v/>
      </c>
      <c r="BI144" s="84" t="n"/>
      <c r="BJ144" s="84" t="n"/>
      <c r="BK144" s="84" t="n"/>
      <c r="BL144" s="84">
        <f>IFERROR(INDEX('_names_lookup'!$C:$C,MATCH(BK144,'_names_lookup'!$A:$A,0)),"")</f>
        <v/>
      </c>
      <c r="BM144" s="84">
        <f>IFERROR(INDEX('_names_lookup'!$B:$B,MATCH(BK144,'_names_lookup'!$A:$A,0)),"")</f>
        <v/>
      </c>
      <c r="BN144" s="84" t="n"/>
      <c r="BO144" s="84" t="n"/>
      <c r="BP144" s="84" t="n"/>
      <c r="BQ144" s="84" t="n"/>
      <c r="BR144" s="84" t="n"/>
      <c r="BS144" s="40">
        <f>IFERROR(IF(BR144*AA144=0,"",BR144*AA144),"")</f>
        <v/>
      </c>
      <c r="BT144" s="84" t="n"/>
      <c r="BU144" s="84" t="n"/>
      <c r="BV144" s="84" t="n"/>
      <c r="BW144" s="84" t="n"/>
      <c r="BX144" s="84" t="n"/>
      <c r="BY144" s="84" t="n"/>
      <c r="BZ144" s="84" t="n"/>
      <c r="CA144" s="84" t="n"/>
      <c r="CB144" s="84" t="n"/>
      <c r="CC144" s="84" t="n"/>
      <c r="CD144" s="84" t="n"/>
      <c r="CE144" s="84" t="n"/>
      <c r="CF144" s="84" t="n"/>
      <c r="CG144" s="84" t="n"/>
      <c r="CH144" s="84" t="n"/>
      <c r="CI144" s="84" t="n"/>
      <c r="CJ144" s="84" t="n"/>
      <c r="CK144" s="84" t="n"/>
      <c r="CL144" s="84" t="n"/>
      <c r="CM144" s="84" t="n"/>
      <c r="CN144" s="84" t="n"/>
      <c r="CO144" s="84" t="n"/>
      <c r="CP144" s="84" t="n"/>
      <c r="CQ144" s="84" t="n"/>
      <c r="CR144" s="84" t="n"/>
      <c r="CS144" s="84" t="n"/>
      <c r="CT144" s="84" t="n"/>
      <c r="CU144" s="84" t="n"/>
      <c r="CV144" s="84" t="n"/>
      <c r="CW144" s="84" t="n"/>
      <c r="CX144" s="84" t="n"/>
      <c r="CY144" s="84" t="n"/>
      <c r="CZ144" s="84" t="n"/>
      <c r="DA144" s="84" t="n"/>
      <c r="DB144" s="84" t="n"/>
      <c r="DC144" s="84" t="n"/>
      <c r="DD144" s="84" t="n"/>
      <c r="DE144" s="84" t="n"/>
      <c r="DF144" s="84" t="n"/>
      <c r="DG144" s="84" t="n"/>
      <c r="DH144" s="84" t="n"/>
      <c r="DI144" s="84" t="n"/>
      <c r="DJ144" s="84" t="n"/>
      <c r="DK144" s="84" t="n"/>
      <c r="DL144" s="84" t="n"/>
      <c r="DM144" s="84" t="n"/>
      <c r="DN144" s="84" t="n"/>
      <c r="DO144" s="84" t="n"/>
      <c r="DP144" s="84" t="n"/>
      <c r="DQ144" s="84" t="n"/>
    </row>
    <row r="145" ht="16" customHeight="1">
      <c r="A145" s="78" t="n"/>
      <c r="B145" s="78" t="n"/>
      <c r="C145" s="78" t="n"/>
      <c r="D145" s="78" t="n"/>
      <c r="E145" s="78" t="n"/>
      <c r="F145" s="78" t="n"/>
      <c r="G145" s="88" t="n"/>
      <c r="H145" s="84" t="n"/>
      <c r="I145" s="84" t="n"/>
      <c r="J145" s="84" t="n"/>
      <c r="K145" s="84" t="n"/>
      <c r="L145" s="84" t="n"/>
      <c r="M145" s="84" t="n"/>
      <c r="N145" s="84" t="n"/>
      <c r="O145" s="84">
        <f>IFERROR(INDEX('_courses_lookup'!$C:$C,MATCH(K145&amp;L145,'_courses_lookup'!$E:$E,0)),"")</f>
        <v/>
      </c>
      <c r="P145" s="84">
        <f>IFERROR(INDEX('_courses_lookup'!$D:$D,MATCH(K145&amp;L145,'_courses_lookup'!$E:$E,0)),"")</f>
        <v/>
      </c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1" t="n"/>
      <c r="AE145" s="81" t="n"/>
      <c r="AF145" s="81" t="n"/>
      <c r="AG145" s="40">
        <f>IF(AND(AE145&lt;&gt;"",AF145&lt;&gt;""),ROUNDUP((AF145-AE145)/7,0),"")</f>
        <v/>
      </c>
      <c r="AH145" s="84" t="n"/>
      <c r="AI145" s="40">
        <f>IFERROR(IF(AG145*AH145=0,"",AG145*AH145),"")</f>
        <v/>
      </c>
      <c r="AJ145" s="81" t="n"/>
      <c r="AK145" s="81" t="n"/>
      <c r="AL145" s="40">
        <f>IF(AND(AJ145&lt;&gt;"",AK145&lt;&gt;""),ROUNDUP((AK145-AJ145)/7,0),"")</f>
        <v/>
      </c>
      <c r="AM145" s="84" t="n"/>
      <c r="AN145" s="40">
        <f>IFERROR(IF(AL145*AM145=0,"",AL145*AM145),"")</f>
        <v/>
      </c>
      <c r="AO145" s="81" t="n"/>
      <c r="AP145" s="81" t="n"/>
      <c r="AQ145" s="40">
        <f>IF(AND(AO145&lt;&gt;"",AP145&lt;&gt;""),ROUNDUP((AP145-AO145)/7,0),"")</f>
        <v/>
      </c>
      <c r="AR145" s="40">
        <f>IFERROR(IF((AU145-(AI145+AN145))/AQ145=0,"",ROUNDUP((AU145-(AI145+AN145))/AQ145,0)),"")</f>
        <v/>
      </c>
      <c r="AS145" s="40">
        <f>IFERROR(IF((AU145-(AI145+AN145))=0,"",(AU145-(AI145+AN145))),"")</f>
        <v/>
      </c>
      <c r="AT145" s="40">
        <f>IF(AND(AG145="",AQ145=""),AL145,IF(SUM(AG145,AL145,AQ145)=0,"",SUM(AG145,AL145,AQ145)))</f>
        <v/>
      </c>
      <c r="AU145" s="84" t="n"/>
      <c r="AV145" s="81" t="n"/>
      <c r="AW145" s="84" t="n"/>
      <c r="AX145" s="84" t="n"/>
      <c r="AY145" s="84" t="n"/>
      <c r="AZ145" s="84" t="n"/>
      <c r="BA145" s="84" t="n"/>
      <c r="BB145" s="84" t="n"/>
      <c r="BC145" s="84" t="n"/>
      <c r="BD145" s="84" t="n"/>
      <c r="BE145" s="84" t="n"/>
      <c r="BF145" s="84" t="n"/>
      <c r="BG145" s="40">
        <f>IF(AD145="","",YEAR(AD145)+IF(MONTH(AD145)&gt;=5,1,0))</f>
        <v/>
      </c>
      <c r="BH145" s="40">
        <f>IF(AD145="","",IF(AND(MONTH(AD145)=8,DAY(AD145)&gt;=15),"Fall",IF(MONTH(AD145)&gt;8,"Fall",IF(MONTH(AD145)=5,"Summer",IF(MONTH(AD145)=1,"Spring","")))))</f>
        <v/>
      </c>
      <c r="BI145" s="84" t="n"/>
      <c r="BJ145" s="84" t="n"/>
      <c r="BK145" s="84" t="n"/>
      <c r="BL145" s="84">
        <f>IFERROR(INDEX('_names_lookup'!$C:$C,MATCH(BK145,'_names_lookup'!$A:$A,0)),"")</f>
        <v/>
      </c>
      <c r="BM145" s="84">
        <f>IFERROR(INDEX('_names_lookup'!$B:$B,MATCH(BK145,'_names_lookup'!$A:$A,0)),"")</f>
        <v/>
      </c>
      <c r="BN145" s="84" t="n"/>
      <c r="BO145" s="84" t="n"/>
      <c r="BP145" s="84" t="n"/>
      <c r="BQ145" s="84" t="n"/>
      <c r="BR145" s="84" t="n"/>
      <c r="BS145" s="40">
        <f>IFERROR(IF(BR145*AA145=0,"",BR145*AA145),"")</f>
        <v/>
      </c>
      <c r="BT145" s="84" t="n"/>
      <c r="BU145" s="84" t="n"/>
      <c r="BV145" s="84" t="n"/>
      <c r="BW145" s="84" t="n"/>
      <c r="BX145" s="84" t="n"/>
      <c r="BY145" s="84" t="n"/>
      <c r="BZ145" s="84" t="n"/>
      <c r="CA145" s="84" t="n"/>
      <c r="CB145" s="84" t="n"/>
      <c r="CC145" s="84" t="n"/>
      <c r="CD145" s="84" t="n"/>
      <c r="CE145" s="84" t="n"/>
      <c r="CF145" s="84" t="n"/>
      <c r="CG145" s="84" t="n"/>
      <c r="CH145" s="84" t="n"/>
      <c r="CI145" s="84" t="n"/>
      <c r="CJ145" s="84" t="n"/>
      <c r="CK145" s="84" t="n"/>
      <c r="CL145" s="84" t="n"/>
      <c r="CM145" s="84" t="n"/>
      <c r="CN145" s="84" t="n"/>
      <c r="CO145" s="84" t="n"/>
      <c r="CP145" s="84" t="n"/>
      <c r="CQ145" s="84" t="n"/>
      <c r="CR145" s="84" t="n"/>
      <c r="CS145" s="84" t="n"/>
      <c r="CT145" s="84" t="n"/>
      <c r="CU145" s="84" t="n"/>
      <c r="CV145" s="84" t="n"/>
      <c r="CW145" s="84" t="n"/>
      <c r="CX145" s="84" t="n"/>
      <c r="CY145" s="84" t="n"/>
      <c r="CZ145" s="84" t="n"/>
      <c r="DA145" s="84" t="n"/>
      <c r="DB145" s="84" t="n"/>
      <c r="DC145" s="84" t="n"/>
      <c r="DD145" s="84" t="n"/>
      <c r="DE145" s="84" t="n"/>
      <c r="DF145" s="84" t="n"/>
      <c r="DG145" s="84" t="n"/>
      <c r="DH145" s="84" t="n"/>
      <c r="DI145" s="84" t="n"/>
      <c r="DJ145" s="84" t="n"/>
      <c r="DK145" s="84" t="n"/>
      <c r="DL145" s="84" t="n"/>
      <c r="DM145" s="84" t="n"/>
      <c r="DN145" s="84" t="n"/>
      <c r="DO145" s="84" t="n"/>
      <c r="DP145" s="84" t="n"/>
      <c r="DQ145" s="84" t="n"/>
    </row>
    <row r="146" ht="16" customHeight="1">
      <c r="A146" s="78" t="n"/>
      <c r="B146" s="78" t="n"/>
      <c r="C146" s="78" t="n"/>
      <c r="D146" s="78" t="n"/>
      <c r="E146" s="78" t="n"/>
      <c r="F146" s="78" t="n"/>
      <c r="G146" s="88" t="n"/>
      <c r="H146" s="84" t="n"/>
      <c r="I146" s="84" t="n"/>
      <c r="J146" s="84" t="n"/>
      <c r="K146" s="84" t="n"/>
      <c r="L146" s="84" t="n"/>
      <c r="M146" s="84" t="n"/>
      <c r="N146" s="84" t="n"/>
      <c r="O146" s="84">
        <f>IFERROR(INDEX('_courses_lookup'!$C:$C,MATCH(K146&amp;L146,'_courses_lookup'!$E:$E,0)),"")</f>
        <v/>
      </c>
      <c r="P146" s="84">
        <f>IFERROR(INDEX('_courses_lookup'!$D:$D,MATCH(K146&amp;L146,'_courses_lookup'!$E:$E,0)),"")</f>
        <v/>
      </c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1" t="n"/>
      <c r="AE146" s="81" t="n"/>
      <c r="AF146" s="81" t="n"/>
      <c r="AG146" s="40">
        <f>IF(AND(AE146&lt;&gt;"",AF146&lt;&gt;""),ROUNDUP((AF146-AE146)/7,0),"")</f>
        <v/>
      </c>
      <c r="AH146" s="84" t="n"/>
      <c r="AI146" s="40">
        <f>IFERROR(IF(AG146*AH146=0,"",AG146*AH146),"")</f>
        <v/>
      </c>
      <c r="AJ146" s="81" t="n"/>
      <c r="AK146" s="81" t="n"/>
      <c r="AL146" s="40">
        <f>IF(AND(AJ146&lt;&gt;"",AK146&lt;&gt;""),ROUNDUP((AK146-AJ146)/7,0),"")</f>
        <v/>
      </c>
      <c r="AM146" s="84" t="n"/>
      <c r="AN146" s="40">
        <f>IFERROR(IF(AL146*AM146=0,"",AL146*AM146),"")</f>
        <v/>
      </c>
      <c r="AO146" s="81" t="n"/>
      <c r="AP146" s="81" t="n"/>
      <c r="AQ146" s="40">
        <f>IF(AND(AO146&lt;&gt;"",AP146&lt;&gt;""),ROUNDUP((AP146-AO146)/7,0),"")</f>
        <v/>
      </c>
      <c r="AR146" s="40">
        <f>IFERROR(IF((AU146-(AI146+AN146))/AQ146=0,"",ROUNDUP((AU146-(AI146+AN146))/AQ146,0)),"")</f>
        <v/>
      </c>
      <c r="AS146" s="40">
        <f>IFERROR(IF((AU146-(AI146+AN146))=0,"",(AU146-(AI146+AN146))),"")</f>
        <v/>
      </c>
      <c r="AT146" s="40">
        <f>IF(AND(AG146="",AQ146=""),AL146,IF(SUM(AG146,AL146,AQ146)=0,"",SUM(AG146,AL146,AQ146)))</f>
        <v/>
      </c>
      <c r="AU146" s="84" t="n"/>
      <c r="AV146" s="81" t="n"/>
      <c r="AW146" s="84" t="n"/>
      <c r="AX146" s="84" t="n"/>
      <c r="AY146" s="84" t="n"/>
      <c r="AZ146" s="84" t="n"/>
      <c r="BA146" s="84" t="n"/>
      <c r="BB146" s="84" t="n"/>
      <c r="BC146" s="84" t="n"/>
      <c r="BD146" s="84" t="n"/>
      <c r="BE146" s="84" t="n"/>
      <c r="BF146" s="84" t="n"/>
      <c r="BG146" s="40">
        <f>IF(AD146="","",YEAR(AD146)+IF(MONTH(AD146)&gt;=5,1,0))</f>
        <v/>
      </c>
      <c r="BH146" s="40">
        <f>IF(AD146="","",IF(AND(MONTH(AD146)=8,DAY(AD146)&gt;=15),"Fall",IF(MONTH(AD146)&gt;8,"Fall",IF(MONTH(AD146)=5,"Summer",IF(MONTH(AD146)=1,"Spring","")))))</f>
        <v/>
      </c>
      <c r="BI146" s="84" t="n"/>
      <c r="BJ146" s="84" t="n"/>
      <c r="BK146" s="84" t="n"/>
      <c r="BL146" s="84">
        <f>IFERROR(INDEX('_names_lookup'!$C:$C,MATCH(BK146,'_names_lookup'!$A:$A,0)),"")</f>
        <v/>
      </c>
      <c r="BM146" s="84">
        <f>IFERROR(INDEX('_names_lookup'!$B:$B,MATCH(BK146,'_names_lookup'!$A:$A,0)),"")</f>
        <v/>
      </c>
      <c r="BN146" s="84" t="n"/>
      <c r="BO146" s="84" t="n"/>
      <c r="BP146" s="84" t="n"/>
      <c r="BQ146" s="84" t="n"/>
      <c r="BR146" s="84" t="n"/>
      <c r="BS146" s="40">
        <f>IFERROR(IF(BR146*AA146=0,"",BR146*AA146),"")</f>
        <v/>
      </c>
      <c r="BT146" s="84" t="n"/>
      <c r="BU146" s="84" t="n"/>
      <c r="BV146" s="84" t="n"/>
      <c r="BW146" s="84" t="n"/>
      <c r="BX146" s="84" t="n"/>
      <c r="BY146" s="84" t="n"/>
      <c r="BZ146" s="84" t="n"/>
      <c r="CA146" s="84" t="n"/>
      <c r="CB146" s="84" t="n"/>
      <c r="CC146" s="84" t="n"/>
      <c r="CD146" s="84" t="n"/>
      <c r="CE146" s="84" t="n"/>
      <c r="CF146" s="84" t="n"/>
      <c r="CG146" s="84" t="n"/>
      <c r="CH146" s="84" t="n"/>
      <c r="CI146" s="84" t="n"/>
      <c r="CJ146" s="84" t="n"/>
      <c r="CK146" s="84" t="n"/>
      <c r="CL146" s="84" t="n"/>
      <c r="CM146" s="84" t="n"/>
      <c r="CN146" s="84" t="n"/>
      <c r="CO146" s="84" t="n"/>
      <c r="CP146" s="84" t="n"/>
      <c r="CQ146" s="84" t="n"/>
      <c r="CR146" s="84" t="n"/>
      <c r="CS146" s="84" t="n"/>
      <c r="CT146" s="84" t="n"/>
      <c r="CU146" s="84" t="n"/>
      <c r="CV146" s="84" t="n"/>
      <c r="CW146" s="84" t="n"/>
      <c r="CX146" s="84" t="n"/>
      <c r="CY146" s="84" t="n"/>
      <c r="CZ146" s="84" t="n"/>
      <c r="DA146" s="84" t="n"/>
      <c r="DB146" s="84" t="n"/>
      <c r="DC146" s="84" t="n"/>
      <c r="DD146" s="84" t="n"/>
      <c r="DE146" s="84" t="n"/>
      <c r="DF146" s="84" t="n"/>
      <c r="DG146" s="84" t="n"/>
      <c r="DH146" s="84" t="n"/>
      <c r="DI146" s="84" t="n"/>
      <c r="DJ146" s="84" t="n"/>
      <c r="DK146" s="84" t="n"/>
      <c r="DL146" s="84" t="n"/>
      <c r="DM146" s="84" t="n"/>
      <c r="DN146" s="84" t="n"/>
      <c r="DO146" s="84" t="n"/>
      <c r="DP146" s="84" t="n"/>
      <c r="DQ146" s="84" t="n"/>
    </row>
    <row r="147" ht="16" customHeight="1">
      <c r="A147" s="78" t="n"/>
      <c r="B147" s="78" t="n"/>
      <c r="C147" s="78" t="n"/>
      <c r="D147" s="78" t="n"/>
      <c r="E147" s="78" t="n"/>
      <c r="F147" s="78" t="n"/>
      <c r="G147" s="88" t="n"/>
      <c r="H147" s="84" t="n"/>
      <c r="I147" s="84" t="n"/>
      <c r="J147" s="84" t="n"/>
      <c r="K147" s="84" t="n"/>
      <c r="L147" s="84" t="n"/>
      <c r="M147" s="84" t="n"/>
      <c r="N147" s="84" t="n"/>
      <c r="O147" s="84">
        <f>IFERROR(INDEX('_courses_lookup'!$C:$C,MATCH(K147&amp;L147,'_courses_lookup'!$E:$E,0)),"")</f>
        <v/>
      </c>
      <c r="P147" s="84">
        <f>IFERROR(INDEX('_courses_lookup'!$D:$D,MATCH(K147&amp;L147,'_courses_lookup'!$E:$E,0)),"")</f>
        <v/>
      </c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1" t="n"/>
      <c r="AE147" s="81" t="n"/>
      <c r="AF147" s="81" t="n"/>
      <c r="AG147" s="40">
        <f>IF(AND(AE147&lt;&gt;"",AF147&lt;&gt;""),ROUNDUP((AF147-AE147)/7,0),"")</f>
        <v/>
      </c>
      <c r="AH147" s="84" t="n"/>
      <c r="AI147" s="40">
        <f>IFERROR(IF(AG147*AH147=0,"",AG147*AH147),"")</f>
        <v/>
      </c>
      <c r="AJ147" s="81" t="n"/>
      <c r="AK147" s="81" t="n"/>
      <c r="AL147" s="40">
        <f>IF(AND(AJ147&lt;&gt;"",AK147&lt;&gt;""),ROUNDUP((AK147-AJ147)/7,0),"")</f>
        <v/>
      </c>
      <c r="AM147" s="84" t="n"/>
      <c r="AN147" s="40">
        <f>IFERROR(IF(AL147*AM147=0,"",AL147*AM147),"")</f>
        <v/>
      </c>
      <c r="AO147" s="81" t="n"/>
      <c r="AP147" s="81" t="n"/>
      <c r="AQ147" s="40">
        <f>IF(AND(AO147&lt;&gt;"",AP147&lt;&gt;""),ROUNDUP((AP147-AO147)/7,0),"")</f>
        <v/>
      </c>
      <c r="AR147" s="40">
        <f>IFERROR(IF((AU147-(AI147+AN147))/AQ147=0,"",ROUNDUP((AU147-(AI147+AN147))/AQ147,0)),"")</f>
        <v/>
      </c>
      <c r="AS147" s="40">
        <f>IFERROR(IF((AU147-(AI147+AN147))=0,"",(AU147-(AI147+AN147))),"")</f>
        <v/>
      </c>
      <c r="AT147" s="40">
        <f>IF(AND(AG147="",AQ147=""),AL147,IF(SUM(AG147,AL147,AQ147)=0,"",SUM(AG147,AL147,AQ147)))</f>
        <v/>
      </c>
      <c r="AU147" s="84" t="n"/>
      <c r="AV147" s="81" t="n"/>
      <c r="AW147" s="84" t="n"/>
      <c r="AX147" s="84" t="n"/>
      <c r="AY147" s="84" t="n"/>
      <c r="AZ147" s="84" t="n"/>
      <c r="BA147" s="84" t="n"/>
      <c r="BB147" s="84" t="n"/>
      <c r="BC147" s="84" t="n"/>
      <c r="BD147" s="84" t="n"/>
      <c r="BE147" s="84" t="n"/>
      <c r="BF147" s="84" t="n"/>
      <c r="BG147" s="40">
        <f>IF(AD147="","",YEAR(AD147)+IF(MONTH(AD147)&gt;=5,1,0))</f>
        <v/>
      </c>
      <c r="BH147" s="40">
        <f>IF(AD147="","",IF(AND(MONTH(AD147)=8,DAY(AD147)&gt;=15),"Fall",IF(MONTH(AD147)&gt;8,"Fall",IF(MONTH(AD147)=5,"Summer",IF(MONTH(AD147)=1,"Spring","")))))</f>
        <v/>
      </c>
      <c r="BI147" s="84" t="n"/>
      <c r="BJ147" s="84" t="n"/>
      <c r="BK147" s="84" t="n"/>
      <c r="BL147" s="84">
        <f>IFERROR(INDEX('_names_lookup'!$C:$C,MATCH(BK147,'_names_lookup'!$A:$A,0)),"")</f>
        <v/>
      </c>
      <c r="BM147" s="84">
        <f>IFERROR(INDEX('_names_lookup'!$B:$B,MATCH(BK147,'_names_lookup'!$A:$A,0)),"")</f>
        <v/>
      </c>
      <c r="BN147" s="84" t="n"/>
      <c r="BO147" s="84" t="n"/>
      <c r="BP147" s="84" t="n"/>
      <c r="BQ147" s="84" t="n"/>
      <c r="BR147" s="84" t="n"/>
      <c r="BS147" s="40">
        <f>IFERROR(IF(BR147*AA147=0,"",BR147*AA147),"")</f>
        <v/>
      </c>
      <c r="BT147" s="84" t="n"/>
      <c r="BU147" s="84" t="n"/>
      <c r="BV147" s="84" t="n"/>
      <c r="BW147" s="84" t="n"/>
      <c r="BX147" s="84" t="n"/>
      <c r="BY147" s="84" t="n"/>
      <c r="BZ147" s="84" t="n"/>
      <c r="CA147" s="84" t="n"/>
      <c r="CB147" s="84" t="n"/>
      <c r="CC147" s="84" t="n"/>
      <c r="CD147" s="84" t="n"/>
      <c r="CE147" s="84" t="n"/>
      <c r="CF147" s="84" t="n"/>
      <c r="CG147" s="84" t="n"/>
      <c r="CH147" s="84" t="n"/>
      <c r="CI147" s="84" t="n"/>
      <c r="CJ147" s="84" t="n"/>
      <c r="CK147" s="84" t="n"/>
      <c r="CL147" s="84" t="n"/>
      <c r="CM147" s="84" t="n"/>
      <c r="CN147" s="84" t="n"/>
      <c r="CO147" s="84" t="n"/>
      <c r="CP147" s="84" t="n"/>
      <c r="CQ147" s="84" t="n"/>
      <c r="CR147" s="84" t="n"/>
      <c r="CS147" s="84" t="n"/>
      <c r="CT147" s="84" t="n"/>
      <c r="CU147" s="84" t="n"/>
      <c r="CV147" s="84" t="n"/>
      <c r="CW147" s="84" t="n"/>
      <c r="CX147" s="84" t="n"/>
      <c r="CY147" s="84" t="n"/>
      <c r="CZ147" s="84" t="n"/>
      <c r="DA147" s="84" t="n"/>
      <c r="DB147" s="84" t="n"/>
      <c r="DC147" s="84" t="n"/>
      <c r="DD147" s="84" t="n"/>
      <c r="DE147" s="84" t="n"/>
      <c r="DF147" s="84" t="n"/>
      <c r="DG147" s="84" t="n"/>
      <c r="DH147" s="84" t="n"/>
      <c r="DI147" s="84" t="n"/>
      <c r="DJ147" s="84" t="n"/>
      <c r="DK147" s="84" t="n"/>
      <c r="DL147" s="84" t="n"/>
      <c r="DM147" s="84" t="n"/>
      <c r="DN147" s="84" t="n"/>
      <c r="DO147" s="84" t="n"/>
      <c r="DP147" s="84" t="n"/>
      <c r="DQ147" s="84" t="n"/>
    </row>
    <row r="148" ht="16" customHeight="1">
      <c r="A148" s="78" t="n"/>
      <c r="B148" s="78" t="n"/>
      <c r="C148" s="78" t="n"/>
      <c r="D148" s="78" t="n"/>
      <c r="E148" s="78" t="n"/>
      <c r="F148" s="78" t="n"/>
      <c r="G148" s="88" t="n"/>
      <c r="H148" s="84" t="n"/>
      <c r="I148" s="84" t="n"/>
      <c r="J148" s="84" t="n"/>
      <c r="K148" s="84" t="n"/>
      <c r="L148" s="84" t="n"/>
      <c r="M148" s="84" t="n"/>
      <c r="N148" s="84" t="n"/>
      <c r="O148" s="84">
        <f>IFERROR(INDEX('_courses_lookup'!$C:$C,MATCH(K148&amp;L148,'_courses_lookup'!$E:$E,0)),"")</f>
        <v/>
      </c>
      <c r="P148" s="84">
        <f>IFERROR(INDEX('_courses_lookup'!$D:$D,MATCH(K148&amp;L148,'_courses_lookup'!$E:$E,0)),"")</f>
        <v/>
      </c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1" t="n"/>
      <c r="AE148" s="81" t="n"/>
      <c r="AF148" s="81" t="n"/>
      <c r="AG148" s="40">
        <f>IF(AND(AE148&lt;&gt;"",AF148&lt;&gt;""),ROUNDUP((AF148-AE148)/7,0),"")</f>
        <v/>
      </c>
      <c r="AH148" s="84" t="n"/>
      <c r="AI148" s="40">
        <f>IFERROR(IF(AG148*AH148=0,"",AG148*AH148),"")</f>
        <v/>
      </c>
      <c r="AJ148" s="81" t="n"/>
      <c r="AK148" s="81" t="n"/>
      <c r="AL148" s="40">
        <f>IF(AND(AJ148&lt;&gt;"",AK148&lt;&gt;""),ROUNDUP((AK148-AJ148)/7,0),"")</f>
        <v/>
      </c>
      <c r="AM148" s="84" t="n"/>
      <c r="AN148" s="40">
        <f>IFERROR(IF(AL148*AM148=0,"",AL148*AM148),"")</f>
        <v/>
      </c>
      <c r="AO148" s="81" t="n"/>
      <c r="AP148" s="81" t="n"/>
      <c r="AQ148" s="40">
        <f>IF(AND(AO148&lt;&gt;"",AP148&lt;&gt;""),ROUNDUP((AP148-AO148)/7,0),"")</f>
        <v/>
      </c>
      <c r="AR148" s="40">
        <f>IFERROR(IF((AU148-(AI148+AN148))/AQ148=0,"",ROUNDUP((AU148-(AI148+AN148))/AQ148,0)),"")</f>
        <v/>
      </c>
      <c r="AS148" s="40">
        <f>IFERROR(IF((AU148-(AI148+AN148))=0,"",(AU148-(AI148+AN148))),"")</f>
        <v/>
      </c>
      <c r="AT148" s="40">
        <f>IF(AND(AG148="",AQ148=""),AL148,IF(SUM(AG148,AL148,AQ148)=0,"",SUM(AG148,AL148,AQ148)))</f>
        <v/>
      </c>
      <c r="AU148" s="84" t="n"/>
      <c r="AV148" s="81" t="n"/>
      <c r="AW148" s="84" t="n"/>
      <c r="AX148" s="84" t="n"/>
      <c r="AY148" s="84" t="n"/>
      <c r="AZ148" s="84" t="n"/>
      <c r="BA148" s="84" t="n"/>
      <c r="BB148" s="84" t="n"/>
      <c r="BC148" s="84" t="n"/>
      <c r="BD148" s="84" t="n"/>
      <c r="BE148" s="84" t="n"/>
      <c r="BF148" s="84" t="n"/>
      <c r="BG148" s="40">
        <f>IF(AD148="","",YEAR(AD148)+IF(MONTH(AD148)&gt;=5,1,0))</f>
        <v/>
      </c>
      <c r="BH148" s="40">
        <f>IF(AD148="","",IF(AND(MONTH(AD148)=8,DAY(AD148)&gt;=15),"Fall",IF(MONTH(AD148)&gt;8,"Fall",IF(MONTH(AD148)=5,"Summer",IF(MONTH(AD148)=1,"Spring","")))))</f>
        <v/>
      </c>
      <c r="BI148" s="84" t="n"/>
      <c r="BJ148" s="84" t="n"/>
      <c r="BK148" s="84" t="n"/>
      <c r="BL148" s="84">
        <f>IFERROR(INDEX('_names_lookup'!$C:$C,MATCH(BK148,'_names_lookup'!$A:$A,0)),"")</f>
        <v/>
      </c>
      <c r="BM148" s="84">
        <f>IFERROR(INDEX('_names_lookup'!$B:$B,MATCH(BK148,'_names_lookup'!$A:$A,0)),"")</f>
        <v/>
      </c>
      <c r="BN148" s="84" t="n"/>
      <c r="BO148" s="84" t="n"/>
      <c r="BP148" s="84" t="n"/>
      <c r="BQ148" s="84" t="n"/>
      <c r="BR148" s="84" t="n"/>
      <c r="BS148" s="40">
        <f>IFERROR(IF(BR148*AA148=0,"",BR148*AA148),"")</f>
        <v/>
      </c>
      <c r="BT148" s="84" t="n"/>
      <c r="BU148" s="84" t="n"/>
      <c r="BV148" s="84" t="n"/>
      <c r="BW148" s="84" t="n"/>
      <c r="BX148" s="84" t="n"/>
      <c r="BY148" s="84" t="n"/>
      <c r="BZ148" s="84" t="n"/>
      <c r="CA148" s="84" t="n"/>
      <c r="CB148" s="84" t="n"/>
      <c r="CC148" s="84" t="n"/>
      <c r="CD148" s="84" t="n"/>
      <c r="CE148" s="84" t="n"/>
      <c r="CF148" s="84" t="n"/>
      <c r="CG148" s="84" t="n"/>
      <c r="CH148" s="84" t="n"/>
      <c r="CI148" s="84" t="n"/>
      <c r="CJ148" s="84" t="n"/>
      <c r="CK148" s="84" t="n"/>
      <c r="CL148" s="84" t="n"/>
      <c r="CM148" s="84" t="n"/>
      <c r="CN148" s="84" t="n"/>
      <c r="CO148" s="84" t="n"/>
      <c r="CP148" s="84" t="n"/>
      <c r="CQ148" s="84" t="n"/>
      <c r="CR148" s="84" t="n"/>
      <c r="CS148" s="84" t="n"/>
      <c r="CT148" s="84" t="n"/>
      <c r="CU148" s="84" t="n"/>
      <c r="CV148" s="84" t="n"/>
      <c r="CW148" s="84" t="n"/>
      <c r="CX148" s="84" t="n"/>
      <c r="CY148" s="84" t="n"/>
      <c r="CZ148" s="84" t="n"/>
      <c r="DA148" s="84" t="n"/>
      <c r="DB148" s="84" t="n"/>
      <c r="DC148" s="84" t="n"/>
      <c r="DD148" s="84" t="n"/>
      <c r="DE148" s="84" t="n"/>
      <c r="DF148" s="84" t="n"/>
      <c r="DG148" s="84" t="n"/>
      <c r="DH148" s="84" t="n"/>
      <c r="DI148" s="84" t="n"/>
      <c r="DJ148" s="84" t="n"/>
      <c r="DK148" s="84" t="n"/>
      <c r="DL148" s="84" t="n"/>
      <c r="DM148" s="84" t="n"/>
      <c r="DN148" s="84" t="n"/>
      <c r="DO148" s="84" t="n"/>
      <c r="DP148" s="84" t="n"/>
      <c r="DQ148" s="84" t="n"/>
    </row>
    <row r="149" ht="16" customHeight="1">
      <c r="A149" s="78" t="n"/>
      <c r="B149" s="78" t="n"/>
      <c r="C149" s="78" t="n"/>
      <c r="D149" s="78" t="n"/>
      <c r="E149" s="78" t="n"/>
      <c r="F149" s="78" t="n"/>
      <c r="G149" s="88" t="n"/>
      <c r="H149" s="84" t="n"/>
      <c r="I149" s="84" t="n"/>
      <c r="J149" s="84" t="n"/>
      <c r="K149" s="84" t="n"/>
      <c r="L149" s="84" t="n"/>
      <c r="M149" s="84" t="n"/>
      <c r="N149" s="84" t="n"/>
      <c r="O149" s="84">
        <f>IFERROR(INDEX('_courses_lookup'!$C:$C,MATCH(K149&amp;L149,'_courses_lookup'!$E:$E,0)),"")</f>
        <v/>
      </c>
      <c r="P149" s="84">
        <f>IFERROR(INDEX('_courses_lookup'!$D:$D,MATCH(K149&amp;L149,'_courses_lookup'!$E:$E,0)),"")</f>
        <v/>
      </c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1" t="n"/>
      <c r="AE149" s="81" t="n"/>
      <c r="AF149" s="81" t="n"/>
      <c r="AG149" s="40">
        <f>IF(AND(AE149&lt;&gt;"",AF149&lt;&gt;""),ROUNDUP((AF149-AE149)/7,0),"")</f>
        <v/>
      </c>
      <c r="AH149" s="84" t="n"/>
      <c r="AI149" s="40">
        <f>IFERROR(IF(AG149*AH149=0,"",AG149*AH149),"")</f>
        <v/>
      </c>
      <c r="AJ149" s="81" t="n"/>
      <c r="AK149" s="81" t="n"/>
      <c r="AL149" s="40">
        <f>IF(AND(AJ149&lt;&gt;"",AK149&lt;&gt;""),ROUNDUP((AK149-AJ149)/7,0),"")</f>
        <v/>
      </c>
      <c r="AM149" s="84" t="n"/>
      <c r="AN149" s="40">
        <f>IFERROR(IF(AL149*AM149=0,"",AL149*AM149),"")</f>
        <v/>
      </c>
      <c r="AO149" s="81" t="n"/>
      <c r="AP149" s="81" t="n"/>
      <c r="AQ149" s="40">
        <f>IF(AND(AO149&lt;&gt;"",AP149&lt;&gt;""),ROUNDUP((AP149-AO149)/7,0),"")</f>
        <v/>
      </c>
      <c r="AR149" s="40">
        <f>IFERROR(IF((AU149-(AI149+AN149))/AQ149=0,"",ROUNDUP((AU149-(AI149+AN149))/AQ149,0)),"")</f>
        <v/>
      </c>
      <c r="AS149" s="40">
        <f>IFERROR(IF((AU149-(AI149+AN149))=0,"",(AU149-(AI149+AN149))),"")</f>
        <v/>
      </c>
      <c r="AT149" s="40">
        <f>IF(AND(AG149="",AQ149=""),AL149,IF(SUM(AG149,AL149,AQ149)=0,"",SUM(AG149,AL149,AQ149)))</f>
        <v/>
      </c>
      <c r="AU149" s="84" t="n"/>
      <c r="AV149" s="81" t="n"/>
      <c r="AW149" s="84" t="n"/>
      <c r="AX149" s="84" t="n"/>
      <c r="AY149" s="84" t="n"/>
      <c r="AZ149" s="84" t="n"/>
      <c r="BA149" s="84" t="n"/>
      <c r="BB149" s="84" t="n"/>
      <c r="BC149" s="84" t="n"/>
      <c r="BD149" s="84" t="n"/>
      <c r="BE149" s="84" t="n"/>
      <c r="BF149" s="84" t="n"/>
      <c r="BG149" s="40">
        <f>IF(AD149="","",YEAR(AD149)+IF(MONTH(AD149)&gt;=5,1,0))</f>
        <v/>
      </c>
      <c r="BH149" s="40">
        <f>IF(AD149="","",IF(AND(MONTH(AD149)=8,DAY(AD149)&gt;=15),"Fall",IF(MONTH(AD149)&gt;8,"Fall",IF(MONTH(AD149)=5,"Summer",IF(MONTH(AD149)=1,"Spring","")))))</f>
        <v/>
      </c>
      <c r="BI149" s="84" t="n"/>
      <c r="BJ149" s="84" t="n"/>
      <c r="BK149" s="84" t="n"/>
      <c r="BL149" s="84">
        <f>IFERROR(INDEX('_names_lookup'!$C:$C,MATCH(BK149,'_names_lookup'!$A:$A,0)),"")</f>
        <v/>
      </c>
      <c r="BM149" s="84">
        <f>IFERROR(INDEX('_names_lookup'!$B:$B,MATCH(BK149,'_names_lookup'!$A:$A,0)),"")</f>
        <v/>
      </c>
      <c r="BN149" s="84" t="n"/>
      <c r="BO149" s="84" t="n"/>
      <c r="BP149" s="84" t="n"/>
      <c r="BQ149" s="84" t="n"/>
      <c r="BR149" s="84" t="n"/>
      <c r="BS149" s="40">
        <f>IFERROR(IF(BR149*AA149=0,"",BR149*AA149),"")</f>
        <v/>
      </c>
      <c r="BT149" s="84" t="n"/>
      <c r="BU149" s="84" t="n"/>
      <c r="BV149" s="84" t="n"/>
      <c r="BW149" s="84" t="n"/>
      <c r="BX149" s="84" t="n"/>
      <c r="BY149" s="84" t="n"/>
      <c r="BZ149" s="84" t="n"/>
      <c r="CA149" s="84" t="n"/>
      <c r="CB149" s="84" t="n"/>
      <c r="CC149" s="84" t="n"/>
      <c r="CD149" s="84" t="n"/>
      <c r="CE149" s="84" t="n"/>
      <c r="CF149" s="84" t="n"/>
      <c r="CG149" s="84" t="n"/>
      <c r="CH149" s="84" t="n"/>
      <c r="CI149" s="84" t="n"/>
      <c r="CJ149" s="84" t="n"/>
      <c r="CK149" s="84" t="n"/>
      <c r="CL149" s="84" t="n"/>
      <c r="CM149" s="84" t="n"/>
      <c r="CN149" s="84" t="n"/>
      <c r="CO149" s="84" t="n"/>
      <c r="CP149" s="84" t="n"/>
      <c r="CQ149" s="84" t="n"/>
      <c r="CR149" s="84" t="n"/>
      <c r="CS149" s="84" t="n"/>
      <c r="CT149" s="84" t="n"/>
      <c r="CU149" s="84" t="n"/>
      <c r="CV149" s="84" t="n"/>
      <c r="CW149" s="84" t="n"/>
      <c r="CX149" s="84" t="n"/>
      <c r="CY149" s="84" t="n"/>
      <c r="CZ149" s="84" t="n"/>
      <c r="DA149" s="84" t="n"/>
      <c r="DB149" s="84" t="n"/>
      <c r="DC149" s="84" t="n"/>
      <c r="DD149" s="84" t="n"/>
      <c r="DE149" s="84" t="n"/>
      <c r="DF149" s="84" t="n"/>
      <c r="DG149" s="84" t="n"/>
      <c r="DH149" s="84" t="n"/>
      <c r="DI149" s="84" t="n"/>
      <c r="DJ149" s="84" t="n"/>
      <c r="DK149" s="84" t="n"/>
      <c r="DL149" s="84" t="n"/>
      <c r="DM149" s="84" t="n"/>
      <c r="DN149" s="84" t="n"/>
      <c r="DO149" s="84" t="n"/>
      <c r="DP149" s="84" t="n"/>
      <c r="DQ149" s="84" t="n"/>
    </row>
    <row r="150" ht="16" customHeight="1">
      <c r="A150" s="78" t="n"/>
      <c r="B150" s="78" t="n"/>
      <c r="C150" s="78" t="n"/>
      <c r="D150" s="78" t="n"/>
      <c r="E150" s="78" t="n"/>
      <c r="F150" s="78" t="n"/>
      <c r="G150" s="88" t="n"/>
      <c r="H150" s="84" t="n"/>
      <c r="I150" s="84" t="n"/>
      <c r="J150" s="84" t="n"/>
      <c r="K150" s="84" t="n"/>
      <c r="L150" s="84" t="n"/>
      <c r="M150" s="84" t="n"/>
      <c r="N150" s="84" t="n"/>
      <c r="O150" s="84">
        <f>IFERROR(INDEX('_courses_lookup'!$C:$C,MATCH(K150&amp;L150,'_courses_lookup'!$E:$E,0)),"")</f>
        <v/>
      </c>
      <c r="P150" s="84">
        <f>IFERROR(INDEX('_courses_lookup'!$D:$D,MATCH(K150&amp;L150,'_courses_lookup'!$E:$E,0)),"")</f>
        <v/>
      </c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1" t="n"/>
      <c r="AE150" s="81" t="n"/>
      <c r="AF150" s="81" t="n"/>
      <c r="AG150" s="40">
        <f>IF(AND(AE150&lt;&gt;"",AF150&lt;&gt;""),ROUNDUP((AF150-AE150)/7,0),"")</f>
        <v/>
      </c>
      <c r="AH150" s="84" t="n"/>
      <c r="AI150" s="40">
        <f>IFERROR(IF(AG150*AH150=0,"",AG150*AH150),"")</f>
        <v/>
      </c>
      <c r="AJ150" s="81" t="n"/>
      <c r="AK150" s="81" t="n"/>
      <c r="AL150" s="40">
        <f>IF(AND(AJ150&lt;&gt;"",AK150&lt;&gt;""),ROUNDUP((AK150-AJ150)/7,0),"")</f>
        <v/>
      </c>
      <c r="AM150" s="84" t="n"/>
      <c r="AN150" s="40">
        <f>IFERROR(IF(AL150*AM150=0,"",AL150*AM150),"")</f>
        <v/>
      </c>
      <c r="AO150" s="81" t="n"/>
      <c r="AP150" s="81" t="n"/>
      <c r="AQ150" s="40">
        <f>IF(AND(AO150&lt;&gt;"",AP150&lt;&gt;""),ROUNDUP((AP150-AO150)/7,0),"")</f>
        <v/>
      </c>
      <c r="AR150" s="40">
        <f>IFERROR(IF((AU150-(AI150+AN150))/AQ150=0,"",ROUNDUP((AU150-(AI150+AN150))/AQ150,0)),"")</f>
        <v/>
      </c>
      <c r="AS150" s="40">
        <f>IFERROR(IF((AU150-(AI150+AN150))=0,"",(AU150-(AI150+AN150))),"")</f>
        <v/>
      </c>
      <c r="AT150" s="40">
        <f>IF(AND(AG150="",AQ150=""),AL150,IF(SUM(AG150,AL150,AQ150)=0,"",SUM(AG150,AL150,AQ150)))</f>
        <v/>
      </c>
      <c r="AU150" s="84" t="n"/>
      <c r="AV150" s="81" t="n"/>
      <c r="AW150" s="84" t="n"/>
      <c r="AX150" s="84" t="n"/>
      <c r="AY150" s="84" t="n"/>
      <c r="AZ150" s="84" t="n"/>
      <c r="BA150" s="84" t="n"/>
      <c r="BB150" s="84" t="n"/>
      <c r="BC150" s="84" t="n"/>
      <c r="BD150" s="84" t="n"/>
      <c r="BE150" s="84" t="n"/>
      <c r="BF150" s="84" t="n"/>
      <c r="BG150" s="40">
        <f>IF(AD150="","",YEAR(AD150)+IF(MONTH(AD150)&gt;=5,1,0))</f>
        <v/>
      </c>
      <c r="BH150" s="40">
        <f>IF(AD150="","",IF(AND(MONTH(AD150)=8,DAY(AD150)&gt;=15),"Fall",IF(MONTH(AD150)&gt;8,"Fall",IF(MONTH(AD150)=5,"Summer",IF(MONTH(AD150)=1,"Spring","")))))</f>
        <v/>
      </c>
      <c r="BI150" s="84" t="n"/>
      <c r="BJ150" s="84" t="n"/>
      <c r="BK150" s="84" t="n"/>
      <c r="BL150" s="84">
        <f>IFERROR(INDEX('_names_lookup'!$C:$C,MATCH(BK150,'_names_lookup'!$A:$A,0)),"")</f>
        <v/>
      </c>
      <c r="BM150" s="84">
        <f>IFERROR(INDEX('_names_lookup'!$B:$B,MATCH(BK150,'_names_lookup'!$A:$A,0)),"")</f>
        <v/>
      </c>
      <c r="BN150" s="84" t="n"/>
      <c r="BO150" s="84" t="n"/>
      <c r="BP150" s="84" t="n"/>
      <c r="BQ150" s="84" t="n"/>
      <c r="BR150" s="84" t="n"/>
      <c r="BS150" s="40">
        <f>IFERROR(IF(BR150*AA150=0,"",BR150*AA150),"")</f>
        <v/>
      </c>
      <c r="BT150" s="84" t="n"/>
      <c r="BU150" s="84" t="n"/>
      <c r="BV150" s="84" t="n"/>
      <c r="BW150" s="84" t="n"/>
      <c r="BX150" s="84" t="n"/>
      <c r="BY150" s="84" t="n"/>
      <c r="BZ150" s="84" t="n"/>
      <c r="CA150" s="84" t="n"/>
      <c r="CB150" s="84" t="n"/>
      <c r="CC150" s="84" t="n"/>
      <c r="CD150" s="84" t="n"/>
      <c r="CE150" s="84" t="n"/>
      <c r="CF150" s="84" t="n"/>
      <c r="CG150" s="84" t="n"/>
      <c r="CH150" s="84" t="n"/>
      <c r="CI150" s="84" t="n"/>
      <c r="CJ150" s="84" t="n"/>
      <c r="CK150" s="84" t="n"/>
      <c r="CL150" s="84" t="n"/>
      <c r="CM150" s="84" t="n"/>
      <c r="CN150" s="84" t="n"/>
      <c r="CO150" s="84" t="n"/>
      <c r="CP150" s="84" t="n"/>
      <c r="CQ150" s="84" t="n"/>
      <c r="CR150" s="84" t="n"/>
      <c r="CS150" s="84" t="n"/>
      <c r="CT150" s="84" t="n"/>
      <c r="CU150" s="84" t="n"/>
      <c r="CV150" s="84" t="n"/>
      <c r="CW150" s="84" t="n"/>
      <c r="CX150" s="84" t="n"/>
      <c r="CY150" s="84" t="n"/>
      <c r="CZ150" s="84" t="n"/>
      <c r="DA150" s="84" t="n"/>
      <c r="DB150" s="84" t="n"/>
      <c r="DC150" s="84" t="n"/>
      <c r="DD150" s="84" t="n"/>
      <c r="DE150" s="84" t="n"/>
      <c r="DF150" s="84" t="n"/>
      <c r="DG150" s="84" t="n"/>
      <c r="DH150" s="84" t="n"/>
      <c r="DI150" s="84" t="n"/>
      <c r="DJ150" s="84" t="n"/>
      <c r="DK150" s="84" t="n"/>
      <c r="DL150" s="84" t="n"/>
      <c r="DM150" s="84" t="n"/>
      <c r="DN150" s="84" t="n"/>
      <c r="DO150" s="84" t="n"/>
      <c r="DP150" s="84" t="n"/>
      <c r="DQ150" s="84" t="n"/>
    </row>
    <row r="151" ht="16" customHeight="1">
      <c r="A151" s="78" t="n"/>
      <c r="B151" s="78" t="n"/>
      <c r="C151" s="78" t="n"/>
      <c r="D151" s="78" t="n"/>
      <c r="E151" s="78" t="n"/>
      <c r="F151" s="78" t="n"/>
      <c r="G151" s="88" t="n"/>
      <c r="H151" s="84" t="n"/>
      <c r="I151" s="84" t="n"/>
      <c r="J151" s="84" t="n"/>
      <c r="K151" s="84" t="n"/>
      <c r="L151" s="84" t="n"/>
      <c r="M151" s="84" t="n"/>
      <c r="N151" s="84" t="n"/>
      <c r="O151" s="84">
        <f>IFERROR(INDEX('_courses_lookup'!$C:$C,MATCH(K151&amp;L151,'_courses_lookup'!$E:$E,0)),"")</f>
        <v/>
      </c>
      <c r="P151" s="84">
        <f>IFERROR(INDEX('_courses_lookup'!$D:$D,MATCH(K151&amp;L151,'_courses_lookup'!$E:$E,0)),"")</f>
        <v/>
      </c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1" t="n"/>
      <c r="AE151" s="81" t="n"/>
      <c r="AF151" s="81" t="n"/>
      <c r="AG151" s="40">
        <f>IF(AND(AE151&lt;&gt;"",AF151&lt;&gt;""),ROUNDUP((AF151-AE151)/7,0),"")</f>
        <v/>
      </c>
      <c r="AH151" s="84" t="n"/>
      <c r="AI151" s="40">
        <f>IFERROR(IF(AG151*AH151=0,"",AG151*AH151),"")</f>
        <v/>
      </c>
      <c r="AJ151" s="81" t="n"/>
      <c r="AK151" s="81" t="n"/>
      <c r="AL151" s="40">
        <f>IF(AND(AJ151&lt;&gt;"",AK151&lt;&gt;""),ROUNDUP((AK151-AJ151)/7,0),"")</f>
        <v/>
      </c>
      <c r="AM151" s="84" t="n"/>
      <c r="AN151" s="40">
        <f>IFERROR(IF(AL151*AM151=0,"",AL151*AM151),"")</f>
        <v/>
      </c>
      <c r="AO151" s="81" t="n"/>
      <c r="AP151" s="81" t="n"/>
      <c r="AQ151" s="40">
        <f>IF(AND(AO151&lt;&gt;"",AP151&lt;&gt;""),ROUNDUP((AP151-AO151)/7,0),"")</f>
        <v/>
      </c>
      <c r="AR151" s="40">
        <f>IFERROR(IF((AU151-(AI151+AN151))/AQ151=0,"",ROUNDUP((AU151-(AI151+AN151))/AQ151,0)),"")</f>
        <v/>
      </c>
      <c r="AS151" s="40">
        <f>IFERROR(IF((AU151-(AI151+AN151))=0,"",(AU151-(AI151+AN151))),"")</f>
        <v/>
      </c>
      <c r="AT151" s="40">
        <f>IF(AND(AG151="",AQ151=""),AL151,IF(SUM(AG151,AL151,AQ151)=0,"",SUM(AG151,AL151,AQ151)))</f>
        <v/>
      </c>
      <c r="AU151" s="84" t="n"/>
      <c r="AV151" s="81" t="n"/>
      <c r="AW151" s="84" t="n"/>
      <c r="AX151" s="84" t="n"/>
      <c r="AY151" s="84" t="n"/>
      <c r="AZ151" s="84" t="n"/>
      <c r="BA151" s="84" t="n"/>
      <c r="BB151" s="84" t="n"/>
      <c r="BC151" s="84" t="n"/>
      <c r="BD151" s="84" t="n"/>
      <c r="BE151" s="84" t="n"/>
      <c r="BF151" s="84" t="n"/>
      <c r="BG151" s="40">
        <f>IF(AD151="","",YEAR(AD151)+IF(MONTH(AD151)&gt;=5,1,0))</f>
        <v/>
      </c>
      <c r="BH151" s="40">
        <f>IF(AD151="","",IF(AND(MONTH(AD151)=8,DAY(AD151)&gt;=15),"Fall",IF(MONTH(AD151)&gt;8,"Fall",IF(MONTH(AD151)=5,"Summer",IF(MONTH(AD151)=1,"Spring","")))))</f>
        <v/>
      </c>
      <c r="BI151" s="84" t="n"/>
      <c r="BJ151" s="84" t="n"/>
      <c r="BK151" s="84" t="n"/>
      <c r="BL151" s="84">
        <f>IFERROR(INDEX('_names_lookup'!$C:$C,MATCH(BK151,'_names_lookup'!$A:$A,0)),"")</f>
        <v/>
      </c>
      <c r="BM151" s="84">
        <f>IFERROR(INDEX('_names_lookup'!$B:$B,MATCH(BK151,'_names_lookup'!$A:$A,0)),"")</f>
        <v/>
      </c>
      <c r="BN151" s="84" t="n"/>
      <c r="BO151" s="84" t="n"/>
      <c r="BP151" s="84" t="n"/>
      <c r="BQ151" s="84" t="n"/>
      <c r="BR151" s="84" t="n"/>
      <c r="BS151" s="40">
        <f>IFERROR(IF(BR151*AA151=0,"",BR151*AA151),"")</f>
        <v/>
      </c>
      <c r="BT151" s="84" t="n"/>
      <c r="BU151" s="84" t="n"/>
      <c r="BV151" s="84" t="n"/>
      <c r="BW151" s="84" t="n"/>
      <c r="BX151" s="84" t="n"/>
      <c r="BY151" s="84" t="n"/>
      <c r="BZ151" s="84" t="n"/>
      <c r="CA151" s="84" t="n"/>
      <c r="CB151" s="84" t="n"/>
      <c r="CC151" s="84" t="n"/>
      <c r="CD151" s="84" t="n"/>
      <c r="CE151" s="84" t="n"/>
      <c r="CF151" s="84" t="n"/>
      <c r="CG151" s="84" t="n"/>
      <c r="CH151" s="84" t="n"/>
      <c r="CI151" s="84" t="n"/>
      <c r="CJ151" s="84" t="n"/>
      <c r="CK151" s="84" t="n"/>
      <c r="CL151" s="84" t="n"/>
      <c r="CM151" s="84" t="n"/>
      <c r="CN151" s="84" t="n"/>
      <c r="CO151" s="84" t="n"/>
      <c r="CP151" s="84" t="n"/>
      <c r="CQ151" s="84" t="n"/>
      <c r="CR151" s="84" t="n"/>
      <c r="CS151" s="84" t="n"/>
      <c r="CT151" s="84" t="n"/>
      <c r="CU151" s="84" t="n"/>
      <c r="CV151" s="84" t="n"/>
      <c r="CW151" s="84" t="n"/>
      <c r="CX151" s="84" t="n"/>
      <c r="CY151" s="84" t="n"/>
      <c r="CZ151" s="84" t="n"/>
      <c r="DA151" s="84" t="n"/>
      <c r="DB151" s="84" t="n"/>
      <c r="DC151" s="84" t="n"/>
      <c r="DD151" s="84" t="n"/>
      <c r="DE151" s="84" t="n"/>
      <c r="DF151" s="84" t="n"/>
      <c r="DG151" s="84" t="n"/>
      <c r="DH151" s="84" t="n"/>
      <c r="DI151" s="84" t="n"/>
      <c r="DJ151" s="84" t="n"/>
      <c r="DK151" s="84" t="n"/>
      <c r="DL151" s="84" t="n"/>
      <c r="DM151" s="84" t="n"/>
      <c r="DN151" s="84" t="n"/>
      <c r="DO151" s="84" t="n"/>
      <c r="DP151" s="84" t="n"/>
      <c r="DQ151" s="84" t="n"/>
    </row>
    <row r="152" ht="16" customHeight="1">
      <c r="A152" s="78" t="n"/>
      <c r="B152" s="78" t="n"/>
      <c r="C152" s="78" t="n"/>
      <c r="D152" s="78" t="n"/>
      <c r="E152" s="78" t="n"/>
      <c r="F152" s="78" t="n"/>
      <c r="G152" s="88" t="n"/>
      <c r="H152" s="84" t="n"/>
      <c r="I152" s="84" t="n"/>
      <c r="J152" s="84" t="n"/>
      <c r="K152" s="84" t="n"/>
      <c r="L152" s="84" t="n"/>
      <c r="M152" s="84" t="n"/>
      <c r="N152" s="84" t="n"/>
      <c r="O152" s="84">
        <f>IFERROR(INDEX('_courses_lookup'!$C:$C,MATCH(K152&amp;L152,'_courses_lookup'!$E:$E,0)),"")</f>
        <v/>
      </c>
      <c r="P152" s="84">
        <f>IFERROR(INDEX('_courses_lookup'!$D:$D,MATCH(K152&amp;L152,'_courses_lookup'!$E:$E,0)),"")</f>
        <v/>
      </c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1" t="n"/>
      <c r="AE152" s="81" t="n"/>
      <c r="AF152" s="81" t="n"/>
      <c r="AG152" s="40">
        <f>IF(AND(AE152&lt;&gt;"",AF152&lt;&gt;""),ROUNDUP((AF152-AE152)/7,0),"")</f>
        <v/>
      </c>
      <c r="AH152" s="84" t="n"/>
      <c r="AI152" s="40">
        <f>IFERROR(IF(AG152*AH152=0,"",AG152*AH152),"")</f>
        <v/>
      </c>
      <c r="AJ152" s="81" t="n"/>
      <c r="AK152" s="81" t="n"/>
      <c r="AL152" s="40">
        <f>IF(AND(AJ152&lt;&gt;"",AK152&lt;&gt;""),ROUNDUP((AK152-AJ152)/7,0),"")</f>
        <v/>
      </c>
      <c r="AM152" s="84" t="n"/>
      <c r="AN152" s="40">
        <f>IFERROR(IF(AL152*AM152=0,"",AL152*AM152),"")</f>
        <v/>
      </c>
      <c r="AO152" s="81" t="n"/>
      <c r="AP152" s="81" t="n"/>
      <c r="AQ152" s="40">
        <f>IF(AND(AO152&lt;&gt;"",AP152&lt;&gt;""),ROUNDUP((AP152-AO152)/7,0),"")</f>
        <v/>
      </c>
      <c r="AR152" s="40">
        <f>IFERROR(IF((AU152-(AI152+AN152))/AQ152=0,"",ROUNDUP((AU152-(AI152+AN152))/AQ152,0)),"")</f>
        <v/>
      </c>
      <c r="AS152" s="40">
        <f>IFERROR(IF((AU152-(AI152+AN152))=0,"",(AU152-(AI152+AN152))),"")</f>
        <v/>
      </c>
      <c r="AT152" s="40">
        <f>IF(AND(AG152="",AQ152=""),AL152,IF(SUM(AG152,AL152,AQ152)=0,"",SUM(AG152,AL152,AQ152)))</f>
        <v/>
      </c>
      <c r="AU152" s="84" t="n"/>
      <c r="AV152" s="81" t="n"/>
      <c r="AW152" s="84" t="n"/>
      <c r="AX152" s="84" t="n"/>
      <c r="AY152" s="84" t="n"/>
      <c r="AZ152" s="84" t="n"/>
      <c r="BA152" s="84" t="n"/>
      <c r="BB152" s="84" t="n"/>
      <c r="BC152" s="84" t="n"/>
      <c r="BD152" s="84" t="n"/>
      <c r="BE152" s="84" t="n"/>
      <c r="BF152" s="84" t="n"/>
      <c r="BG152" s="40">
        <f>IF(AD152="","",YEAR(AD152)+IF(MONTH(AD152)&gt;=5,1,0))</f>
        <v/>
      </c>
      <c r="BH152" s="40">
        <f>IF(AD152="","",IF(AND(MONTH(AD152)=8,DAY(AD152)&gt;=15),"Fall",IF(MONTH(AD152)&gt;8,"Fall",IF(MONTH(AD152)=5,"Summer",IF(MONTH(AD152)=1,"Spring","")))))</f>
        <v/>
      </c>
      <c r="BI152" s="84" t="n"/>
      <c r="BJ152" s="84" t="n"/>
      <c r="BK152" s="84" t="n"/>
      <c r="BL152" s="84">
        <f>IFERROR(INDEX('_names_lookup'!$C:$C,MATCH(BK152,'_names_lookup'!$A:$A,0)),"")</f>
        <v/>
      </c>
      <c r="BM152" s="84">
        <f>IFERROR(INDEX('_names_lookup'!$B:$B,MATCH(BK152,'_names_lookup'!$A:$A,0)),"")</f>
        <v/>
      </c>
      <c r="BN152" s="84" t="n"/>
      <c r="BO152" s="84" t="n"/>
      <c r="BP152" s="84" t="n"/>
      <c r="BQ152" s="84" t="n"/>
      <c r="BR152" s="84" t="n"/>
      <c r="BS152" s="40">
        <f>IFERROR(IF(BR152*AA152=0,"",BR152*AA152),"")</f>
        <v/>
      </c>
      <c r="BT152" s="84" t="n"/>
      <c r="BU152" s="84" t="n"/>
      <c r="BV152" s="84" t="n"/>
      <c r="BW152" s="84" t="n"/>
      <c r="BX152" s="84" t="n"/>
      <c r="BY152" s="84" t="n"/>
      <c r="BZ152" s="84" t="n"/>
      <c r="CA152" s="84" t="n"/>
      <c r="CB152" s="84" t="n"/>
      <c r="CC152" s="84" t="n"/>
      <c r="CD152" s="84" t="n"/>
      <c r="CE152" s="84" t="n"/>
      <c r="CF152" s="84" t="n"/>
      <c r="CG152" s="84" t="n"/>
      <c r="CH152" s="84" t="n"/>
      <c r="CI152" s="84" t="n"/>
      <c r="CJ152" s="84" t="n"/>
      <c r="CK152" s="84" t="n"/>
      <c r="CL152" s="84" t="n"/>
      <c r="CM152" s="84" t="n"/>
      <c r="CN152" s="84" t="n"/>
      <c r="CO152" s="84" t="n"/>
      <c r="CP152" s="84" t="n"/>
      <c r="CQ152" s="84" t="n"/>
      <c r="CR152" s="84" t="n"/>
      <c r="CS152" s="84" t="n"/>
      <c r="CT152" s="84" t="n"/>
      <c r="CU152" s="84" t="n"/>
      <c r="CV152" s="84" t="n"/>
      <c r="CW152" s="84" t="n"/>
      <c r="CX152" s="84" t="n"/>
      <c r="CY152" s="84" t="n"/>
      <c r="CZ152" s="84" t="n"/>
      <c r="DA152" s="84" t="n"/>
      <c r="DB152" s="84" t="n"/>
      <c r="DC152" s="84" t="n"/>
      <c r="DD152" s="84" t="n"/>
      <c r="DE152" s="84" t="n"/>
      <c r="DF152" s="84" t="n"/>
      <c r="DG152" s="84" t="n"/>
      <c r="DH152" s="84" t="n"/>
      <c r="DI152" s="84" t="n"/>
      <c r="DJ152" s="84" t="n"/>
      <c r="DK152" s="84" t="n"/>
      <c r="DL152" s="84" t="n"/>
      <c r="DM152" s="84" t="n"/>
      <c r="DN152" s="84" t="n"/>
      <c r="DO152" s="84" t="n"/>
      <c r="DP152" s="84" t="n"/>
      <c r="DQ152" s="84" t="n"/>
    </row>
    <row r="153" ht="16" customHeight="1">
      <c r="A153" s="78" t="n"/>
      <c r="B153" s="78" t="n"/>
      <c r="C153" s="78" t="n"/>
      <c r="D153" s="78" t="n"/>
      <c r="E153" s="78" t="n"/>
      <c r="F153" s="78" t="n"/>
      <c r="G153" s="88" t="n"/>
      <c r="H153" s="84" t="n"/>
      <c r="I153" s="84" t="n"/>
      <c r="J153" s="84" t="n"/>
      <c r="K153" s="84" t="n"/>
      <c r="L153" s="84" t="n"/>
      <c r="M153" s="84" t="n"/>
      <c r="N153" s="84" t="n"/>
      <c r="O153" s="84">
        <f>IFERROR(INDEX('_courses_lookup'!$C:$C,MATCH(K153&amp;L153,'_courses_lookup'!$E:$E,0)),"")</f>
        <v/>
      </c>
      <c r="P153" s="84">
        <f>IFERROR(INDEX('_courses_lookup'!$D:$D,MATCH(K153&amp;L153,'_courses_lookup'!$E:$E,0)),"")</f>
        <v/>
      </c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1" t="n"/>
      <c r="AE153" s="81" t="n"/>
      <c r="AF153" s="81" t="n"/>
      <c r="AG153" s="40">
        <f>IF(AND(AE153&lt;&gt;"",AF153&lt;&gt;""),ROUNDUP((AF153-AE153)/7,0),"")</f>
        <v/>
      </c>
      <c r="AH153" s="84" t="n"/>
      <c r="AI153" s="40">
        <f>IFERROR(IF(AG153*AH153=0,"",AG153*AH153),"")</f>
        <v/>
      </c>
      <c r="AJ153" s="81" t="n"/>
      <c r="AK153" s="81" t="n"/>
      <c r="AL153" s="40">
        <f>IF(AND(AJ153&lt;&gt;"",AK153&lt;&gt;""),ROUNDUP((AK153-AJ153)/7,0),"")</f>
        <v/>
      </c>
      <c r="AM153" s="84" t="n"/>
      <c r="AN153" s="40">
        <f>IFERROR(IF(AL153*AM153=0,"",AL153*AM153),"")</f>
        <v/>
      </c>
      <c r="AO153" s="81" t="n"/>
      <c r="AP153" s="81" t="n"/>
      <c r="AQ153" s="40">
        <f>IF(AND(AO153&lt;&gt;"",AP153&lt;&gt;""),ROUNDUP((AP153-AO153)/7,0),"")</f>
        <v/>
      </c>
      <c r="AR153" s="40">
        <f>IFERROR(IF((AU153-(AI153+AN153))/AQ153=0,"",ROUNDUP((AU153-(AI153+AN153))/AQ153,0)),"")</f>
        <v/>
      </c>
      <c r="AS153" s="40">
        <f>IFERROR(IF((AU153-(AI153+AN153))=0,"",(AU153-(AI153+AN153))),"")</f>
        <v/>
      </c>
      <c r="AT153" s="40">
        <f>IF(AND(AG153="",AQ153=""),AL153,IF(SUM(AG153,AL153,AQ153)=0,"",SUM(AG153,AL153,AQ153)))</f>
        <v/>
      </c>
      <c r="AU153" s="84" t="n"/>
      <c r="AV153" s="81" t="n"/>
      <c r="AW153" s="84" t="n"/>
      <c r="AX153" s="84" t="n"/>
      <c r="AY153" s="84" t="n"/>
      <c r="AZ153" s="84" t="n"/>
      <c r="BA153" s="84" t="n"/>
      <c r="BB153" s="84" t="n"/>
      <c r="BC153" s="84" t="n"/>
      <c r="BD153" s="84" t="n"/>
      <c r="BE153" s="84" t="n"/>
      <c r="BF153" s="84" t="n"/>
      <c r="BG153" s="40">
        <f>IF(AD153="","",YEAR(AD153)+IF(MONTH(AD153)&gt;=5,1,0))</f>
        <v/>
      </c>
      <c r="BH153" s="40">
        <f>IF(AD153="","",IF(AND(MONTH(AD153)=8,DAY(AD153)&gt;=15),"Fall",IF(MONTH(AD153)&gt;8,"Fall",IF(MONTH(AD153)=5,"Summer",IF(MONTH(AD153)=1,"Spring","")))))</f>
        <v/>
      </c>
      <c r="BI153" s="84" t="n"/>
      <c r="BJ153" s="84" t="n"/>
      <c r="BK153" s="84" t="n"/>
      <c r="BL153" s="84">
        <f>IFERROR(INDEX('_names_lookup'!$C:$C,MATCH(BK153,'_names_lookup'!$A:$A,0)),"")</f>
        <v/>
      </c>
      <c r="BM153" s="84">
        <f>IFERROR(INDEX('_names_lookup'!$B:$B,MATCH(BK153,'_names_lookup'!$A:$A,0)),"")</f>
        <v/>
      </c>
      <c r="BN153" s="84" t="n"/>
      <c r="BO153" s="84" t="n"/>
      <c r="BP153" s="84" t="n"/>
      <c r="BQ153" s="84" t="n"/>
      <c r="BR153" s="84" t="n"/>
      <c r="BS153" s="40">
        <f>IFERROR(IF(BR153*AA153=0,"",BR153*AA153),"")</f>
        <v/>
      </c>
      <c r="BT153" s="84" t="n"/>
      <c r="BU153" s="84" t="n"/>
      <c r="BV153" s="84" t="n"/>
      <c r="BW153" s="84" t="n"/>
      <c r="BX153" s="84" t="n"/>
      <c r="BY153" s="84" t="n"/>
      <c r="BZ153" s="84" t="n"/>
      <c r="CA153" s="84" t="n"/>
      <c r="CB153" s="84" t="n"/>
      <c r="CC153" s="84" t="n"/>
      <c r="CD153" s="84" t="n"/>
      <c r="CE153" s="84" t="n"/>
      <c r="CF153" s="84" t="n"/>
      <c r="CG153" s="84" t="n"/>
      <c r="CH153" s="84" t="n"/>
      <c r="CI153" s="84" t="n"/>
      <c r="CJ153" s="84" t="n"/>
      <c r="CK153" s="84" t="n"/>
      <c r="CL153" s="84" t="n"/>
      <c r="CM153" s="84" t="n"/>
      <c r="CN153" s="84" t="n"/>
      <c r="CO153" s="84" t="n"/>
      <c r="CP153" s="84" t="n"/>
      <c r="CQ153" s="84" t="n"/>
      <c r="CR153" s="84" t="n"/>
      <c r="CS153" s="84" t="n"/>
      <c r="CT153" s="84" t="n"/>
      <c r="CU153" s="84" t="n"/>
      <c r="CV153" s="84" t="n"/>
      <c r="CW153" s="84" t="n"/>
      <c r="CX153" s="84" t="n"/>
      <c r="CY153" s="84" t="n"/>
      <c r="CZ153" s="84" t="n"/>
      <c r="DA153" s="84" t="n"/>
      <c r="DB153" s="84" t="n"/>
      <c r="DC153" s="84" t="n"/>
      <c r="DD153" s="84" t="n"/>
      <c r="DE153" s="84" t="n"/>
      <c r="DF153" s="84" t="n"/>
      <c r="DG153" s="84" t="n"/>
      <c r="DH153" s="84" t="n"/>
      <c r="DI153" s="84" t="n"/>
      <c r="DJ153" s="84" t="n"/>
      <c r="DK153" s="84" t="n"/>
      <c r="DL153" s="84" t="n"/>
      <c r="DM153" s="84" t="n"/>
      <c r="DN153" s="84" t="n"/>
      <c r="DO153" s="84" t="n"/>
      <c r="DP153" s="84" t="n"/>
      <c r="DQ153" s="84" t="n"/>
    </row>
    <row r="154" ht="16" customHeight="1">
      <c r="A154" s="78" t="n"/>
      <c r="B154" s="78" t="n"/>
      <c r="C154" s="78" t="n"/>
      <c r="D154" s="78" t="n"/>
      <c r="E154" s="78" t="n"/>
      <c r="F154" s="78" t="n"/>
      <c r="G154" s="88" t="n"/>
      <c r="H154" s="84" t="n"/>
      <c r="I154" s="84" t="n"/>
      <c r="J154" s="84" t="n"/>
      <c r="K154" s="84" t="n"/>
      <c r="L154" s="84" t="n"/>
      <c r="M154" s="84" t="n"/>
      <c r="N154" s="84" t="n"/>
      <c r="O154" s="84">
        <f>IFERROR(INDEX('_courses_lookup'!$C:$C,MATCH(K154&amp;L154,'_courses_lookup'!$E:$E,0)),"")</f>
        <v/>
      </c>
      <c r="P154" s="84">
        <f>IFERROR(INDEX('_courses_lookup'!$D:$D,MATCH(K154&amp;L154,'_courses_lookup'!$E:$E,0)),"")</f>
        <v/>
      </c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1" t="n"/>
      <c r="AE154" s="81" t="n"/>
      <c r="AF154" s="81" t="n"/>
      <c r="AG154" s="40">
        <f>IF(AND(AE154&lt;&gt;"",AF154&lt;&gt;""),ROUNDUP((AF154-AE154)/7,0),"")</f>
        <v/>
      </c>
      <c r="AH154" s="84" t="n"/>
      <c r="AI154" s="40">
        <f>IFERROR(IF(AG154*AH154=0,"",AG154*AH154),"")</f>
        <v/>
      </c>
      <c r="AJ154" s="81" t="n"/>
      <c r="AK154" s="81" t="n"/>
      <c r="AL154" s="40">
        <f>IF(AND(AJ154&lt;&gt;"",AK154&lt;&gt;""),ROUNDUP((AK154-AJ154)/7,0),"")</f>
        <v/>
      </c>
      <c r="AM154" s="84" t="n"/>
      <c r="AN154" s="40">
        <f>IFERROR(IF(AL154*AM154=0,"",AL154*AM154),"")</f>
        <v/>
      </c>
      <c r="AO154" s="81" t="n"/>
      <c r="AP154" s="81" t="n"/>
      <c r="AQ154" s="40">
        <f>IF(AND(AO154&lt;&gt;"",AP154&lt;&gt;""),ROUNDUP((AP154-AO154)/7,0),"")</f>
        <v/>
      </c>
      <c r="AR154" s="40">
        <f>IFERROR(IF((AU154-(AI154+AN154))/AQ154=0,"",ROUNDUP((AU154-(AI154+AN154))/AQ154,0)),"")</f>
        <v/>
      </c>
      <c r="AS154" s="40">
        <f>IFERROR(IF((AU154-(AI154+AN154))=0,"",(AU154-(AI154+AN154))),"")</f>
        <v/>
      </c>
      <c r="AT154" s="40">
        <f>IF(AND(AG154="",AQ154=""),AL154,IF(SUM(AG154,AL154,AQ154)=0,"",SUM(AG154,AL154,AQ154)))</f>
        <v/>
      </c>
      <c r="AU154" s="84" t="n"/>
      <c r="AV154" s="81" t="n"/>
      <c r="AW154" s="84" t="n"/>
      <c r="AX154" s="84" t="n"/>
      <c r="AY154" s="84" t="n"/>
      <c r="AZ154" s="84" t="n"/>
      <c r="BA154" s="84" t="n"/>
      <c r="BB154" s="84" t="n"/>
      <c r="BC154" s="84" t="n"/>
      <c r="BD154" s="84" t="n"/>
      <c r="BE154" s="84" t="n"/>
      <c r="BF154" s="84" t="n"/>
      <c r="BG154" s="40">
        <f>IF(AD154="","",YEAR(AD154)+IF(MONTH(AD154)&gt;=5,1,0))</f>
        <v/>
      </c>
      <c r="BH154" s="40">
        <f>IF(AD154="","",IF(AND(MONTH(AD154)=8,DAY(AD154)&gt;=15),"Fall",IF(MONTH(AD154)&gt;8,"Fall",IF(MONTH(AD154)=5,"Summer",IF(MONTH(AD154)=1,"Spring","")))))</f>
        <v/>
      </c>
      <c r="BI154" s="84" t="n"/>
      <c r="BJ154" s="84" t="n"/>
      <c r="BK154" s="84" t="n"/>
      <c r="BL154" s="84">
        <f>IFERROR(INDEX('_names_lookup'!$C:$C,MATCH(BK154,'_names_lookup'!$A:$A,0)),"")</f>
        <v/>
      </c>
      <c r="BM154" s="84">
        <f>IFERROR(INDEX('_names_lookup'!$B:$B,MATCH(BK154,'_names_lookup'!$A:$A,0)),"")</f>
        <v/>
      </c>
      <c r="BN154" s="84" t="n"/>
      <c r="BO154" s="84" t="n"/>
      <c r="BP154" s="84" t="n"/>
      <c r="BQ154" s="84" t="n"/>
      <c r="BR154" s="84" t="n"/>
      <c r="BS154" s="40">
        <f>IFERROR(IF(BR154*AA154=0,"",BR154*AA154),"")</f>
        <v/>
      </c>
      <c r="BT154" s="84" t="n"/>
      <c r="BU154" s="84" t="n"/>
      <c r="BV154" s="84" t="n"/>
      <c r="BW154" s="84" t="n"/>
      <c r="BX154" s="84" t="n"/>
      <c r="BY154" s="84" t="n"/>
      <c r="BZ154" s="84" t="n"/>
      <c r="CA154" s="84" t="n"/>
      <c r="CB154" s="84" t="n"/>
      <c r="CC154" s="84" t="n"/>
      <c r="CD154" s="84" t="n"/>
      <c r="CE154" s="84" t="n"/>
      <c r="CF154" s="84" t="n"/>
      <c r="CG154" s="84" t="n"/>
      <c r="CH154" s="84" t="n"/>
      <c r="CI154" s="84" t="n"/>
      <c r="CJ154" s="84" t="n"/>
      <c r="CK154" s="84" t="n"/>
      <c r="CL154" s="84" t="n"/>
      <c r="CM154" s="84" t="n"/>
      <c r="CN154" s="84" t="n"/>
      <c r="CO154" s="84" t="n"/>
      <c r="CP154" s="84" t="n"/>
      <c r="CQ154" s="84" t="n"/>
      <c r="CR154" s="84" t="n"/>
      <c r="CS154" s="84" t="n"/>
      <c r="CT154" s="84" t="n"/>
      <c r="CU154" s="84" t="n"/>
      <c r="CV154" s="84" t="n"/>
      <c r="CW154" s="84" t="n"/>
      <c r="CX154" s="84" t="n"/>
      <c r="CY154" s="84" t="n"/>
      <c r="CZ154" s="84" t="n"/>
      <c r="DA154" s="84" t="n"/>
      <c r="DB154" s="84" t="n"/>
      <c r="DC154" s="84" t="n"/>
      <c r="DD154" s="84" t="n"/>
      <c r="DE154" s="84" t="n"/>
      <c r="DF154" s="84" t="n"/>
      <c r="DG154" s="84" t="n"/>
      <c r="DH154" s="84" t="n"/>
      <c r="DI154" s="84" t="n"/>
      <c r="DJ154" s="84" t="n"/>
      <c r="DK154" s="84" t="n"/>
      <c r="DL154" s="84" t="n"/>
      <c r="DM154" s="84" t="n"/>
      <c r="DN154" s="84" t="n"/>
      <c r="DO154" s="84" t="n"/>
      <c r="DP154" s="84" t="n"/>
      <c r="DQ154" s="84" t="n"/>
    </row>
    <row r="155" ht="16" customHeight="1">
      <c r="A155" s="78" t="n"/>
      <c r="B155" s="78" t="n"/>
      <c r="C155" s="78" t="n"/>
      <c r="D155" s="78" t="n"/>
      <c r="E155" s="78" t="n"/>
      <c r="F155" s="78" t="n"/>
      <c r="G155" s="88" t="n"/>
      <c r="H155" s="84" t="n"/>
      <c r="I155" s="84" t="n"/>
      <c r="J155" s="84" t="n"/>
      <c r="K155" s="84" t="n"/>
      <c r="L155" s="84" t="n"/>
      <c r="M155" s="84" t="n"/>
      <c r="N155" s="84" t="n"/>
      <c r="O155" s="84">
        <f>IFERROR(INDEX('_courses_lookup'!$C:$C,MATCH(K155&amp;L155,'_courses_lookup'!$E:$E,0)),"")</f>
        <v/>
      </c>
      <c r="P155" s="84">
        <f>IFERROR(INDEX('_courses_lookup'!$D:$D,MATCH(K155&amp;L155,'_courses_lookup'!$E:$E,0)),"")</f>
        <v/>
      </c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1" t="n"/>
      <c r="AE155" s="81" t="n"/>
      <c r="AF155" s="81" t="n"/>
      <c r="AG155" s="40">
        <f>IF(AND(AE155&lt;&gt;"",AF155&lt;&gt;""),ROUNDUP((AF155-AE155)/7,0),"")</f>
        <v/>
      </c>
      <c r="AH155" s="84" t="n"/>
      <c r="AI155" s="40">
        <f>IFERROR(IF(AG155*AH155=0,"",AG155*AH155),"")</f>
        <v/>
      </c>
      <c r="AJ155" s="81" t="n"/>
      <c r="AK155" s="81" t="n"/>
      <c r="AL155" s="40">
        <f>IF(AND(AJ155&lt;&gt;"",AK155&lt;&gt;""),ROUNDUP((AK155-AJ155)/7,0),"")</f>
        <v/>
      </c>
      <c r="AM155" s="84" t="n"/>
      <c r="AN155" s="40">
        <f>IFERROR(IF(AL155*AM155=0,"",AL155*AM155),"")</f>
        <v/>
      </c>
      <c r="AO155" s="81" t="n"/>
      <c r="AP155" s="81" t="n"/>
      <c r="AQ155" s="40">
        <f>IF(AND(AO155&lt;&gt;"",AP155&lt;&gt;""),ROUNDUP((AP155-AO155)/7,0),"")</f>
        <v/>
      </c>
      <c r="AR155" s="40">
        <f>IFERROR(IF((AU155-(AI155+AN155))/AQ155=0,"",ROUNDUP((AU155-(AI155+AN155))/AQ155,0)),"")</f>
        <v/>
      </c>
      <c r="AS155" s="40">
        <f>IFERROR(IF((AU155-(AI155+AN155))=0,"",(AU155-(AI155+AN155))),"")</f>
        <v/>
      </c>
      <c r="AT155" s="40">
        <f>IF(AND(AG155="",AQ155=""),AL155,IF(SUM(AG155,AL155,AQ155)=0,"",SUM(AG155,AL155,AQ155)))</f>
        <v/>
      </c>
      <c r="AU155" s="84" t="n"/>
      <c r="AV155" s="81" t="n"/>
      <c r="AW155" s="84" t="n"/>
      <c r="AX155" s="84" t="n"/>
      <c r="AY155" s="84" t="n"/>
      <c r="AZ155" s="84" t="n"/>
      <c r="BA155" s="84" t="n"/>
      <c r="BB155" s="84" t="n"/>
      <c r="BC155" s="84" t="n"/>
      <c r="BD155" s="84" t="n"/>
      <c r="BE155" s="84" t="n"/>
      <c r="BF155" s="84" t="n"/>
      <c r="BG155" s="40">
        <f>IF(AD155="","",YEAR(AD155)+IF(MONTH(AD155)&gt;=5,1,0))</f>
        <v/>
      </c>
      <c r="BH155" s="40">
        <f>IF(AD155="","",IF(AND(MONTH(AD155)=8,DAY(AD155)&gt;=15),"Fall",IF(MONTH(AD155)&gt;8,"Fall",IF(MONTH(AD155)=5,"Summer",IF(MONTH(AD155)=1,"Spring","")))))</f>
        <v/>
      </c>
      <c r="BI155" s="84" t="n"/>
      <c r="BJ155" s="84" t="n"/>
      <c r="BK155" s="84" t="n"/>
      <c r="BL155" s="84">
        <f>IFERROR(INDEX('_names_lookup'!$C:$C,MATCH(BK155,'_names_lookup'!$A:$A,0)),"")</f>
        <v/>
      </c>
      <c r="BM155" s="84">
        <f>IFERROR(INDEX('_names_lookup'!$B:$B,MATCH(BK155,'_names_lookup'!$A:$A,0)),"")</f>
        <v/>
      </c>
      <c r="BN155" s="84" t="n"/>
      <c r="BO155" s="84" t="n"/>
      <c r="BP155" s="84" t="n"/>
      <c r="BQ155" s="84" t="n"/>
      <c r="BR155" s="84" t="n"/>
      <c r="BS155" s="40">
        <f>IFERROR(IF(BR155*AA155=0,"",BR155*AA155),"")</f>
        <v/>
      </c>
      <c r="BT155" s="84" t="n"/>
      <c r="BU155" s="84" t="n"/>
      <c r="BV155" s="84" t="n"/>
      <c r="BW155" s="84" t="n"/>
      <c r="BX155" s="84" t="n"/>
      <c r="BY155" s="84" t="n"/>
      <c r="BZ155" s="84" t="n"/>
      <c r="CA155" s="84" t="n"/>
      <c r="CB155" s="84" t="n"/>
      <c r="CC155" s="84" t="n"/>
      <c r="CD155" s="84" t="n"/>
      <c r="CE155" s="84" t="n"/>
      <c r="CF155" s="84" t="n"/>
      <c r="CG155" s="84" t="n"/>
      <c r="CH155" s="84" t="n"/>
      <c r="CI155" s="84" t="n"/>
      <c r="CJ155" s="84" t="n"/>
      <c r="CK155" s="84" t="n"/>
      <c r="CL155" s="84" t="n"/>
      <c r="CM155" s="84" t="n"/>
      <c r="CN155" s="84" t="n"/>
      <c r="CO155" s="84" t="n"/>
      <c r="CP155" s="84" t="n"/>
      <c r="CQ155" s="84" t="n"/>
      <c r="CR155" s="84" t="n"/>
      <c r="CS155" s="84" t="n"/>
      <c r="CT155" s="84" t="n"/>
      <c r="CU155" s="84" t="n"/>
      <c r="CV155" s="84" t="n"/>
      <c r="CW155" s="84" t="n"/>
      <c r="CX155" s="84" t="n"/>
      <c r="CY155" s="84" t="n"/>
      <c r="CZ155" s="84" t="n"/>
      <c r="DA155" s="84" t="n"/>
      <c r="DB155" s="84" t="n"/>
      <c r="DC155" s="84" t="n"/>
      <c r="DD155" s="84" t="n"/>
      <c r="DE155" s="84" t="n"/>
      <c r="DF155" s="84" t="n"/>
      <c r="DG155" s="84" t="n"/>
      <c r="DH155" s="84" t="n"/>
      <c r="DI155" s="84" t="n"/>
      <c r="DJ155" s="84" t="n"/>
      <c r="DK155" s="84" t="n"/>
      <c r="DL155" s="84" t="n"/>
      <c r="DM155" s="84" t="n"/>
      <c r="DN155" s="84" t="n"/>
      <c r="DO155" s="84" t="n"/>
      <c r="DP155" s="84" t="n"/>
      <c r="DQ155" s="84" t="n"/>
    </row>
    <row r="156" ht="16" customHeight="1">
      <c r="A156" s="78" t="n"/>
      <c r="B156" s="78" t="n"/>
      <c r="C156" s="78" t="n"/>
      <c r="D156" s="78" t="n"/>
      <c r="E156" s="78" t="n"/>
      <c r="F156" s="78" t="n"/>
      <c r="G156" s="88" t="n"/>
      <c r="H156" s="84" t="n"/>
      <c r="I156" s="84" t="n"/>
      <c r="J156" s="84" t="n"/>
      <c r="K156" s="84" t="n"/>
      <c r="L156" s="84" t="n"/>
      <c r="M156" s="84" t="n"/>
      <c r="N156" s="84" t="n"/>
      <c r="O156" s="84">
        <f>IFERROR(INDEX('_courses_lookup'!$C:$C,MATCH(K156&amp;L156,'_courses_lookup'!$E:$E,0)),"")</f>
        <v/>
      </c>
      <c r="P156" s="84">
        <f>IFERROR(INDEX('_courses_lookup'!$D:$D,MATCH(K156&amp;L156,'_courses_lookup'!$E:$E,0)),"")</f>
        <v/>
      </c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1" t="n"/>
      <c r="AE156" s="81" t="n"/>
      <c r="AF156" s="81" t="n"/>
      <c r="AG156" s="40">
        <f>IF(AND(AE156&lt;&gt;"",AF156&lt;&gt;""),ROUNDUP((AF156-AE156)/7,0),"")</f>
        <v/>
      </c>
      <c r="AH156" s="84" t="n"/>
      <c r="AI156" s="40">
        <f>IFERROR(IF(AG156*AH156=0,"",AG156*AH156),"")</f>
        <v/>
      </c>
      <c r="AJ156" s="81" t="n"/>
      <c r="AK156" s="81" t="n"/>
      <c r="AL156" s="40">
        <f>IF(AND(AJ156&lt;&gt;"",AK156&lt;&gt;""),ROUNDUP((AK156-AJ156)/7,0),"")</f>
        <v/>
      </c>
      <c r="AM156" s="84" t="n"/>
      <c r="AN156" s="40">
        <f>IFERROR(IF(AL156*AM156=0,"",AL156*AM156),"")</f>
        <v/>
      </c>
      <c r="AO156" s="81" t="n"/>
      <c r="AP156" s="81" t="n"/>
      <c r="AQ156" s="40">
        <f>IF(AND(AO156&lt;&gt;"",AP156&lt;&gt;""),ROUNDUP((AP156-AO156)/7,0),"")</f>
        <v/>
      </c>
      <c r="AR156" s="40">
        <f>IFERROR(IF((AU156-(AI156+AN156))/AQ156=0,"",ROUNDUP((AU156-(AI156+AN156))/AQ156,0)),"")</f>
        <v/>
      </c>
      <c r="AS156" s="40">
        <f>IFERROR(IF((AU156-(AI156+AN156))=0,"",(AU156-(AI156+AN156))),"")</f>
        <v/>
      </c>
      <c r="AT156" s="40">
        <f>IF(AND(AG156="",AQ156=""),AL156,IF(SUM(AG156,AL156,AQ156)=0,"",SUM(AG156,AL156,AQ156)))</f>
        <v/>
      </c>
      <c r="AU156" s="84" t="n"/>
      <c r="AV156" s="81" t="n"/>
      <c r="AW156" s="84" t="n"/>
      <c r="AX156" s="84" t="n"/>
      <c r="AY156" s="84" t="n"/>
      <c r="AZ156" s="84" t="n"/>
      <c r="BA156" s="84" t="n"/>
      <c r="BB156" s="84" t="n"/>
      <c r="BC156" s="84" t="n"/>
      <c r="BD156" s="84" t="n"/>
      <c r="BE156" s="84" t="n"/>
      <c r="BF156" s="84" t="n"/>
      <c r="BG156" s="40">
        <f>IF(AD156="","",YEAR(AD156)+IF(MONTH(AD156)&gt;=5,1,0))</f>
        <v/>
      </c>
      <c r="BH156" s="40">
        <f>IF(AD156="","",IF(AND(MONTH(AD156)=8,DAY(AD156)&gt;=15),"Fall",IF(MONTH(AD156)&gt;8,"Fall",IF(MONTH(AD156)=5,"Summer",IF(MONTH(AD156)=1,"Spring","")))))</f>
        <v/>
      </c>
      <c r="BI156" s="84" t="n"/>
      <c r="BJ156" s="84" t="n"/>
      <c r="BK156" s="84" t="n"/>
      <c r="BL156" s="84">
        <f>IFERROR(INDEX('_names_lookup'!$C:$C,MATCH(BK156,'_names_lookup'!$A:$A,0)),"")</f>
        <v/>
      </c>
      <c r="BM156" s="84">
        <f>IFERROR(INDEX('_names_lookup'!$B:$B,MATCH(BK156,'_names_lookup'!$A:$A,0)),"")</f>
        <v/>
      </c>
      <c r="BN156" s="84" t="n"/>
      <c r="BO156" s="84" t="n"/>
      <c r="BP156" s="84" t="n"/>
      <c r="BQ156" s="84" t="n"/>
      <c r="BR156" s="84" t="n"/>
      <c r="BS156" s="40">
        <f>IFERROR(IF(BR156*AA156=0,"",BR156*AA156),"")</f>
        <v/>
      </c>
      <c r="BT156" s="84" t="n"/>
      <c r="BU156" s="84" t="n"/>
      <c r="BV156" s="84" t="n"/>
      <c r="BW156" s="84" t="n"/>
      <c r="BX156" s="84" t="n"/>
      <c r="BY156" s="84" t="n"/>
      <c r="BZ156" s="84" t="n"/>
      <c r="CA156" s="84" t="n"/>
      <c r="CB156" s="84" t="n"/>
      <c r="CC156" s="84" t="n"/>
      <c r="CD156" s="84" t="n"/>
      <c r="CE156" s="84" t="n"/>
      <c r="CF156" s="84" t="n"/>
      <c r="CG156" s="84" t="n"/>
      <c r="CH156" s="84" t="n"/>
      <c r="CI156" s="84" t="n"/>
      <c r="CJ156" s="84" t="n"/>
      <c r="CK156" s="84" t="n"/>
      <c r="CL156" s="84" t="n"/>
      <c r="CM156" s="84" t="n"/>
      <c r="CN156" s="84" t="n"/>
      <c r="CO156" s="84" t="n"/>
      <c r="CP156" s="84" t="n"/>
      <c r="CQ156" s="84" t="n"/>
      <c r="CR156" s="84" t="n"/>
      <c r="CS156" s="84" t="n"/>
      <c r="CT156" s="84" t="n"/>
      <c r="CU156" s="84" t="n"/>
      <c r="CV156" s="84" t="n"/>
      <c r="CW156" s="84" t="n"/>
      <c r="CX156" s="84" t="n"/>
      <c r="CY156" s="84" t="n"/>
      <c r="CZ156" s="84" t="n"/>
      <c r="DA156" s="84" t="n"/>
      <c r="DB156" s="84" t="n"/>
      <c r="DC156" s="84" t="n"/>
      <c r="DD156" s="84" t="n"/>
      <c r="DE156" s="84" t="n"/>
      <c r="DF156" s="84" t="n"/>
      <c r="DG156" s="84" t="n"/>
      <c r="DH156" s="84" t="n"/>
      <c r="DI156" s="84" t="n"/>
      <c r="DJ156" s="84" t="n"/>
      <c r="DK156" s="84" t="n"/>
      <c r="DL156" s="84" t="n"/>
      <c r="DM156" s="84" t="n"/>
      <c r="DN156" s="84" t="n"/>
      <c r="DO156" s="84" t="n"/>
      <c r="DP156" s="84" t="n"/>
      <c r="DQ156" s="84" t="n"/>
    </row>
    <row r="157" ht="16" customHeight="1">
      <c r="A157" s="78" t="n"/>
      <c r="B157" s="78" t="n"/>
      <c r="C157" s="78" t="n"/>
      <c r="D157" s="78" t="n"/>
      <c r="E157" s="78" t="n"/>
      <c r="F157" s="78" t="n"/>
      <c r="G157" s="88" t="n"/>
      <c r="H157" s="84" t="n"/>
      <c r="I157" s="84" t="n"/>
      <c r="J157" s="84" t="n"/>
      <c r="K157" s="84" t="n"/>
      <c r="L157" s="84" t="n"/>
      <c r="M157" s="84" t="n"/>
      <c r="N157" s="84" t="n"/>
      <c r="O157" s="84">
        <f>IFERROR(INDEX('_courses_lookup'!$C:$C,MATCH(K157&amp;L157,'_courses_lookup'!$E:$E,0)),"")</f>
        <v/>
      </c>
      <c r="P157" s="84">
        <f>IFERROR(INDEX('_courses_lookup'!$D:$D,MATCH(K157&amp;L157,'_courses_lookup'!$E:$E,0)),"")</f>
        <v/>
      </c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1" t="n"/>
      <c r="AE157" s="81" t="n"/>
      <c r="AF157" s="81" t="n"/>
      <c r="AG157" s="40">
        <f>IF(AND(AE157&lt;&gt;"",AF157&lt;&gt;""),ROUNDUP((AF157-AE157)/7,0),"")</f>
        <v/>
      </c>
      <c r="AH157" s="84" t="n"/>
      <c r="AI157" s="40">
        <f>IFERROR(IF(AG157*AH157=0,"",AG157*AH157),"")</f>
        <v/>
      </c>
      <c r="AJ157" s="81" t="n"/>
      <c r="AK157" s="81" t="n"/>
      <c r="AL157" s="40">
        <f>IF(AND(AJ157&lt;&gt;"",AK157&lt;&gt;""),ROUNDUP((AK157-AJ157)/7,0),"")</f>
        <v/>
      </c>
      <c r="AM157" s="84" t="n"/>
      <c r="AN157" s="40">
        <f>IFERROR(IF(AL157*AM157=0,"",AL157*AM157),"")</f>
        <v/>
      </c>
      <c r="AO157" s="81" t="n"/>
      <c r="AP157" s="81" t="n"/>
      <c r="AQ157" s="40">
        <f>IF(AND(AO157&lt;&gt;"",AP157&lt;&gt;""),ROUNDUP((AP157-AO157)/7,0),"")</f>
        <v/>
      </c>
      <c r="AR157" s="40">
        <f>IFERROR(IF((AU157-(AI157+AN157))/AQ157=0,"",ROUNDUP((AU157-(AI157+AN157))/AQ157,0)),"")</f>
        <v/>
      </c>
      <c r="AS157" s="40">
        <f>IFERROR(IF((AU157-(AI157+AN157))=0,"",(AU157-(AI157+AN157))),"")</f>
        <v/>
      </c>
      <c r="AT157" s="40">
        <f>IF(AND(AG157="",AQ157=""),AL157,IF(SUM(AG157,AL157,AQ157)=0,"",SUM(AG157,AL157,AQ157)))</f>
        <v/>
      </c>
      <c r="AU157" s="84" t="n"/>
      <c r="AV157" s="81" t="n"/>
      <c r="AW157" s="84" t="n"/>
      <c r="AX157" s="84" t="n"/>
      <c r="AY157" s="84" t="n"/>
      <c r="AZ157" s="84" t="n"/>
      <c r="BA157" s="84" t="n"/>
      <c r="BB157" s="84" t="n"/>
      <c r="BC157" s="84" t="n"/>
      <c r="BD157" s="84" t="n"/>
      <c r="BE157" s="84" t="n"/>
      <c r="BF157" s="84" t="n"/>
      <c r="BG157" s="40">
        <f>IF(AD157="","",YEAR(AD157)+IF(MONTH(AD157)&gt;=5,1,0))</f>
        <v/>
      </c>
      <c r="BH157" s="40">
        <f>IF(AD157="","",IF(AND(MONTH(AD157)=8,DAY(AD157)&gt;=15),"Fall",IF(MONTH(AD157)&gt;8,"Fall",IF(MONTH(AD157)=5,"Summer",IF(MONTH(AD157)=1,"Spring","")))))</f>
        <v/>
      </c>
      <c r="BI157" s="84" t="n"/>
      <c r="BJ157" s="84" t="n"/>
      <c r="BK157" s="84" t="n"/>
      <c r="BL157" s="84">
        <f>IFERROR(INDEX('_names_lookup'!$C:$C,MATCH(BK157,'_names_lookup'!$A:$A,0)),"")</f>
        <v/>
      </c>
      <c r="BM157" s="84">
        <f>IFERROR(INDEX('_names_lookup'!$B:$B,MATCH(BK157,'_names_lookup'!$A:$A,0)),"")</f>
        <v/>
      </c>
      <c r="BN157" s="84" t="n"/>
      <c r="BO157" s="84" t="n"/>
      <c r="BP157" s="84" t="n"/>
      <c r="BQ157" s="84" t="n"/>
      <c r="BR157" s="84" t="n"/>
      <c r="BS157" s="40">
        <f>IFERROR(IF(BR157*AA157=0,"",BR157*AA157),"")</f>
        <v/>
      </c>
      <c r="BT157" s="84" t="n"/>
      <c r="BU157" s="84" t="n"/>
      <c r="BV157" s="84" t="n"/>
      <c r="BW157" s="84" t="n"/>
      <c r="BX157" s="84" t="n"/>
      <c r="BY157" s="84" t="n"/>
      <c r="BZ157" s="84" t="n"/>
      <c r="CA157" s="84" t="n"/>
      <c r="CB157" s="84" t="n"/>
      <c r="CC157" s="84" t="n"/>
      <c r="CD157" s="84" t="n"/>
      <c r="CE157" s="84" t="n"/>
      <c r="CF157" s="84" t="n"/>
      <c r="CG157" s="84" t="n"/>
      <c r="CH157" s="84" t="n"/>
      <c r="CI157" s="84" t="n"/>
      <c r="CJ157" s="84" t="n"/>
      <c r="CK157" s="84" t="n"/>
      <c r="CL157" s="84" t="n"/>
      <c r="CM157" s="84" t="n"/>
      <c r="CN157" s="84" t="n"/>
      <c r="CO157" s="84" t="n"/>
      <c r="CP157" s="84" t="n"/>
      <c r="CQ157" s="84" t="n"/>
      <c r="CR157" s="84" t="n"/>
      <c r="CS157" s="84" t="n"/>
      <c r="CT157" s="84" t="n"/>
      <c r="CU157" s="84" t="n"/>
      <c r="CV157" s="84" t="n"/>
      <c r="CW157" s="84" t="n"/>
      <c r="CX157" s="84" t="n"/>
      <c r="CY157" s="84" t="n"/>
      <c r="CZ157" s="84" t="n"/>
      <c r="DA157" s="84" t="n"/>
      <c r="DB157" s="84" t="n"/>
      <c r="DC157" s="84" t="n"/>
      <c r="DD157" s="84" t="n"/>
      <c r="DE157" s="84" t="n"/>
      <c r="DF157" s="84" t="n"/>
      <c r="DG157" s="84" t="n"/>
      <c r="DH157" s="84" t="n"/>
      <c r="DI157" s="84" t="n"/>
      <c r="DJ157" s="84" t="n"/>
      <c r="DK157" s="84" t="n"/>
      <c r="DL157" s="84" t="n"/>
      <c r="DM157" s="84" t="n"/>
      <c r="DN157" s="84" t="n"/>
      <c r="DO157" s="84" t="n"/>
      <c r="DP157" s="84" t="n"/>
      <c r="DQ157" s="84" t="n"/>
    </row>
    <row r="158" ht="16" customHeight="1">
      <c r="A158" s="78" t="n"/>
      <c r="B158" s="78" t="n"/>
      <c r="C158" s="78" t="n"/>
      <c r="D158" s="78" t="n"/>
      <c r="E158" s="78" t="n"/>
      <c r="F158" s="78" t="n"/>
      <c r="G158" s="88" t="n"/>
      <c r="H158" s="84" t="n"/>
      <c r="I158" s="84" t="n"/>
      <c r="J158" s="84" t="n"/>
      <c r="K158" s="84" t="n"/>
      <c r="L158" s="84" t="n"/>
      <c r="M158" s="84" t="n"/>
      <c r="N158" s="84" t="n"/>
      <c r="O158" s="84">
        <f>IFERROR(INDEX('_courses_lookup'!$C:$C,MATCH(K158&amp;L158,'_courses_lookup'!$E:$E,0)),"")</f>
        <v/>
      </c>
      <c r="P158" s="84">
        <f>IFERROR(INDEX('_courses_lookup'!$D:$D,MATCH(K158&amp;L158,'_courses_lookup'!$E:$E,0)),"")</f>
        <v/>
      </c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1" t="n"/>
      <c r="AE158" s="81" t="n"/>
      <c r="AF158" s="81" t="n"/>
      <c r="AG158" s="40">
        <f>IF(AND(AE158&lt;&gt;"",AF158&lt;&gt;""),ROUNDUP((AF158-AE158)/7,0),"")</f>
        <v/>
      </c>
      <c r="AH158" s="84" t="n"/>
      <c r="AI158" s="40">
        <f>IFERROR(IF(AG158*AH158=0,"",AG158*AH158),"")</f>
        <v/>
      </c>
      <c r="AJ158" s="81" t="n"/>
      <c r="AK158" s="81" t="n"/>
      <c r="AL158" s="40">
        <f>IF(AND(AJ158&lt;&gt;"",AK158&lt;&gt;""),ROUNDUP((AK158-AJ158)/7,0),"")</f>
        <v/>
      </c>
      <c r="AM158" s="84" t="n"/>
      <c r="AN158" s="40">
        <f>IFERROR(IF(AL158*AM158=0,"",AL158*AM158),"")</f>
        <v/>
      </c>
      <c r="AO158" s="81" t="n"/>
      <c r="AP158" s="81" t="n"/>
      <c r="AQ158" s="40">
        <f>IF(AND(AO158&lt;&gt;"",AP158&lt;&gt;""),ROUNDUP((AP158-AO158)/7,0),"")</f>
        <v/>
      </c>
      <c r="AR158" s="40">
        <f>IFERROR(IF((AU158-(AI158+AN158))/AQ158=0,"",ROUNDUP((AU158-(AI158+AN158))/AQ158,0)),"")</f>
        <v/>
      </c>
      <c r="AS158" s="40">
        <f>IFERROR(IF((AU158-(AI158+AN158))=0,"",(AU158-(AI158+AN158))),"")</f>
        <v/>
      </c>
      <c r="AT158" s="40">
        <f>IF(AND(AG158="",AQ158=""),AL158,IF(SUM(AG158,AL158,AQ158)=0,"",SUM(AG158,AL158,AQ158)))</f>
        <v/>
      </c>
      <c r="AU158" s="84" t="n"/>
      <c r="AV158" s="81" t="n"/>
      <c r="AW158" s="84" t="n"/>
      <c r="AX158" s="84" t="n"/>
      <c r="AY158" s="84" t="n"/>
      <c r="AZ158" s="84" t="n"/>
      <c r="BA158" s="84" t="n"/>
      <c r="BB158" s="84" t="n"/>
      <c r="BC158" s="84" t="n"/>
      <c r="BD158" s="84" t="n"/>
      <c r="BE158" s="84" t="n"/>
      <c r="BF158" s="84" t="n"/>
      <c r="BG158" s="40">
        <f>IF(AD158="","",YEAR(AD158)+IF(MONTH(AD158)&gt;=5,1,0))</f>
        <v/>
      </c>
      <c r="BH158" s="40">
        <f>IF(AD158="","",IF(AND(MONTH(AD158)=8,DAY(AD158)&gt;=15),"Fall",IF(MONTH(AD158)&gt;8,"Fall",IF(MONTH(AD158)=5,"Summer",IF(MONTH(AD158)=1,"Spring","")))))</f>
        <v/>
      </c>
      <c r="BI158" s="84" t="n"/>
      <c r="BJ158" s="84" t="n"/>
      <c r="BK158" s="84" t="n"/>
      <c r="BL158" s="84">
        <f>IFERROR(INDEX('_names_lookup'!$C:$C,MATCH(BK158,'_names_lookup'!$A:$A,0)),"")</f>
        <v/>
      </c>
      <c r="BM158" s="84">
        <f>IFERROR(INDEX('_names_lookup'!$B:$B,MATCH(BK158,'_names_lookup'!$A:$A,0)),"")</f>
        <v/>
      </c>
      <c r="BN158" s="84" t="n"/>
      <c r="BO158" s="84" t="n"/>
      <c r="BP158" s="84" t="n"/>
      <c r="BQ158" s="84" t="n"/>
      <c r="BR158" s="84" t="n"/>
      <c r="BS158" s="40">
        <f>IFERROR(IF(BR158*AA158=0,"",BR158*AA158),"")</f>
        <v/>
      </c>
      <c r="BT158" s="84" t="n"/>
      <c r="BU158" s="84" t="n"/>
      <c r="BV158" s="84" t="n"/>
      <c r="BW158" s="84" t="n"/>
      <c r="BX158" s="84" t="n"/>
      <c r="BY158" s="84" t="n"/>
      <c r="BZ158" s="84" t="n"/>
      <c r="CA158" s="84" t="n"/>
      <c r="CB158" s="84" t="n"/>
      <c r="CC158" s="84" t="n"/>
      <c r="CD158" s="84" t="n"/>
      <c r="CE158" s="84" t="n"/>
      <c r="CF158" s="84" t="n"/>
      <c r="CG158" s="84" t="n"/>
      <c r="CH158" s="84" t="n"/>
      <c r="CI158" s="84" t="n"/>
      <c r="CJ158" s="84" t="n"/>
      <c r="CK158" s="84" t="n"/>
      <c r="CL158" s="84" t="n"/>
      <c r="CM158" s="84" t="n"/>
      <c r="CN158" s="84" t="n"/>
      <c r="CO158" s="84" t="n"/>
      <c r="CP158" s="84" t="n"/>
      <c r="CQ158" s="84" t="n"/>
      <c r="CR158" s="84" t="n"/>
      <c r="CS158" s="84" t="n"/>
      <c r="CT158" s="84" t="n"/>
      <c r="CU158" s="84" t="n"/>
      <c r="CV158" s="84" t="n"/>
      <c r="CW158" s="84" t="n"/>
      <c r="CX158" s="84" t="n"/>
      <c r="CY158" s="84" t="n"/>
      <c r="CZ158" s="84" t="n"/>
      <c r="DA158" s="84" t="n"/>
      <c r="DB158" s="84" t="n"/>
      <c r="DC158" s="84" t="n"/>
      <c r="DD158" s="84" t="n"/>
      <c r="DE158" s="84" t="n"/>
      <c r="DF158" s="84" t="n"/>
      <c r="DG158" s="84" t="n"/>
      <c r="DH158" s="84" t="n"/>
      <c r="DI158" s="84" t="n"/>
      <c r="DJ158" s="84" t="n"/>
      <c r="DK158" s="84" t="n"/>
      <c r="DL158" s="84" t="n"/>
      <c r="DM158" s="84" t="n"/>
      <c r="DN158" s="84" t="n"/>
      <c r="DO158" s="84" t="n"/>
      <c r="DP158" s="84" t="n"/>
      <c r="DQ158" s="84" t="n"/>
    </row>
    <row r="159" ht="16" customHeight="1">
      <c r="A159" s="78" t="n"/>
      <c r="B159" s="78" t="n"/>
      <c r="C159" s="78" t="n"/>
      <c r="D159" s="78" t="n"/>
      <c r="E159" s="78" t="n"/>
      <c r="F159" s="78" t="n"/>
      <c r="G159" s="88" t="n"/>
      <c r="H159" s="84" t="n"/>
      <c r="I159" s="84" t="n"/>
      <c r="J159" s="84" t="n"/>
      <c r="K159" s="84" t="n"/>
      <c r="L159" s="84" t="n"/>
      <c r="M159" s="84" t="n"/>
      <c r="N159" s="84" t="n"/>
      <c r="O159" s="84">
        <f>IFERROR(INDEX('_courses_lookup'!$C:$C,MATCH(K159&amp;L159,'_courses_lookup'!$E:$E,0)),"")</f>
        <v/>
      </c>
      <c r="P159" s="84">
        <f>IFERROR(INDEX('_courses_lookup'!$D:$D,MATCH(K159&amp;L159,'_courses_lookup'!$E:$E,0)),"")</f>
        <v/>
      </c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1" t="n"/>
      <c r="AE159" s="81" t="n"/>
      <c r="AF159" s="81" t="n"/>
      <c r="AG159" s="40">
        <f>IF(AND(AE159&lt;&gt;"",AF159&lt;&gt;""),ROUNDUP((AF159-AE159)/7,0),"")</f>
        <v/>
      </c>
      <c r="AH159" s="84" t="n"/>
      <c r="AI159" s="40">
        <f>IFERROR(IF(AG159*AH159=0,"",AG159*AH159),"")</f>
        <v/>
      </c>
      <c r="AJ159" s="81" t="n"/>
      <c r="AK159" s="81" t="n"/>
      <c r="AL159" s="40">
        <f>IF(AND(AJ159&lt;&gt;"",AK159&lt;&gt;""),ROUNDUP((AK159-AJ159)/7,0),"")</f>
        <v/>
      </c>
      <c r="AM159" s="84" t="n"/>
      <c r="AN159" s="40">
        <f>IFERROR(IF(AL159*AM159=0,"",AL159*AM159),"")</f>
        <v/>
      </c>
      <c r="AO159" s="81" t="n"/>
      <c r="AP159" s="81" t="n"/>
      <c r="AQ159" s="40">
        <f>IF(AND(AO159&lt;&gt;"",AP159&lt;&gt;""),ROUNDUP((AP159-AO159)/7,0),"")</f>
        <v/>
      </c>
      <c r="AR159" s="40">
        <f>IFERROR(IF((AU159-(AI159+AN159))/AQ159=0,"",ROUNDUP((AU159-(AI159+AN159))/AQ159,0)),"")</f>
        <v/>
      </c>
      <c r="AS159" s="40">
        <f>IFERROR(IF((AU159-(AI159+AN159))=0,"",(AU159-(AI159+AN159))),"")</f>
        <v/>
      </c>
      <c r="AT159" s="40">
        <f>IF(AND(AG159="",AQ159=""),AL159,IF(SUM(AG159,AL159,AQ159)=0,"",SUM(AG159,AL159,AQ159)))</f>
        <v/>
      </c>
      <c r="AU159" s="84" t="n"/>
      <c r="AV159" s="81" t="n"/>
      <c r="AW159" s="84" t="n"/>
      <c r="AX159" s="84" t="n"/>
      <c r="AY159" s="84" t="n"/>
      <c r="AZ159" s="84" t="n"/>
      <c r="BA159" s="84" t="n"/>
      <c r="BB159" s="84" t="n"/>
      <c r="BC159" s="84" t="n"/>
      <c r="BD159" s="84" t="n"/>
      <c r="BE159" s="84" t="n"/>
      <c r="BF159" s="84" t="n"/>
      <c r="BG159" s="40">
        <f>IF(AD159="","",YEAR(AD159)+IF(MONTH(AD159)&gt;=5,1,0))</f>
        <v/>
      </c>
      <c r="BH159" s="40">
        <f>IF(AD159="","",IF(AND(MONTH(AD159)=8,DAY(AD159)&gt;=15),"Fall",IF(MONTH(AD159)&gt;8,"Fall",IF(MONTH(AD159)=5,"Summer",IF(MONTH(AD159)=1,"Spring","")))))</f>
        <v/>
      </c>
      <c r="BI159" s="84" t="n"/>
      <c r="BJ159" s="84" t="n"/>
      <c r="BK159" s="84" t="n"/>
      <c r="BL159" s="84">
        <f>IFERROR(INDEX('_names_lookup'!$C:$C,MATCH(BK159,'_names_lookup'!$A:$A,0)),"")</f>
        <v/>
      </c>
      <c r="BM159" s="84">
        <f>IFERROR(INDEX('_names_lookup'!$B:$B,MATCH(BK159,'_names_lookup'!$A:$A,0)),"")</f>
        <v/>
      </c>
      <c r="BN159" s="84" t="n"/>
      <c r="BO159" s="84" t="n"/>
      <c r="BP159" s="84" t="n"/>
      <c r="BQ159" s="84" t="n"/>
      <c r="BR159" s="84" t="n"/>
      <c r="BS159" s="40">
        <f>IFERROR(IF(BR159*AA159=0,"",BR159*AA159),"")</f>
        <v/>
      </c>
      <c r="BT159" s="84" t="n"/>
      <c r="BU159" s="84" t="n"/>
      <c r="BV159" s="84" t="n"/>
      <c r="BW159" s="84" t="n"/>
      <c r="BX159" s="84" t="n"/>
      <c r="BY159" s="84" t="n"/>
      <c r="BZ159" s="84" t="n"/>
      <c r="CA159" s="84" t="n"/>
      <c r="CB159" s="84" t="n"/>
      <c r="CC159" s="84" t="n"/>
      <c r="CD159" s="84" t="n"/>
      <c r="CE159" s="84" t="n"/>
      <c r="CF159" s="84" t="n"/>
      <c r="CG159" s="84" t="n"/>
      <c r="CH159" s="84" t="n"/>
      <c r="CI159" s="84" t="n"/>
      <c r="CJ159" s="84" t="n"/>
      <c r="CK159" s="84" t="n"/>
      <c r="CL159" s="84" t="n"/>
      <c r="CM159" s="84" t="n"/>
      <c r="CN159" s="84" t="n"/>
      <c r="CO159" s="84" t="n"/>
      <c r="CP159" s="84" t="n"/>
      <c r="CQ159" s="84" t="n"/>
      <c r="CR159" s="84" t="n"/>
      <c r="CS159" s="84" t="n"/>
      <c r="CT159" s="84" t="n"/>
      <c r="CU159" s="84" t="n"/>
      <c r="CV159" s="84" t="n"/>
      <c r="CW159" s="84" t="n"/>
      <c r="CX159" s="84" t="n"/>
      <c r="CY159" s="84" t="n"/>
      <c r="CZ159" s="84" t="n"/>
      <c r="DA159" s="84" t="n"/>
      <c r="DB159" s="84" t="n"/>
      <c r="DC159" s="84" t="n"/>
      <c r="DD159" s="84" t="n"/>
      <c r="DE159" s="84" t="n"/>
      <c r="DF159" s="84" t="n"/>
      <c r="DG159" s="84" t="n"/>
      <c r="DH159" s="84" t="n"/>
      <c r="DI159" s="84" t="n"/>
      <c r="DJ159" s="84" t="n"/>
      <c r="DK159" s="84" t="n"/>
      <c r="DL159" s="84" t="n"/>
      <c r="DM159" s="84" t="n"/>
      <c r="DN159" s="84" t="n"/>
      <c r="DO159" s="84" t="n"/>
      <c r="DP159" s="84" t="n"/>
      <c r="DQ159" s="84" t="n"/>
    </row>
    <row r="160" ht="16" customHeight="1">
      <c r="A160" s="78" t="n"/>
      <c r="B160" s="78" t="n"/>
      <c r="C160" s="78" t="n"/>
      <c r="D160" s="78" t="n"/>
      <c r="E160" s="78" t="n"/>
      <c r="F160" s="78" t="n"/>
      <c r="G160" s="88" t="n"/>
      <c r="H160" s="84" t="n"/>
      <c r="I160" s="84" t="n"/>
      <c r="J160" s="84" t="n"/>
      <c r="K160" s="84" t="n"/>
      <c r="L160" s="84" t="n"/>
      <c r="M160" s="84" t="n"/>
      <c r="N160" s="84" t="n"/>
      <c r="O160" s="84">
        <f>IFERROR(INDEX('_courses_lookup'!$C:$C,MATCH(K160&amp;L160,'_courses_lookup'!$E:$E,0)),"")</f>
        <v/>
      </c>
      <c r="P160" s="84">
        <f>IFERROR(INDEX('_courses_lookup'!$D:$D,MATCH(K160&amp;L160,'_courses_lookup'!$E:$E,0)),"")</f>
        <v/>
      </c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1" t="n"/>
      <c r="AE160" s="81" t="n"/>
      <c r="AF160" s="81" t="n"/>
      <c r="AG160" s="40">
        <f>IF(AND(AE160&lt;&gt;"",AF160&lt;&gt;""),ROUNDUP((AF160-AE160)/7,0),"")</f>
        <v/>
      </c>
      <c r="AH160" s="84" t="n"/>
      <c r="AI160" s="40">
        <f>IFERROR(IF(AG160*AH160=0,"",AG160*AH160),"")</f>
        <v/>
      </c>
      <c r="AJ160" s="81" t="n"/>
      <c r="AK160" s="81" t="n"/>
      <c r="AL160" s="40">
        <f>IF(AND(AJ160&lt;&gt;"",AK160&lt;&gt;""),ROUNDUP((AK160-AJ160)/7,0),"")</f>
        <v/>
      </c>
      <c r="AM160" s="84" t="n"/>
      <c r="AN160" s="40">
        <f>IFERROR(IF(AL160*AM160=0,"",AL160*AM160),"")</f>
        <v/>
      </c>
      <c r="AO160" s="81" t="n"/>
      <c r="AP160" s="81" t="n"/>
      <c r="AQ160" s="40">
        <f>IF(AND(AO160&lt;&gt;"",AP160&lt;&gt;""),ROUNDUP((AP160-AO160)/7,0),"")</f>
        <v/>
      </c>
      <c r="AR160" s="40">
        <f>IFERROR(IF((AU160-(AI160+AN160))/AQ160=0,"",ROUNDUP((AU160-(AI160+AN160))/AQ160,0)),"")</f>
        <v/>
      </c>
      <c r="AS160" s="40">
        <f>IFERROR(IF((AU160-(AI160+AN160))=0,"",(AU160-(AI160+AN160))),"")</f>
        <v/>
      </c>
      <c r="AT160" s="40">
        <f>IF(AND(AG160="",AQ160=""),AL160,IF(SUM(AG160,AL160,AQ160)=0,"",SUM(AG160,AL160,AQ160)))</f>
        <v/>
      </c>
      <c r="AU160" s="84" t="n"/>
      <c r="AV160" s="81" t="n"/>
      <c r="AW160" s="84" t="n"/>
      <c r="AX160" s="84" t="n"/>
      <c r="AY160" s="84" t="n"/>
      <c r="AZ160" s="84" t="n"/>
      <c r="BA160" s="84" t="n"/>
      <c r="BB160" s="84" t="n"/>
      <c r="BC160" s="84" t="n"/>
      <c r="BD160" s="84" t="n"/>
      <c r="BE160" s="84" t="n"/>
      <c r="BF160" s="84" t="n"/>
      <c r="BG160" s="40">
        <f>IF(AD160="","",YEAR(AD160)+IF(MONTH(AD160)&gt;=5,1,0))</f>
        <v/>
      </c>
      <c r="BH160" s="40">
        <f>IF(AD160="","",IF(AND(MONTH(AD160)=8,DAY(AD160)&gt;=15),"Fall",IF(MONTH(AD160)&gt;8,"Fall",IF(MONTH(AD160)=5,"Summer",IF(MONTH(AD160)=1,"Spring","")))))</f>
        <v/>
      </c>
      <c r="BI160" s="84" t="n"/>
      <c r="BJ160" s="84" t="n"/>
      <c r="BK160" s="84" t="n"/>
      <c r="BL160" s="84">
        <f>IFERROR(INDEX('_names_lookup'!$C:$C,MATCH(BK160,'_names_lookup'!$A:$A,0)),"")</f>
        <v/>
      </c>
      <c r="BM160" s="84">
        <f>IFERROR(INDEX('_names_lookup'!$B:$B,MATCH(BK160,'_names_lookup'!$A:$A,0)),"")</f>
        <v/>
      </c>
      <c r="BN160" s="84" t="n"/>
      <c r="BO160" s="84" t="n"/>
      <c r="BP160" s="84" t="n"/>
      <c r="BQ160" s="84" t="n"/>
      <c r="BR160" s="84" t="n"/>
      <c r="BS160" s="40">
        <f>IFERROR(IF(BR160*AA160=0,"",BR160*AA160),"")</f>
        <v/>
      </c>
      <c r="BT160" s="84" t="n"/>
      <c r="BU160" s="84" t="n"/>
      <c r="BV160" s="84" t="n"/>
      <c r="BW160" s="84" t="n"/>
      <c r="BX160" s="84" t="n"/>
      <c r="BY160" s="84" t="n"/>
      <c r="BZ160" s="84" t="n"/>
      <c r="CA160" s="84" t="n"/>
      <c r="CB160" s="84" t="n"/>
      <c r="CC160" s="84" t="n"/>
      <c r="CD160" s="84" t="n"/>
      <c r="CE160" s="84" t="n"/>
      <c r="CF160" s="84" t="n"/>
      <c r="CG160" s="84" t="n"/>
      <c r="CH160" s="84" t="n"/>
      <c r="CI160" s="84" t="n"/>
      <c r="CJ160" s="84" t="n"/>
      <c r="CK160" s="84" t="n"/>
      <c r="CL160" s="84" t="n"/>
      <c r="CM160" s="84" t="n"/>
      <c r="CN160" s="84" t="n"/>
      <c r="CO160" s="84" t="n"/>
      <c r="CP160" s="84" t="n"/>
      <c r="CQ160" s="84" t="n"/>
      <c r="CR160" s="84" t="n"/>
      <c r="CS160" s="84" t="n"/>
      <c r="CT160" s="84" t="n"/>
      <c r="CU160" s="84" t="n"/>
      <c r="CV160" s="84" t="n"/>
      <c r="CW160" s="84" t="n"/>
      <c r="CX160" s="84" t="n"/>
      <c r="CY160" s="84" t="n"/>
      <c r="CZ160" s="84" t="n"/>
      <c r="DA160" s="84" t="n"/>
      <c r="DB160" s="84" t="n"/>
      <c r="DC160" s="84" t="n"/>
      <c r="DD160" s="84" t="n"/>
      <c r="DE160" s="84" t="n"/>
      <c r="DF160" s="84" t="n"/>
      <c r="DG160" s="84" t="n"/>
      <c r="DH160" s="84" t="n"/>
      <c r="DI160" s="84" t="n"/>
      <c r="DJ160" s="84" t="n"/>
      <c r="DK160" s="84" t="n"/>
      <c r="DL160" s="84" t="n"/>
      <c r="DM160" s="84" t="n"/>
      <c r="DN160" s="84" t="n"/>
      <c r="DO160" s="84" t="n"/>
      <c r="DP160" s="84" t="n"/>
      <c r="DQ160" s="84" t="n"/>
    </row>
    <row r="161" ht="16" customHeight="1">
      <c r="A161" s="78" t="n"/>
      <c r="B161" s="78" t="n"/>
      <c r="C161" s="78" t="n"/>
      <c r="D161" s="78" t="n"/>
      <c r="E161" s="78" t="n"/>
      <c r="F161" s="78" t="n"/>
      <c r="G161" s="88" t="n"/>
      <c r="H161" s="84" t="n"/>
      <c r="I161" s="84" t="n"/>
      <c r="J161" s="84" t="n"/>
      <c r="K161" s="84" t="n"/>
      <c r="L161" s="84" t="n"/>
      <c r="M161" s="84" t="n"/>
      <c r="N161" s="84" t="n"/>
      <c r="O161" s="84">
        <f>IFERROR(INDEX('_courses_lookup'!$C:$C,MATCH(K161&amp;L161,'_courses_lookup'!$E:$E,0)),"")</f>
        <v/>
      </c>
      <c r="P161" s="84">
        <f>IFERROR(INDEX('_courses_lookup'!$D:$D,MATCH(K161&amp;L161,'_courses_lookup'!$E:$E,0)),"")</f>
        <v/>
      </c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1" t="n"/>
      <c r="AE161" s="81" t="n"/>
      <c r="AF161" s="81" t="n"/>
      <c r="AG161" s="40">
        <f>IF(AND(AE161&lt;&gt;"",AF161&lt;&gt;""),ROUNDUP((AF161-AE161)/7,0),"")</f>
        <v/>
      </c>
      <c r="AH161" s="84" t="n"/>
      <c r="AI161" s="40">
        <f>IFERROR(IF(AG161*AH161=0,"",AG161*AH161),"")</f>
        <v/>
      </c>
      <c r="AJ161" s="81" t="n"/>
      <c r="AK161" s="81" t="n"/>
      <c r="AL161" s="40">
        <f>IF(AND(AJ161&lt;&gt;"",AK161&lt;&gt;""),ROUNDUP((AK161-AJ161)/7,0),"")</f>
        <v/>
      </c>
      <c r="AM161" s="84" t="n"/>
      <c r="AN161" s="40">
        <f>IFERROR(IF(AL161*AM161=0,"",AL161*AM161),"")</f>
        <v/>
      </c>
      <c r="AO161" s="81" t="n"/>
      <c r="AP161" s="81" t="n"/>
      <c r="AQ161" s="40">
        <f>IF(AND(AO161&lt;&gt;"",AP161&lt;&gt;""),ROUNDUP((AP161-AO161)/7,0),"")</f>
        <v/>
      </c>
      <c r="AR161" s="40">
        <f>IFERROR(IF((AU161-(AI161+AN161))/AQ161=0,"",ROUNDUP((AU161-(AI161+AN161))/AQ161,0)),"")</f>
        <v/>
      </c>
      <c r="AS161" s="40">
        <f>IFERROR(IF((AU161-(AI161+AN161))=0,"",(AU161-(AI161+AN161))),"")</f>
        <v/>
      </c>
      <c r="AT161" s="40">
        <f>IF(AND(AG161="",AQ161=""),AL161,IF(SUM(AG161,AL161,AQ161)=0,"",SUM(AG161,AL161,AQ161)))</f>
        <v/>
      </c>
      <c r="AU161" s="84" t="n"/>
      <c r="AV161" s="81" t="n"/>
      <c r="AW161" s="84" t="n"/>
      <c r="AX161" s="84" t="n"/>
      <c r="AY161" s="84" t="n"/>
      <c r="AZ161" s="84" t="n"/>
      <c r="BA161" s="84" t="n"/>
      <c r="BB161" s="84" t="n"/>
      <c r="BC161" s="84" t="n"/>
      <c r="BD161" s="84" t="n"/>
      <c r="BE161" s="84" t="n"/>
      <c r="BF161" s="84" t="n"/>
      <c r="BG161" s="40">
        <f>IF(AD161="","",YEAR(AD161)+IF(MONTH(AD161)&gt;=5,1,0))</f>
        <v/>
      </c>
      <c r="BH161" s="40">
        <f>IF(AD161="","",IF(AND(MONTH(AD161)=8,DAY(AD161)&gt;=15),"Fall",IF(MONTH(AD161)&gt;8,"Fall",IF(MONTH(AD161)=5,"Summer",IF(MONTH(AD161)=1,"Spring","")))))</f>
        <v/>
      </c>
      <c r="BI161" s="84" t="n"/>
      <c r="BJ161" s="84" t="n"/>
      <c r="BK161" s="84" t="n"/>
      <c r="BL161" s="84">
        <f>IFERROR(INDEX('_names_lookup'!$C:$C,MATCH(BK161,'_names_lookup'!$A:$A,0)),"")</f>
        <v/>
      </c>
      <c r="BM161" s="84">
        <f>IFERROR(INDEX('_names_lookup'!$B:$B,MATCH(BK161,'_names_lookup'!$A:$A,0)),"")</f>
        <v/>
      </c>
      <c r="BN161" s="84" t="n"/>
      <c r="BO161" s="84" t="n"/>
      <c r="BP161" s="84" t="n"/>
      <c r="BQ161" s="84" t="n"/>
      <c r="BR161" s="84" t="n"/>
      <c r="BS161" s="40">
        <f>IFERROR(IF(BR161*AA161=0,"",BR161*AA161),"")</f>
        <v/>
      </c>
      <c r="BT161" s="84" t="n"/>
      <c r="BU161" s="84" t="n"/>
      <c r="BV161" s="84" t="n"/>
      <c r="BW161" s="84" t="n"/>
      <c r="BX161" s="84" t="n"/>
      <c r="BY161" s="84" t="n"/>
      <c r="BZ161" s="84" t="n"/>
      <c r="CA161" s="84" t="n"/>
      <c r="CB161" s="84" t="n"/>
      <c r="CC161" s="84" t="n"/>
      <c r="CD161" s="84" t="n"/>
      <c r="CE161" s="84" t="n"/>
      <c r="CF161" s="84" t="n"/>
      <c r="CG161" s="84" t="n"/>
      <c r="CH161" s="84" t="n"/>
      <c r="CI161" s="84" t="n"/>
      <c r="CJ161" s="84" t="n"/>
      <c r="CK161" s="84" t="n"/>
      <c r="CL161" s="84" t="n"/>
      <c r="CM161" s="84" t="n"/>
      <c r="CN161" s="84" t="n"/>
      <c r="CO161" s="84" t="n"/>
      <c r="CP161" s="84" t="n"/>
      <c r="CQ161" s="84" t="n"/>
      <c r="CR161" s="84" t="n"/>
      <c r="CS161" s="84" t="n"/>
      <c r="CT161" s="84" t="n"/>
      <c r="CU161" s="84" t="n"/>
      <c r="CV161" s="84" t="n"/>
      <c r="CW161" s="84" t="n"/>
      <c r="CX161" s="84" t="n"/>
      <c r="CY161" s="84" t="n"/>
      <c r="CZ161" s="84" t="n"/>
      <c r="DA161" s="84" t="n"/>
      <c r="DB161" s="84" t="n"/>
      <c r="DC161" s="84" t="n"/>
      <c r="DD161" s="84" t="n"/>
      <c r="DE161" s="84" t="n"/>
      <c r="DF161" s="84" t="n"/>
      <c r="DG161" s="84" t="n"/>
      <c r="DH161" s="84" t="n"/>
      <c r="DI161" s="84" t="n"/>
      <c r="DJ161" s="84" t="n"/>
      <c r="DK161" s="84" t="n"/>
      <c r="DL161" s="84" t="n"/>
      <c r="DM161" s="84" t="n"/>
      <c r="DN161" s="84" t="n"/>
      <c r="DO161" s="84" t="n"/>
      <c r="DP161" s="84" t="n"/>
      <c r="DQ161" s="84" t="n"/>
    </row>
    <row r="162" ht="16" customHeight="1">
      <c r="A162" s="78" t="n"/>
      <c r="B162" s="78" t="n"/>
      <c r="C162" s="78" t="n"/>
      <c r="D162" s="78" t="n"/>
      <c r="E162" s="78" t="n"/>
      <c r="F162" s="78" t="n"/>
      <c r="G162" s="88" t="n"/>
      <c r="H162" s="84" t="n"/>
      <c r="I162" s="84" t="n"/>
      <c r="J162" s="84" t="n"/>
      <c r="K162" s="84" t="n"/>
      <c r="L162" s="84" t="n"/>
      <c r="M162" s="84" t="n"/>
      <c r="N162" s="84" t="n"/>
      <c r="O162" s="84">
        <f>IFERROR(INDEX('_courses_lookup'!$C:$C,MATCH(K162&amp;L162,'_courses_lookup'!$E:$E,0)),"")</f>
        <v/>
      </c>
      <c r="P162" s="84">
        <f>IFERROR(INDEX('_courses_lookup'!$D:$D,MATCH(K162&amp;L162,'_courses_lookup'!$E:$E,0)),"")</f>
        <v/>
      </c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1" t="n"/>
      <c r="AE162" s="81" t="n"/>
      <c r="AF162" s="81" t="n"/>
      <c r="AG162" s="40">
        <f>IF(AND(AE162&lt;&gt;"",AF162&lt;&gt;""),ROUNDUP((AF162-AE162)/7,0),"")</f>
        <v/>
      </c>
      <c r="AH162" s="84" t="n"/>
      <c r="AI162" s="40">
        <f>IFERROR(IF(AG162*AH162=0,"",AG162*AH162),"")</f>
        <v/>
      </c>
      <c r="AJ162" s="81" t="n"/>
      <c r="AK162" s="81" t="n"/>
      <c r="AL162" s="40">
        <f>IF(AND(AJ162&lt;&gt;"",AK162&lt;&gt;""),ROUNDUP((AK162-AJ162)/7,0),"")</f>
        <v/>
      </c>
      <c r="AM162" s="84" t="n"/>
      <c r="AN162" s="40">
        <f>IFERROR(IF(AL162*AM162=0,"",AL162*AM162),"")</f>
        <v/>
      </c>
      <c r="AO162" s="81" t="n"/>
      <c r="AP162" s="81" t="n"/>
      <c r="AQ162" s="40">
        <f>IF(AND(AO162&lt;&gt;"",AP162&lt;&gt;""),ROUNDUP((AP162-AO162)/7,0),"")</f>
        <v/>
      </c>
      <c r="AR162" s="40">
        <f>IFERROR(IF((AU162-(AI162+AN162))/AQ162=0,"",ROUNDUP((AU162-(AI162+AN162))/AQ162,0)),"")</f>
        <v/>
      </c>
      <c r="AS162" s="40">
        <f>IFERROR(IF((AU162-(AI162+AN162))=0,"",(AU162-(AI162+AN162))),"")</f>
        <v/>
      </c>
      <c r="AT162" s="40">
        <f>IF(AND(AG162="",AQ162=""),AL162,IF(SUM(AG162,AL162,AQ162)=0,"",SUM(AG162,AL162,AQ162)))</f>
        <v/>
      </c>
      <c r="AU162" s="84" t="n"/>
      <c r="AV162" s="81" t="n"/>
      <c r="AW162" s="84" t="n"/>
      <c r="AX162" s="84" t="n"/>
      <c r="AY162" s="84" t="n"/>
      <c r="AZ162" s="84" t="n"/>
      <c r="BA162" s="84" t="n"/>
      <c r="BB162" s="84" t="n"/>
      <c r="BC162" s="84" t="n"/>
      <c r="BD162" s="84" t="n"/>
      <c r="BE162" s="84" t="n"/>
      <c r="BF162" s="84" t="n"/>
      <c r="BG162" s="40">
        <f>IF(AD162="","",YEAR(AD162)+IF(MONTH(AD162)&gt;=5,1,0))</f>
        <v/>
      </c>
      <c r="BH162" s="40">
        <f>IF(AD162="","",IF(AND(MONTH(AD162)=8,DAY(AD162)&gt;=15),"Fall",IF(MONTH(AD162)&gt;8,"Fall",IF(MONTH(AD162)=5,"Summer",IF(MONTH(AD162)=1,"Spring","")))))</f>
        <v/>
      </c>
      <c r="BI162" s="84" t="n"/>
      <c r="BJ162" s="84" t="n"/>
      <c r="BK162" s="84" t="n"/>
      <c r="BL162" s="84">
        <f>IFERROR(INDEX('_names_lookup'!$C:$C,MATCH(BK162,'_names_lookup'!$A:$A,0)),"")</f>
        <v/>
      </c>
      <c r="BM162" s="84">
        <f>IFERROR(INDEX('_names_lookup'!$B:$B,MATCH(BK162,'_names_lookup'!$A:$A,0)),"")</f>
        <v/>
      </c>
      <c r="BN162" s="84" t="n"/>
      <c r="BO162" s="84" t="n"/>
      <c r="BP162" s="84" t="n"/>
      <c r="BQ162" s="84" t="n"/>
      <c r="BR162" s="84" t="n"/>
      <c r="BS162" s="40">
        <f>IFERROR(IF(BR162*AA162=0,"",BR162*AA162),"")</f>
        <v/>
      </c>
      <c r="BT162" s="84" t="n"/>
      <c r="BU162" s="84" t="n"/>
      <c r="BV162" s="84" t="n"/>
      <c r="BW162" s="84" t="n"/>
      <c r="BX162" s="84" t="n"/>
      <c r="BY162" s="84" t="n"/>
      <c r="BZ162" s="84" t="n"/>
      <c r="CA162" s="84" t="n"/>
      <c r="CB162" s="84" t="n"/>
      <c r="CC162" s="84" t="n"/>
      <c r="CD162" s="84" t="n"/>
      <c r="CE162" s="84" t="n"/>
      <c r="CF162" s="84" t="n"/>
      <c r="CG162" s="84" t="n"/>
      <c r="CH162" s="84" t="n"/>
      <c r="CI162" s="84" t="n"/>
      <c r="CJ162" s="84" t="n"/>
      <c r="CK162" s="84" t="n"/>
      <c r="CL162" s="84" t="n"/>
      <c r="CM162" s="84" t="n"/>
      <c r="CN162" s="84" t="n"/>
      <c r="CO162" s="84" t="n"/>
      <c r="CP162" s="84" t="n"/>
      <c r="CQ162" s="84" t="n"/>
      <c r="CR162" s="84" t="n"/>
      <c r="CS162" s="84" t="n"/>
      <c r="CT162" s="84" t="n"/>
      <c r="CU162" s="84" t="n"/>
      <c r="CV162" s="84" t="n"/>
      <c r="CW162" s="84" t="n"/>
      <c r="CX162" s="84" t="n"/>
      <c r="CY162" s="84" t="n"/>
      <c r="CZ162" s="84" t="n"/>
      <c r="DA162" s="84" t="n"/>
      <c r="DB162" s="84" t="n"/>
      <c r="DC162" s="84" t="n"/>
      <c r="DD162" s="84" t="n"/>
      <c r="DE162" s="84" t="n"/>
      <c r="DF162" s="84" t="n"/>
      <c r="DG162" s="84" t="n"/>
      <c r="DH162" s="84" t="n"/>
      <c r="DI162" s="84" t="n"/>
      <c r="DJ162" s="84" t="n"/>
      <c r="DK162" s="84" t="n"/>
      <c r="DL162" s="84" t="n"/>
      <c r="DM162" s="84" t="n"/>
      <c r="DN162" s="84" t="n"/>
      <c r="DO162" s="84" t="n"/>
      <c r="DP162" s="84" t="n"/>
      <c r="DQ162" s="84" t="n"/>
    </row>
    <row r="163" ht="16" customHeight="1">
      <c r="A163" s="78" t="n"/>
      <c r="B163" s="78" t="n"/>
      <c r="C163" s="78" t="n"/>
      <c r="D163" s="78" t="n"/>
      <c r="E163" s="78" t="n"/>
      <c r="F163" s="78" t="n"/>
      <c r="G163" s="88" t="n"/>
      <c r="H163" s="84" t="n"/>
      <c r="I163" s="84" t="n"/>
      <c r="J163" s="84" t="n"/>
      <c r="K163" s="84" t="n"/>
      <c r="L163" s="84" t="n"/>
      <c r="M163" s="84" t="n"/>
      <c r="N163" s="84" t="n"/>
      <c r="O163" s="84">
        <f>IFERROR(INDEX('_courses_lookup'!$C:$C,MATCH(K163&amp;L163,'_courses_lookup'!$E:$E,0)),"")</f>
        <v/>
      </c>
      <c r="P163" s="84">
        <f>IFERROR(INDEX('_courses_lookup'!$D:$D,MATCH(K163&amp;L163,'_courses_lookup'!$E:$E,0)),"")</f>
        <v/>
      </c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1" t="n"/>
      <c r="AE163" s="81" t="n"/>
      <c r="AF163" s="81" t="n"/>
      <c r="AG163" s="40">
        <f>IF(AND(AE163&lt;&gt;"",AF163&lt;&gt;""),ROUNDUP((AF163-AE163)/7,0),"")</f>
        <v/>
      </c>
      <c r="AH163" s="84" t="n"/>
      <c r="AI163" s="40">
        <f>IFERROR(IF(AG163*AH163=0,"",AG163*AH163),"")</f>
        <v/>
      </c>
      <c r="AJ163" s="81" t="n"/>
      <c r="AK163" s="81" t="n"/>
      <c r="AL163" s="40">
        <f>IF(AND(AJ163&lt;&gt;"",AK163&lt;&gt;""),ROUNDUP((AK163-AJ163)/7,0),"")</f>
        <v/>
      </c>
      <c r="AM163" s="84" t="n"/>
      <c r="AN163" s="40">
        <f>IFERROR(IF(AL163*AM163=0,"",AL163*AM163),"")</f>
        <v/>
      </c>
      <c r="AO163" s="81" t="n"/>
      <c r="AP163" s="81" t="n"/>
      <c r="AQ163" s="40">
        <f>IF(AND(AO163&lt;&gt;"",AP163&lt;&gt;""),ROUNDUP((AP163-AO163)/7,0),"")</f>
        <v/>
      </c>
      <c r="AR163" s="40">
        <f>IFERROR(IF((AU163-(AI163+AN163))/AQ163=0,"",ROUNDUP((AU163-(AI163+AN163))/AQ163,0)),"")</f>
        <v/>
      </c>
      <c r="AS163" s="40">
        <f>IFERROR(IF((AU163-(AI163+AN163))=0,"",(AU163-(AI163+AN163))),"")</f>
        <v/>
      </c>
      <c r="AT163" s="40">
        <f>IF(AND(AG163="",AQ163=""),AL163,IF(SUM(AG163,AL163,AQ163)=0,"",SUM(AG163,AL163,AQ163)))</f>
        <v/>
      </c>
      <c r="AU163" s="84" t="n"/>
      <c r="AV163" s="81" t="n"/>
      <c r="AW163" s="84" t="n"/>
      <c r="AX163" s="84" t="n"/>
      <c r="AY163" s="84" t="n"/>
      <c r="AZ163" s="84" t="n"/>
      <c r="BA163" s="84" t="n"/>
      <c r="BB163" s="84" t="n"/>
      <c r="BC163" s="84" t="n"/>
      <c r="BD163" s="84" t="n"/>
      <c r="BE163" s="84" t="n"/>
      <c r="BF163" s="84" t="n"/>
      <c r="BG163" s="40">
        <f>IF(AD163="","",YEAR(AD163)+IF(MONTH(AD163)&gt;=5,1,0))</f>
        <v/>
      </c>
      <c r="BH163" s="40">
        <f>IF(AD163="","",IF(AND(MONTH(AD163)=8,DAY(AD163)&gt;=15),"Fall",IF(MONTH(AD163)&gt;8,"Fall",IF(MONTH(AD163)=5,"Summer",IF(MONTH(AD163)=1,"Spring","")))))</f>
        <v/>
      </c>
      <c r="BI163" s="84" t="n"/>
      <c r="BJ163" s="84" t="n"/>
      <c r="BK163" s="84" t="n"/>
      <c r="BL163" s="84">
        <f>IFERROR(INDEX('_names_lookup'!$C:$C,MATCH(BK163,'_names_lookup'!$A:$A,0)),"")</f>
        <v/>
      </c>
      <c r="BM163" s="84">
        <f>IFERROR(INDEX('_names_lookup'!$B:$B,MATCH(BK163,'_names_lookup'!$A:$A,0)),"")</f>
        <v/>
      </c>
      <c r="BN163" s="84" t="n"/>
      <c r="BO163" s="84" t="n"/>
      <c r="BP163" s="84" t="n"/>
      <c r="BQ163" s="84" t="n"/>
      <c r="BR163" s="84" t="n"/>
      <c r="BS163" s="40">
        <f>IFERROR(IF(BR163*AA163=0,"",BR163*AA163),"")</f>
        <v/>
      </c>
      <c r="BT163" s="84" t="n"/>
      <c r="BU163" s="84" t="n"/>
      <c r="BV163" s="84" t="n"/>
      <c r="BW163" s="84" t="n"/>
      <c r="BX163" s="84" t="n"/>
      <c r="BY163" s="84" t="n"/>
      <c r="BZ163" s="84" t="n"/>
      <c r="CA163" s="84" t="n"/>
      <c r="CB163" s="84" t="n"/>
      <c r="CC163" s="84" t="n"/>
      <c r="CD163" s="84" t="n"/>
      <c r="CE163" s="84" t="n"/>
      <c r="CF163" s="84" t="n"/>
      <c r="CG163" s="84" t="n"/>
      <c r="CH163" s="84" t="n"/>
      <c r="CI163" s="84" t="n"/>
      <c r="CJ163" s="84" t="n"/>
      <c r="CK163" s="84" t="n"/>
      <c r="CL163" s="84" t="n"/>
      <c r="CM163" s="84" t="n"/>
      <c r="CN163" s="84" t="n"/>
      <c r="CO163" s="84" t="n"/>
      <c r="CP163" s="84" t="n"/>
      <c r="CQ163" s="84" t="n"/>
      <c r="CR163" s="84" t="n"/>
      <c r="CS163" s="84" t="n"/>
      <c r="CT163" s="84" t="n"/>
      <c r="CU163" s="84" t="n"/>
      <c r="CV163" s="84" t="n"/>
      <c r="CW163" s="84" t="n"/>
      <c r="CX163" s="84" t="n"/>
      <c r="CY163" s="84" t="n"/>
      <c r="CZ163" s="84" t="n"/>
      <c r="DA163" s="84" t="n"/>
      <c r="DB163" s="84" t="n"/>
      <c r="DC163" s="84" t="n"/>
      <c r="DD163" s="84" t="n"/>
      <c r="DE163" s="84" t="n"/>
      <c r="DF163" s="84" t="n"/>
      <c r="DG163" s="84" t="n"/>
      <c r="DH163" s="84" t="n"/>
      <c r="DI163" s="84" t="n"/>
      <c r="DJ163" s="84" t="n"/>
      <c r="DK163" s="84" t="n"/>
      <c r="DL163" s="84" t="n"/>
      <c r="DM163" s="84" t="n"/>
      <c r="DN163" s="84" t="n"/>
      <c r="DO163" s="84" t="n"/>
      <c r="DP163" s="84" t="n"/>
      <c r="DQ163" s="84" t="n"/>
    </row>
    <row r="164" ht="16" customHeight="1">
      <c r="A164" s="78" t="n"/>
      <c r="B164" s="78" t="n"/>
      <c r="C164" s="78" t="n"/>
      <c r="D164" s="78" t="n"/>
      <c r="E164" s="78" t="n"/>
      <c r="F164" s="78" t="n"/>
      <c r="G164" s="88" t="n"/>
      <c r="H164" s="84" t="n"/>
      <c r="I164" s="84" t="n"/>
      <c r="J164" s="84" t="n"/>
      <c r="K164" s="84" t="n"/>
      <c r="L164" s="84" t="n"/>
      <c r="M164" s="84" t="n"/>
      <c r="N164" s="84" t="n"/>
      <c r="O164" s="84">
        <f>IFERROR(INDEX('_courses_lookup'!$C:$C,MATCH(K164&amp;L164,'_courses_lookup'!$E:$E,0)),"")</f>
        <v/>
      </c>
      <c r="P164" s="84">
        <f>IFERROR(INDEX('_courses_lookup'!$D:$D,MATCH(K164&amp;L164,'_courses_lookup'!$E:$E,0)),"")</f>
        <v/>
      </c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1" t="n"/>
      <c r="AE164" s="81" t="n"/>
      <c r="AF164" s="81" t="n"/>
      <c r="AG164" s="40">
        <f>IF(AND(AE164&lt;&gt;"",AF164&lt;&gt;""),ROUNDUP((AF164-AE164)/7,0),"")</f>
        <v/>
      </c>
      <c r="AH164" s="84" t="n"/>
      <c r="AI164" s="40">
        <f>IFERROR(IF(AG164*AH164=0,"",AG164*AH164),"")</f>
        <v/>
      </c>
      <c r="AJ164" s="81" t="n"/>
      <c r="AK164" s="81" t="n"/>
      <c r="AL164" s="40">
        <f>IF(AND(AJ164&lt;&gt;"",AK164&lt;&gt;""),ROUNDUP((AK164-AJ164)/7,0),"")</f>
        <v/>
      </c>
      <c r="AM164" s="84" t="n"/>
      <c r="AN164" s="40">
        <f>IFERROR(IF(AL164*AM164=0,"",AL164*AM164),"")</f>
        <v/>
      </c>
      <c r="AO164" s="81" t="n"/>
      <c r="AP164" s="81" t="n"/>
      <c r="AQ164" s="40">
        <f>IF(AND(AO164&lt;&gt;"",AP164&lt;&gt;""),ROUNDUP((AP164-AO164)/7,0),"")</f>
        <v/>
      </c>
      <c r="AR164" s="40">
        <f>IFERROR(IF((AU164-(AI164+AN164))/AQ164=0,"",ROUNDUP((AU164-(AI164+AN164))/AQ164,0)),"")</f>
        <v/>
      </c>
      <c r="AS164" s="40">
        <f>IFERROR(IF((AU164-(AI164+AN164))=0,"",(AU164-(AI164+AN164))),"")</f>
        <v/>
      </c>
      <c r="AT164" s="40">
        <f>IF(AND(AG164="",AQ164=""),AL164,IF(SUM(AG164,AL164,AQ164)=0,"",SUM(AG164,AL164,AQ164)))</f>
        <v/>
      </c>
      <c r="AU164" s="84" t="n"/>
      <c r="AV164" s="81" t="n"/>
      <c r="AW164" s="84" t="n"/>
      <c r="AX164" s="84" t="n"/>
      <c r="AY164" s="84" t="n"/>
      <c r="AZ164" s="84" t="n"/>
      <c r="BA164" s="84" t="n"/>
      <c r="BB164" s="84" t="n"/>
      <c r="BC164" s="84" t="n"/>
      <c r="BD164" s="84" t="n"/>
      <c r="BE164" s="84" t="n"/>
      <c r="BF164" s="84" t="n"/>
      <c r="BG164" s="40">
        <f>IF(AD164="","",YEAR(AD164)+IF(MONTH(AD164)&gt;=5,1,0))</f>
        <v/>
      </c>
      <c r="BH164" s="40">
        <f>IF(AD164="","",IF(AND(MONTH(AD164)=8,DAY(AD164)&gt;=15),"Fall",IF(MONTH(AD164)&gt;8,"Fall",IF(MONTH(AD164)=5,"Summer",IF(MONTH(AD164)=1,"Spring","")))))</f>
        <v/>
      </c>
      <c r="BI164" s="84" t="n"/>
      <c r="BJ164" s="84" t="n"/>
      <c r="BK164" s="84" t="n"/>
      <c r="BL164" s="84">
        <f>IFERROR(INDEX('_names_lookup'!$C:$C,MATCH(BK164,'_names_lookup'!$A:$A,0)),"")</f>
        <v/>
      </c>
      <c r="BM164" s="84">
        <f>IFERROR(INDEX('_names_lookup'!$B:$B,MATCH(BK164,'_names_lookup'!$A:$A,0)),"")</f>
        <v/>
      </c>
      <c r="BN164" s="84" t="n"/>
      <c r="BO164" s="84" t="n"/>
      <c r="BP164" s="84" t="n"/>
      <c r="BQ164" s="84" t="n"/>
      <c r="BR164" s="84" t="n"/>
      <c r="BS164" s="40">
        <f>IFERROR(IF(BR164*AA164=0,"",BR164*AA164),"")</f>
        <v/>
      </c>
      <c r="BT164" s="84" t="n"/>
      <c r="BU164" s="84" t="n"/>
      <c r="BV164" s="84" t="n"/>
      <c r="BW164" s="84" t="n"/>
      <c r="BX164" s="84" t="n"/>
      <c r="BY164" s="84" t="n"/>
      <c r="BZ164" s="84" t="n"/>
      <c r="CA164" s="84" t="n"/>
      <c r="CB164" s="84" t="n"/>
      <c r="CC164" s="84" t="n"/>
      <c r="CD164" s="84" t="n"/>
      <c r="CE164" s="84" t="n"/>
      <c r="CF164" s="84" t="n"/>
      <c r="CG164" s="84" t="n"/>
      <c r="CH164" s="84" t="n"/>
      <c r="CI164" s="84" t="n"/>
      <c r="CJ164" s="84" t="n"/>
      <c r="CK164" s="84" t="n"/>
      <c r="CL164" s="84" t="n"/>
      <c r="CM164" s="84" t="n"/>
      <c r="CN164" s="84" t="n"/>
      <c r="CO164" s="84" t="n"/>
      <c r="CP164" s="84" t="n"/>
      <c r="CQ164" s="84" t="n"/>
      <c r="CR164" s="84" t="n"/>
      <c r="CS164" s="84" t="n"/>
      <c r="CT164" s="84" t="n"/>
      <c r="CU164" s="84" t="n"/>
      <c r="CV164" s="84" t="n"/>
      <c r="CW164" s="84" t="n"/>
      <c r="CX164" s="84" t="n"/>
      <c r="CY164" s="84" t="n"/>
      <c r="CZ164" s="84" t="n"/>
      <c r="DA164" s="84" t="n"/>
      <c r="DB164" s="84" t="n"/>
      <c r="DC164" s="84" t="n"/>
      <c r="DD164" s="84" t="n"/>
      <c r="DE164" s="84" t="n"/>
      <c r="DF164" s="84" t="n"/>
      <c r="DG164" s="84" t="n"/>
      <c r="DH164" s="84" t="n"/>
      <c r="DI164" s="84" t="n"/>
      <c r="DJ164" s="84" t="n"/>
      <c r="DK164" s="84" t="n"/>
      <c r="DL164" s="84" t="n"/>
      <c r="DM164" s="84" t="n"/>
      <c r="DN164" s="84" t="n"/>
      <c r="DO164" s="84" t="n"/>
      <c r="DP164" s="84" t="n"/>
      <c r="DQ164" s="84" t="n"/>
    </row>
    <row r="165" ht="16" customHeight="1">
      <c r="A165" s="78" t="n"/>
      <c r="B165" s="78" t="n"/>
      <c r="C165" s="78" t="n"/>
      <c r="D165" s="78" t="n"/>
      <c r="E165" s="78" t="n"/>
      <c r="F165" s="78" t="n"/>
      <c r="G165" s="88" t="n"/>
      <c r="H165" s="84" t="n"/>
      <c r="I165" s="84" t="n"/>
      <c r="J165" s="84" t="n"/>
      <c r="K165" s="84" t="n"/>
      <c r="L165" s="84" t="n"/>
      <c r="M165" s="84" t="n"/>
      <c r="N165" s="84" t="n"/>
      <c r="O165" s="84">
        <f>IFERROR(INDEX('_courses_lookup'!$C:$C,MATCH(K165&amp;L165,'_courses_lookup'!$E:$E,0)),"")</f>
        <v/>
      </c>
      <c r="P165" s="84">
        <f>IFERROR(INDEX('_courses_lookup'!$D:$D,MATCH(K165&amp;L165,'_courses_lookup'!$E:$E,0)),"")</f>
        <v/>
      </c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1" t="n"/>
      <c r="AE165" s="81" t="n"/>
      <c r="AF165" s="81" t="n"/>
      <c r="AG165" s="40">
        <f>IF(AND(AE165&lt;&gt;"",AF165&lt;&gt;""),ROUNDUP((AF165-AE165)/7,0),"")</f>
        <v/>
      </c>
      <c r="AH165" s="84" t="n"/>
      <c r="AI165" s="40">
        <f>IFERROR(IF(AG165*AH165=0,"",AG165*AH165),"")</f>
        <v/>
      </c>
      <c r="AJ165" s="81" t="n"/>
      <c r="AK165" s="81" t="n"/>
      <c r="AL165" s="40">
        <f>IF(AND(AJ165&lt;&gt;"",AK165&lt;&gt;""),ROUNDUP((AK165-AJ165)/7,0),"")</f>
        <v/>
      </c>
      <c r="AM165" s="84" t="n"/>
      <c r="AN165" s="40">
        <f>IFERROR(IF(AL165*AM165=0,"",AL165*AM165),"")</f>
        <v/>
      </c>
      <c r="AO165" s="81" t="n"/>
      <c r="AP165" s="81" t="n"/>
      <c r="AQ165" s="40">
        <f>IF(AND(AO165&lt;&gt;"",AP165&lt;&gt;""),ROUNDUP((AP165-AO165)/7,0),"")</f>
        <v/>
      </c>
      <c r="AR165" s="40">
        <f>IFERROR(IF((AU165-(AI165+AN165))/AQ165=0,"",ROUNDUP((AU165-(AI165+AN165))/AQ165,0)),"")</f>
        <v/>
      </c>
      <c r="AS165" s="40">
        <f>IFERROR(IF((AU165-(AI165+AN165))=0,"",(AU165-(AI165+AN165))),"")</f>
        <v/>
      </c>
      <c r="AT165" s="40">
        <f>IF(AND(AG165="",AQ165=""),AL165,IF(SUM(AG165,AL165,AQ165)=0,"",SUM(AG165,AL165,AQ165)))</f>
        <v/>
      </c>
      <c r="AU165" s="84" t="n"/>
      <c r="AV165" s="81" t="n"/>
      <c r="AW165" s="84" t="n"/>
      <c r="AX165" s="84" t="n"/>
      <c r="AY165" s="84" t="n"/>
      <c r="AZ165" s="84" t="n"/>
      <c r="BA165" s="84" t="n"/>
      <c r="BB165" s="84" t="n"/>
      <c r="BC165" s="84" t="n"/>
      <c r="BD165" s="84" t="n"/>
      <c r="BE165" s="84" t="n"/>
      <c r="BF165" s="84" t="n"/>
      <c r="BG165" s="40">
        <f>IF(AD165="","",YEAR(AD165)+IF(MONTH(AD165)&gt;=5,1,0))</f>
        <v/>
      </c>
      <c r="BH165" s="40">
        <f>IF(AD165="","",IF(AND(MONTH(AD165)=8,DAY(AD165)&gt;=15),"Fall",IF(MONTH(AD165)&gt;8,"Fall",IF(MONTH(AD165)=5,"Summer",IF(MONTH(AD165)=1,"Spring","")))))</f>
        <v/>
      </c>
      <c r="BI165" s="84" t="n"/>
      <c r="BJ165" s="84" t="n"/>
      <c r="BK165" s="84" t="n"/>
      <c r="BL165" s="84">
        <f>IFERROR(INDEX('_names_lookup'!$C:$C,MATCH(BK165,'_names_lookup'!$A:$A,0)),"")</f>
        <v/>
      </c>
      <c r="BM165" s="84">
        <f>IFERROR(INDEX('_names_lookup'!$B:$B,MATCH(BK165,'_names_lookup'!$A:$A,0)),"")</f>
        <v/>
      </c>
      <c r="BN165" s="84" t="n"/>
      <c r="BO165" s="84" t="n"/>
      <c r="BP165" s="84" t="n"/>
      <c r="BQ165" s="84" t="n"/>
      <c r="BR165" s="84" t="n"/>
      <c r="BS165" s="40">
        <f>IFERROR(IF(BR165*AA165=0,"",BR165*AA165),"")</f>
        <v/>
      </c>
      <c r="BT165" s="84" t="n"/>
      <c r="BU165" s="84" t="n"/>
      <c r="BV165" s="84" t="n"/>
      <c r="BW165" s="84" t="n"/>
      <c r="BX165" s="84" t="n"/>
      <c r="BY165" s="84" t="n"/>
      <c r="BZ165" s="84" t="n"/>
      <c r="CA165" s="84" t="n"/>
      <c r="CB165" s="84" t="n"/>
      <c r="CC165" s="84" t="n"/>
      <c r="CD165" s="84" t="n"/>
      <c r="CE165" s="84" t="n"/>
      <c r="CF165" s="84" t="n"/>
      <c r="CG165" s="84" t="n"/>
      <c r="CH165" s="84" t="n"/>
      <c r="CI165" s="84" t="n"/>
      <c r="CJ165" s="84" t="n"/>
      <c r="CK165" s="84" t="n"/>
      <c r="CL165" s="84" t="n"/>
      <c r="CM165" s="84" t="n"/>
      <c r="CN165" s="84" t="n"/>
      <c r="CO165" s="84" t="n"/>
      <c r="CP165" s="84" t="n"/>
      <c r="CQ165" s="84" t="n"/>
      <c r="CR165" s="84" t="n"/>
      <c r="CS165" s="84" t="n"/>
      <c r="CT165" s="84" t="n"/>
      <c r="CU165" s="84" t="n"/>
      <c r="CV165" s="84" t="n"/>
      <c r="CW165" s="84" t="n"/>
      <c r="CX165" s="84" t="n"/>
      <c r="CY165" s="84" t="n"/>
      <c r="CZ165" s="84" t="n"/>
      <c r="DA165" s="84" t="n"/>
      <c r="DB165" s="84" t="n"/>
      <c r="DC165" s="84" t="n"/>
      <c r="DD165" s="84" t="n"/>
      <c r="DE165" s="84" t="n"/>
      <c r="DF165" s="84" t="n"/>
      <c r="DG165" s="84" t="n"/>
      <c r="DH165" s="84" t="n"/>
      <c r="DI165" s="84" t="n"/>
      <c r="DJ165" s="84" t="n"/>
      <c r="DK165" s="84" t="n"/>
      <c r="DL165" s="84" t="n"/>
      <c r="DM165" s="84" t="n"/>
      <c r="DN165" s="84" t="n"/>
      <c r="DO165" s="84" t="n"/>
      <c r="DP165" s="84" t="n"/>
      <c r="DQ165" s="84" t="n"/>
    </row>
    <row r="166" ht="16" customHeight="1">
      <c r="A166" s="78" t="n"/>
      <c r="B166" s="78" t="n"/>
      <c r="C166" s="78" t="n"/>
      <c r="D166" s="78" t="n"/>
      <c r="E166" s="78" t="n"/>
      <c r="F166" s="78" t="n"/>
      <c r="G166" s="88" t="n"/>
      <c r="H166" s="84" t="n"/>
      <c r="I166" s="84" t="n"/>
      <c r="J166" s="84" t="n"/>
      <c r="K166" s="84" t="n"/>
      <c r="L166" s="84" t="n"/>
      <c r="M166" s="84" t="n"/>
      <c r="N166" s="84" t="n"/>
      <c r="O166" s="84">
        <f>IFERROR(INDEX('_courses_lookup'!$C:$C,MATCH(K166&amp;L166,'_courses_lookup'!$E:$E,0)),"")</f>
        <v/>
      </c>
      <c r="P166" s="84">
        <f>IFERROR(INDEX('_courses_lookup'!$D:$D,MATCH(K166&amp;L166,'_courses_lookup'!$E:$E,0)),"")</f>
        <v/>
      </c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1" t="n"/>
      <c r="AE166" s="81" t="n"/>
      <c r="AF166" s="81" t="n"/>
      <c r="AG166" s="40">
        <f>IF(AND(AE166&lt;&gt;"",AF166&lt;&gt;""),ROUNDUP((AF166-AE166)/7,0),"")</f>
        <v/>
      </c>
      <c r="AH166" s="84" t="n"/>
      <c r="AI166" s="40">
        <f>IFERROR(IF(AG166*AH166=0,"",AG166*AH166),"")</f>
        <v/>
      </c>
      <c r="AJ166" s="81" t="n"/>
      <c r="AK166" s="81" t="n"/>
      <c r="AL166" s="40">
        <f>IF(AND(AJ166&lt;&gt;"",AK166&lt;&gt;""),ROUNDUP((AK166-AJ166)/7,0),"")</f>
        <v/>
      </c>
      <c r="AM166" s="84" t="n"/>
      <c r="AN166" s="40">
        <f>IFERROR(IF(AL166*AM166=0,"",AL166*AM166),"")</f>
        <v/>
      </c>
      <c r="AO166" s="81" t="n"/>
      <c r="AP166" s="81" t="n"/>
      <c r="AQ166" s="40">
        <f>IF(AND(AO166&lt;&gt;"",AP166&lt;&gt;""),ROUNDUP((AP166-AO166)/7,0),"")</f>
        <v/>
      </c>
      <c r="AR166" s="40">
        <f>IFERROR(IF((AU166-(AI166+AN166))/AQ166=0,"",ROUNDUP((AU166-(AI166+AN166))/AQ166,0)),"")</f>
        <v/>
      </c>
      <c r="AS166" s="40">
        <f>IFERROR(IF((AU166-(AI166+AN166))=0,"",(AU166-(AI166+AN166))),"")</f>
        <v/>
      </c>
      <c r="AT166" s="40">
        <f>IF(AND(AG166="",AQ166=""),AL166,IF(SUM(AG166,AL166,AQ166)=0,"",SUM(AG166,AL166,AQ166)))</f>
        <v/>
      </c>
      <c r="AU166" s="84" t="n"/>
      <c r="AV166" s="81" t="n"/>
      <c r="AW166" s="84" t="n"/>
      <c r="AX166" s="84" t="n"/>
      <c r="AY166" s="84" t="n"/>
      <c r="AZ166" s="84" t="n"/>
      <c r="BA166" s="84" t="n"/>
      <c r="BB166" s="84" t="n"/>
      <c r="BC166" s="84" t="n"/>
      <c r="BD166" s="84" t="n"/>
      <c r="BE166" s="84" t="n"/>
      <c r="BF166" s="84" t="n"/>
      <c r="BG166" s="40">
        <f>IF(AD166="","",YEAR(AD166)+IF(MONTH(AD166)&gt;=5,1,0))</f>
        <v/>
      </c>
      <c r="BH166" s="40">
        <f>IF(AD166="","",IF(AND(MONTH(AD166)=8,DAY(AD166)&gt;=15),"Fall",IF(MONTH(AD166)&gt;8,"Fall",IF(MONTH(AD166)=5,"Summer",IF(MONTH(AD166)=1,"Spring","")))))</f>
        <v/>
      </c>
      <c r="BI166" s="84" t="n"/>
      <c r="BJ166" s="84" t="n"/>
      <c r="BK166" s="84" t="n"/>
      <c r="BL166" s="84">
        <f>IFERROR(INDEX('_names_lookup'!$C:$C,MATCH(BK166,'_names_lookup'!$A:$A,0)),"")</f>
        <v/>
      </c>
      <c r="BM166" s="84">
        <f>IFERROR(INDEX('_names_lookup'!$B:$B,MATCH(BK166,'_names_lookup'!$A:$A,0)),"")</f>
        <v/>
      </c>
      <c r="BN166" s="84" t="n"/>
      <c r="BO166" s="84" t="n"/>
      <c r="BP166" s="84" t="n"/>
      <c r="BQ166" s="84" t="n"/>
      <c r="BR166" s="84" t="n"/>
      <c r="BS166" s="40">
        <f>IFERROR(IF(BR166*AA166=0,"",BR166*AA166),"")</f>
        <v/>
      </c>
      <c r="BT166" s="84" t="n"/>
      <c r="BU166" s="84" t="n"/>
      <c r="BV166" s="84" t="n"/>
      <c r="BW166" s="84" t="n"/>
      <c r="BX166" s="84" t="n"/>
      <c r="BY166" s="84" t="n"/>
      <c r="BZ166" s="84" t="n"/>
      <c r="CA166" s="84" t="n"/>
      <c r="CB166" s="84" t="n"/>
      <c r="CC166" s="84" t="n"/>
      <c r="CD166" s="84" t="n"/>
      <c r="CE166" s="84" t="n"/>
      <c r="CF166" s="84" t="n"/>
      <c r="CG166" s="84" t="n"/>
      <c r="CH166" s="84" t="n"/>
      <c r="CI166" s="84" t="n"/>
      <c r="CJ166" s="84" t="n"/>
      <c r="CK166" s="84" t="n"/>
      <c r="CL166" s="84" t="n"/>
      <c r="CM166" s="84" t="n"/>
      <c r="CN166" s="84" t="n"/>
      <c r="CO166" s="84" t="n"/>
      <c r="CP166" s="84" t="n"/>
      <c r="CQ166" s="84" t="n"/>
      <c r="CR166" s="84" t="n"/>
      <c r="CS166" s="84" t="n"/>
      <c r="CT166" s="84" t="n"/>
      <c r="CU166" s="84" t="n"/>
      <c r="CV166" s="84" t="n"/>
      <c r="CW166" s="84" t="n"/>
      <c r="CX166" s="84" t="n"/>
      <c r="CY166" s="84" t="n"/>
      <c r="CZ166" s="84" t="n"/>
      <c r="DA166" s="84" t="n"/>
      <c r="DB166" s="84" t="n"/>
      <c r="DC166" s="84" t="n"/>
      <c r="DD166" s="84" t="n"/>
      <c r="DE166" s="84" t="n"/>
      <c r="DF166" s="84" t="n"/>
      <c r="DG166" s="84" t="n"/>
      <c r="DH166" s="84" t="n"/>
      <c r="DI166" s="84" t="n"/>
      <c r="DJ166" s="84" t="n"/>
      <c r="DK166" s="84" t="n"/>
      <c r="DL166" s="84" t="n"/>
      <c r="DM166" s="84" t="n"/>
      <c r="DN166" s="84" t="n"/>
      <c r="DO166" s="84" t="n"/>
      <c r="DP166" s="84" t="n"/>
      <c r="DQ166" s="84" t="n"/>
    </row>
    <row r="167" ht="16" customHeight="1">
      <c r="A167" s="78" t="n"/>
      <c r="B167" s="78" t="n"/>
      <c r="C167" s="78" t="n"/>
      <c r="D167" s="78" t="n"/>
      <c r="E167" s="78" t="n"/>
      <c r="F167" s="78" t="n"/>
      <c r="G167" s="88" t="n"/>
      <c r="H167" s="84" t="n"/>
      <c r="I167" s="84" t="n"/>
      <c r="J167" s="84" t="n"/>
      <c r="K167" s="84" t="n"/>
      <c r="L167" s="84" t="n"/>
      <c r="M167" s="84" t="n"/>
      <c r="N167" s="84" t="n"/>
      <c r="O167" s="84">
        <f>IFERROR(INDEX('_courses_lookup'!$C:$C,MATCH(K167&amp;L167,'_courses_lookup'!$E:$E,0)),"")</f>
        <v/>
      </c>
      <c r="P167" s="84">
        <f>IFERROR(INDEX('_courses_lookup'!$D:$D,MATCH(K167&amp;L167,'_courses_lookup'!$E:$E,0)),"")</f>
        <v/>
      </c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1" t="n"/>
      <c r="AE167" s="81" t="n"/>
      <c r="AF167" s="81" t="n"/>
      <c r="AG167" s="40">
        <f>IF(AND(AE167&lt;&gt;"",AF167&lt;&gt;""),ROUNDUP((AF167-AE167)/7,0),"")</f>
        <v/>
      </c>
      <c r="AH167" s="84" t="n"/>
      <c r="AI167" s="40">
        <f>IFERROR(IF(AG167*AH167=0,"",AG167*AH167),"")</f>
        <v/>
      </c>
      <c r="AJ167" s="81" t="n"/>
      <c r="AK167" s="81" t="n"/>
      <c r="AL167" s="40">
        <f>IF(AND(AJ167&lt;&gt;"",AK167&lt;&gt;""),ROUNDUP((AK167-AJ167)/7,0),"")</f>
        <v/>
      </c>
      <c r="AM167" s="84" t="n"/>
      <c r="AN167" s="40">
        <f>IFERROR(IF(AL167*AM167=0,"",AL167*AM167),"")</f>
        <v/>
      </c>
      <c r="AO167" s="81" t="n"/>
      <c r="AP167" s="81" t="n"/>
      <c r="AQ167" s="40">
        <f>IF(AND(AO167&lt;&gt;"",AP167&lt;&gt;""),ROUNDUP((AP167-AO167)/7,0),"")</f>
        <v/>
      </c>
      <c r="AR167" s="40">
        <f>IFERROR(IF((AU167-(AI167+AN167))/AQ167=0,"",ROUNDUP((AU167-(AI167+AN167))/AQ167,0)),"")</f>
        <v/>
      </c>
      <c r="AS167" s="40">
        <f>IFERROR(IF((AU167-(AI167+AN167))=0,"",(AU167-(AI167+AN167))),"")</f>
        <v/>
      </c>
      <c r="AT167" s="40">
        <f>IF(AND(AG167="",AQ167=""),AL167,IF(SUM(AG167,AL167,AQ167)=0,"",SUM(AG167,AL167,AQ167)))</f>
        <v/>
      </c>
      <c r="AU167" s="84" t="n"/>
      <c r="AV167" s="81" t="n"/>
      <c r="AW167" s="84" t="n"/>
      <c r="AX167" s="84" t="n"/>
      <c r="AY167" s="84" t="n"/>
      <c r="AZ167" s="84" t="n"/>
      <c r="BA167" s="84" t="n"/>
      <c r="BB167" s="84" t="n"/>
      <c r="BC167" s="84" t="n"/>
      <c r="BD167" s="84" t="n"/>
      <c r="BE167" s="84" t="n"/>
      <c r="BF167" s="84" t="n"/>
      <c r="BG167" s="40">
        <f>IF(AD167="","",YEAR(AD167)+IF(MONTH(AD167)&gt;=5,1,0))</f>
        <v/>
      </c>
      <c r="BH167" s="40">
        <f>IF(AD167="","",IF(AND(MONTH(AD167)=8,DAY(AD167)&gt;=15),"Fall",IF(MONTH(AD167)&gt;8,"Fall",IF(MONTH(AD167)=5,"Summer",IF(MONTH(AD167)=1,"Spring","")))))</f>
        <v/>
      </c>
      <c r="BI167" s="84" t="n"/>
      <c r="BJ167" s="84" t="n"/>
      <c r="BK167" s="84" t="n"/>
      <c r="BL167" s="84">
        <f>IFERROR(INDEX('_names_lookup'!$C:$C,MATCH(BK167,'_names_lookup'!$A:$A,0)),"")</f>
        <v/>
      </c>
      <c r="BM167" s="84">
        <f>IFERROR(INDEX('_names_lookup'!$B:$B,MATCH(BK167,'_names_lookup'!$A:$A,0)),"")</f>
        <v/>
      </c>
      <c r="BN167" s="84" t="n"/>
      <c r="BO167" s="84" t="n"/>
      <c r="BP167" s="84" t="n"/>
      <c r="BQ167" s="84" t="n"/>
      <c r="BR167" s="84" t="n"/>
      <c r="BS167" s="40">
        <f>IFERROR(IF(BR167*AA167=0,"",BR167*AA167),"")</f>
        <v/>
      </c>
      <c r="BT167" s="84" t="n"/>
      <c r="BU167" s="84" t="n"/>
      <c r="BV167" s="84" t="n"/>
      <c r="BW167" s="84" t="n"/>
      <c r="BX167" s="84" t="n"/>
      <c r="BY167" s="84" t="n"/>
      <c r="BZ167" s="84" t="n"/>
      <c r="CA167" s="84" t="n"/>
      <c r="CB167" s="84" t="n"/>
      <c r="CC167" s="84" t="n"/>
      <c r="CD167" s="84" t="n"/>
      <c r="CE167" s="84" t="n"/>
      <c r="CF167" s="84" t="n"/>
      <c r="CG167" s="84" t="n"/>
      <c r="CH167" s="84" t="n"/>
      <c r="CI167" s="84" t="n"/>
      <c r="CJ167" s="84" t="n"/>
      <c r="CK167" s="84" t="n"/>
      <c r="CL167" s="84" t="n"/>
      <c r="CM167" s="84" t="n"/>
      <c r="CN167" s="84" t="n"/>
      <c r="CO167" s="84" t="n"/>
      <c r="CP167" s="84" t="n"/>
      <c r="CQ167" s="84" t="n"/>
      <c r="CR167" s="84" t="n"/>
      <c r="CS167" s="84" t="n"/>
      <c r="CT167" s="84" t="n"/>
      <c r="CU167" s="84" t="n"/>
      <c r="CV167" s="84" t="n"/>
      <c r="CW167" s="84" t="n"/>
      <c r="CX167" s="84" t="n"/>
      <c r="CY167" s="84" t="n"/>
      <c r="CZ167" s="84" t="n"/>
      <c r="DA167" s="84" t="n"/>
      <c r="DB167" s="84" t="n"/>
      <c r="DC167" s="84" t="n"/>
      <c r="DD167" s="84" t="n"/>
      <c r="DE167" s="84" t="n"/>
      <c r="DF167" s="84" t="n"/>
      <c r="DG167" s="84" t="n"/>
      <c r="DH167" s="84" t="n"/>
      <c r="DI167" s="84" t="n"/>
      <c r="DJ167" s="84" t="n"/>
      <c r="DK167" s="84" t="n"/>
      <c r="DL167" s="84" t="n"/>
      <c r="DM167" s="84" t="n"/>
      <c r="DN167" s="84" t="n"/>
      <c r="DO167" s="84" t="n"/>
      <c r="DP167" s="84" t="n"/>
      <c r="DQ167" s="84" t="n"/>
    </row>
    <row r="168" ht="16" customHeight="1">
      <c r="A168" s="78" t="n"/>
      <c r="B168" s="78" t="n"/>
      <c r="C168" s="78" t="n"/>
      <c r="D168" s="78" t="n"/>
      <c r="E168" s="78" t="n"/>
      <c r="F168" s="78" t="n"/>
      <c r="G168" s="88" t="n"/>
      <c r="H168" s="84" t="n"/>
      <c r="I168" s="84" t="n"/>
      <c r="J168" s="84" t="n"/>
      <c r="K168" s="84" t="n"/>
      <c r="L168" s="84" t="n"/>
      <c r="M168" s="84" t="n"/>
      <c r="N168" s="84" t="n"/>
      <c r="O168" s="84">
        <f>IFERROR(INDEX('_courses_lookup'!$C:$C,MATCH(K168&amp;L168,'_courses_lookup'!$E:$E,0)),"")</f>
        <v/>
      </c>
      <c r="P168" s="84">
        <f>IFERROR(INDEX('_courses_lookup'!$D:$D,MATCH(K168&amp;L168,'_courses_lookup'!$E:$E,0)),"")</f>
        <v/>
      </c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1" t="n"/>
      <c r="AE168" s="81" t="n"/>
      <c r="AF168" s="81" t="n"/>
      <c r="AG168" s="40">
        <f>IF(AND(AE168&lt;&gt;"",AF168&lt;&gt;""),ROUNDUP((AF168-AE168)/7,0),"")</f>
        <v/>
      </c>
      <c r="AH168" s="84" t="n"/>
      <c r="AI168" s="40">
        <f>IFERROR(IF(AG168*AH168=0,"",AG168*AH168),"")</f>
        <v/>
      </c>
      <c r="AJ168" s="81" t="n"/>
      <c r="AK168" s="81" t="n"/>
      <c r="AL168" s="40">
        <f>IF(AND(AJ168&lt;&gt;"",AK168&lt;&gt;""),ROUNDUP((AK168-AJ168)/7,0),"")</f>
        <v/>
      </c>
      <c r="AM168" s="84" t="n"/>
      <c r="AN168" s="40">
        <f>IFERROR(IF(AL168*AM168=0,"",AL168*AM168),"")</f>
        <v/>
      </c>
      <c r="AO168" s="81" t="n"/>
      <c r="AP168" s="81" t="n"/>
      <c r="AQ168" s="40">
        <f>IF(AND(AO168&lt;&gt;"",AP168&lt;&gt;""),ROUNDUP((AP168-AO168)/7,0),"")</f>
        <v/>
      </c>
      <c r="AR168" s="40">
        <f>IFERROR(IF((AU168-(AI168+AN168))/AQ168=0,"",ROUNDUP((AU168-(AI168+AN168))/AQ168,0)),"")</f>
        <v/>
      </c>
      <c r="AS168" s="40">
        <f>IFERROR(IF((AU168-(AI168+AN168))=0,"",(AU168-(AI168+AN168))),"")</f>
        <v/>
      </c>
      <c r="AT168" s="40">
        <f>IF(AND(AG168="",AQ168=""),AL168,IF(SUM(AG168,AL168,AQ168)=0,"",SUM(AG168,AL168,AQ168)))</f>
        <v/>
      </c>
      <c r="AU168" s="84" t="n"/>
      <c r="AV168" s="81" t="n"/>
      <c r="AW168" s="84" t="n"/>
      <c r="AX168" s="84" t="n"/>
      <c r="AY168" s="84" t="n"/>
      <c r="AZ168" s="84" t="n"/>
      <c r="BA168" s="84" t="n"/>
      <c r="BB168" s="84" t="n"/>
      <c r="BC168" s="84" t="n"/>
      <c r="BD168" s="84" t="n"/>
      <c r="BE168" s="84" t="n"/>
      <c r="BF168" s="84" t="n"/>
      <c r="BG168" s="40">
        <f>IF(AD168="","",YEAR(AD168)+IF(MONTH(AD168)&gt;=5,1,0))</f>
        <v/>
      </c>
      <c r="BH168" s="40">
        <f>IF(AD168="","",IF(AND(MONTH(AD168)=8,DAY(AD168)&gt;=15),"Fall",IF(MONTH(AD168)&gt;8,"Fall",IF(MONTH(AD168)=5,"Summer",IF(MONTH(AD168)=1,"Spring","")))))</f>
        <v/>
      </c>
      <c r="BI168" s="84" t="n"/>
      <c r="BJ168" s="84" t="n"/>
      <c r="BK168" s="84" t="n"/>
      <c r="BL168" s="84">
        <f>IFERROR(INDEX('_names_lookup'!$C:$C,MATCH(BK168,'_names_lookup'!$A:$A,0)),"")</f>
        <v/>
      </c>
      <c r="BM168" s="84">
        <f>IFERROR(INDEX('_names_lookup'!$B:$B,MATCH(BK168,'_names_lookup'!$A:$A,0)),"")</f>
        <v/>
      </c>
      <c r="BN168" s="84" t="n"/>
      <c r="BO168" s="84" t="n"/>
      <c r="BP168" s="84" t="n"/>
      <c r="BQ168" s="84" t="n"/>
      <c r="BR168" s="84" t="n"/>
      <c r="BS168" s="40">
        <f>IFERROR(IF(BR168*AA168=0,"",BR168*AA168),"")</f>
        <v/>
      </c>
      <c r="BT168" s="84" t="n"/>
      <c r="BU168" s="84" t="n"/>
      <c r="BV168" s="84" t="n"/>
      <c r="BW168" s="84" t="n"/>
      <c r="BX168" s="84" t="n"/>
      <c r="BY168" s="84" t="n"/>
      <c r="BZ168" s="84" t="n"/>
      <c r="CA168" s="84" t="n"/>
      <c r="CB168" s="84" t="n"/>
      <c r="CC168" s="84" t="n"/>
      <c r="CD168" s="84" t="n"/>
      <c r="CE168" s="84" t="n"/>
      <c r="CF168" s="84" t="n"/>
      <c r="CG168" s="84" t="n"/>
      <c r="CH168" s="84" t="n"/>
      <c r="CI168" s="84" t="n"/>
      <c r="CJ168" s="84" t="n"/>
      <c r="CK168" s="84" t="n"/>
      <c r="CL168" s="84" t="n"/>
      <c r="CM168" s="84" t="n"/>
      <c r="CN168" s="84" t="n"/>
      <c r="CO168" s="84" t="n"/>
      <c r="CP168" s="84" t="n"/>
      <c r="CQ168" s="84" t="n"/>
      <c r="CR168" s="84" t="n"/>
      <c r="CS168" s="84" t="n"/>
      <c r="CT168" s="84" t="n"/>
      <c r="CU168" s="84" t="n"/>
      <c r="CV168" s="84" t="n"/>
      <c r="CW168" s="84" t="n"/>
      <c r="CX168" s="84" t="n"/>
      <c r="CY168" s="84" t="n"/>
      <c r="CZ168" s="84" t="n"/>
      <c r="DA168" s="84" t="n"/>
      <c r="DB168" s="84" t="n"/>
      <c r="DC168" s="84" t="n"/>
      <c r="DD168" s="84" t="n"/>
      <c r="DE168" s="84" t="n"/>
      <c r="DF168" s="84" t="n"/>
      <c r="DG168" s="84" t="n"/>
      <c r="DH168" s="84" t="n"/>
      <c r="DI168" s="84" t="n"/>
      <c r="DJ168" s="84" t="n"/>
      <c r="DK168" s="84" t="n"/>
      <c r="DL168" s="84" t="n"/>
      <c r="DM168" s="84" t="n"/>
      <c r="DN168" s="84" t="n"/>
      <c r="DO168" s="84" t="n"/>
      <c r="DP168" s="84" t="n"/>
      <c r="DQ168" s="84" t="n"/>
    </row>
    <row r="169" ht="16" customHeight="1">
      <c r="A169" s="78" t="n"/>
      <c r="B169" s="78" t="n"/>
      <c r="C169" s="78" t="n"/>
      <c r="D169" s="78" t="n"/>
      <c r="E169" s="78" t="n"/>
      <c r="F169" s="78" t="n"/>
      <c r="G169" s="88" t="n"/>
      <c r="H169" s="84" t="n"/>
      <c r="I169" s="84" t="n"/>
      <c r="J169" s="84" t="n"/>
      <c r="K169" s="84" t="n"/>
      <c r="L169" s="84" t="n"/>
      <c r="M169" s="84" t="n"/>
      <c r="N169" s="84" t="n"/>
      <c r="O169" s="84">
        <f>IFERROR(INDEX('_courses_lookup'!$C:$C,MATCH(K169&amp;L169,'_courses_lookup'!$E:$E,0)),"")</f>
        <v/>
      </c>
      <c r="P169" s="84">
        <f>IFERROR(INDEX('_courses_lookup'!$D:$D,MATCH(K169&amp;L169,'_courses_lookup'!$E:$E,0)),"")</f>
        <v/>
      </c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1" t="n"/>
      <c r="AE169" s="81" t="n"/>
      <c r="AF169" s="81" t="n"/>
      <c r="AG169" s="40">
        <f>IF(AND(AE169&lt;&gt;"",AF169&lt;&gt;""),ROUNDUP((AF169-AE169)/7,0),"")</f>
        <v/>
      </c>
      <c r="AH169" s="84" t="n"/>
      <c r="AI169" s="40">
        <f>IFERROR(IF(AG169*AH169=0,"",AG169*AH169),"")</f>
        <v/>
      </c>
      <c r="AJ169" s="81" t="n"/>
      <c r="AK169" s="81" t="n"/>
      <c r="AL169" s="40">
        <f>IF(AND(AJ169&lt;&gt;"",AK169&lt;&gt;""),ROUNDUP((AK169-AJ169)/7,0),"")</f>
        <v/>
      </c>
      <c r="AM169" s="84" t="n"/>
      <c r="AN169" s="40">
        <f>IFERROR(IF(AL169*AM169=0,"",AL169*AM169),"")</f>
        <v/>
      </c>
      <c r="AO169" s="81" t="n"/>
      <c r="AP169" s="81" t="n"/>
      <c r="AQ169" s="40">
        <f>IF(AND(AO169&lt;&gt;"",AP169&lt;&gt;""),ROUNDUP((AP169-AO169)/7,0),"")</f>
        <v/>
      </c>
      <c r="AR169" s="40">
        <f>IFERROR(IF((AU169-(AI169+AN169))/AQ169=0,"",ROUNDUP((AU169-(AI169+AN169))/AQ169,0)),"")</f>
        <v/>
      </c>
      <c r="AS169" s="40">
        <f>IFERROR(IF((AU169-(AI169+AN169))=0,"",(AU169-(AI169+AN169))),"")</f>
        <v/>
      </c>
      <c r="AT169" s="40">
        <f>IF(AND(AG169="",AQ169=""),AL169,IF(SUM(AG169,AL169,AQ169)=0,"",SUM(AG169,AL169,AQ169)))</f>
        <v/>
      </c>
      <c r="AU169" s="84" t="n"/>
      <c r="AV169" s="81" t="n"/>
      <c r="AW169" s="84" t="n"/>
      <c r="AX169" s="84" t="n"/>
      <c r="AY169" s="84" t="n"/>
      <c r="AZ169" s="84" t="n"/>
      <c r="BA169" s="84" t="n"/>
      <c r="BB169" s="84" t="n"/>
      <c r="BC169" s="84" t="n"/>
      <c r="BD169" s="84" t="n"/>
      <c r="BE169" s="84" t="n"/>
      <c r="BF169" s="84" t="n"/>
      <c r="BG169" s="40">
        <f>IF(AD169="","",YEAR(AD169)+IF(MONTH(AD169)&gt;=5,1,0))</f>
        <v/>
      </c>
      <c r="BH169" s="40">
        <f>IF(AD169="","",IF(AND(MONTH(AD169)=8,DAY(AD169)&gt;=15),"Fall",IF(MONTH(AD169)&gt;8,"Fall",IF(MONTH(AD169)=5,"Summer",IF(MONTH(AD169)=1,"Spring","")))))</f>
        <v/>
      </c>
      <c r="BI169" s="84" t="n"/>
      <c r="BJ169" s="84" t="n"/>
      <c r="BK169" s="84" t="n"/>
      <c r="BL169" s="84">
        <f>IFERROR(INDEX('_names_lookup'!$C:$C,MATCH(BK169,'_names_lookup'!$A:$A,0)),"")</f>
        <v/>
      </c>
      <c r="BM169" s="84">
        <f>IFERROR(INDEX('_names_lookup'!$B:$B,MATCH(BK169,'_names_lookup'!$A:$A,0)),"")</f>
        <v/>
      </c>
      <c r="BN169" s="84" t="n"/>
      <c r="BO169" s="84" t="n"/>
      <c r="BP169" s="84" t="n"/>
      <c r="BQ169" s="84" t="n"/>
      <c r="BR169" s="84" t="n"/>
      <c r="BS169" s="40">
        <f>IFERROR(IF(BR169*AA169=0,"",BR169*AA169),"")</f>
        <v/>
      </c>
      <c r="BT169" s="84" t="n"/>
      <c r="BU169" s="84" t="n"/>
      <c r="BV169" s="84" t="n"/>
      <c r="BW169" s="84" t="n"/>
      <c r="BX169" s="84" t="n"/>
      <c r="BY169" s="84" t="n"/>
      <c r="BZ169" s="84" t="n"/>
      <c r="CA169" s="84" t="n"/>
      <c r="CB169" s="84" t="n"/>
      <c r="CC169" s="84" t="n"/>
      <c r="CD169" s="84" t="n"/>
      <c r="CE169" s="84" t="n"/>
      <c r="CF169" s="84" t="n"/>
      <c r="CG169" s="84" t="n"/>
      <c r="CH169" s="84" t="n"/>
      <c r="CI169" s="84" t="n"/>
      <c r="CJ169" s="84" t="n"/>
      <c r="CK169" s="84" t="n"/>
      <c r="CL169" s="84" t="n"/>
      <c r="CM169" s="84" t="n"/>
      <c r="CN169" s="84" t="n"/>
      <c r="CO169" s="84" t="n"/>
      <c r="CP169" s="84" t="n"/>
      <c r="CQ169" s="84" t="n"/>
      <c r="CR169" s="84" t="n"/>
      <c r="CS169" s="84" t="n"/>
      <c r="CT169" s="84" t="n"/>
      <c r="CU169" s="84" t="n"/>
      <c r="CV169" s="84" t="n"/>
      <c r="CW169" s="84" t="n"/>
      <c r="CX169" s="84" t="n"/>
      <c r="CY169" s="84" t="n"/>
      <c r="CZ169" s="84" t="n"/>
      <c r="DA169" s="84" t="n"/>
      <c r="DB169" s="84" t="n"/>
      <c r="DC169" s="84" t="n"/>
      <c r="DD169" s="84" t="n"/>
      <c r="DE169" s="84" t="n"/>
      <c r="DF169" s="84" t="n"/>
      <c r="DG169" s="84" t="n"/>
      <c r="DH169" s="84" t="n"/>
      <c r="DI169" s="84" t="n"/>
      <c r="DJ169" s="84" t="n"/>
      <c r="DK169" s="84" t="n"/>
      <c r="DL169" s="84" t="n"/>
      <c r="DM169" s="84" t="n"/>
      <c r="DN169" s="84" t="n"/>
      <c r="DO169" s="84" t="n"/>
      <c r="DP169" s="84" t="n"/>
      <c r="DQ169" s="84" t="n"/>
    </row>
    <row r="170" ht="16" customHeight="1">
      <c r="A170" s="78" t="n"/>
      <c r="B170" s="78" t="n"/>
      <c r="C170" s="78" t="n"/>
      <c r="D170" s="78" t="n"/>
      <c r="E170" s="78" t="n"/>
      <c r="F170" s="78" t="n"/>
      <c r="G170" s="88" t="n"/>
      <c r="H170" s="84" t="n"/>
      <c r="I170" s="84" t="n"/>
      <c r="J170" s="84" t="n"/>
      <c r="K170" s="84" t="n"/>
      <c r="L170" s="84" t="n"/>
      <c r="M170" s="84" t="n"/>
      <c r="N170" s="84" t="n"/>
      <c r="O170" s="84">
        <f>IFERROR(INDEX('_courses_lookup'!$C:$C,MATCH(K170&amp;L170,'_courses_lookup'!$E:$E,0)),"")</f>
        <v/>
      </c>
      <c r="P170" s="84">
        <f>IFERROR(INDEX('_courses_lookup'!$D:$D,MATCH(K170&amp;L170,'_courses_lookup'!$E:$E,0)),"")</f>
        <v/>
      </c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1" t="n"/>
      <c r="AE170" s="81" t="n"/>
      <c r="AF170" s="81" t="n"/>
      <c r="AG170" s="40">
        <f>IF(AND(AE170&lt;&gt;"",AF170&lt;&gt;""),ROUNDUP((AF170-AE170)/7,0),"")</f>
        <v/>
      </c>
      <c r="AH170" s="84" t="n"/>
      <c r="AI170" s="40">
        <f>IFERROR(IF(AG170*AH170=0,"",AG170*AH170),"")</f>
        <v/>
      </c>
      <c r="AJ170" s="81" t="n"/>
      <c r="AK170" s="81" t="n"/>
      <c r="AL170" s="40">
        <f>IF(AND(AJ170&lt;&gt;"",AK170&lt;&gt;""),ROUNDUP((AK170-AJ170)/7,0),"")</f>
        <v/>
      </c>
      <c r="AM170" s="84" t="n"/>
      <c r="AN170" s="40">
        <f>IFERROR(IF(AL170*AM170=0,"",AL170*AM170),"")</f>
        <v/>
      </c>
      <c r="AO170" s="81" t="n"/>
      <c r="AP170" s="81" t="n"/>
      <c r="AQ170" s="40">
        <f>IF(AND(AO170&lt;&gt;"",AP170&lt;&gt;""),ROUNDUP((AP170-AO170)/7,0),"")</f>
        <v/>
      </c>
      <c r="AR170" s="40">
        <f>IFERROR(IF((AU170-(AI170+AN170))/AQ170=0,"",ROUNDUP((AU170-(AI170+AN170))/AQ170,0)),"")</f>
        <v/>
      </c>
      <c r="AS170" s="40">
        <f>IFERROR(IF((AU170-(AI170+AN170))=0,"",(AU170-(AI170+AN170))),"")</f>
        <v/>
      </c>
      <c r="AT170" s="40">
        <f>IF(AND(AG170="",AQ170=""),AL170,IF(SUM(AG170,AL170,AQ170)=0,"",SUM(AG170,AL170,AQ170)))</f>
        <v/>
      </c>
      <c r="AU170" s="84" t="n"/>
      <c r="AV170" s="81" t="n"/>
      <c r="AW170" s="84" t="n"/>
      <c r="AX170" s="84" t="n"/>
      <c r="AY170" s="84" t="n"/>
      <c r="AZ170" s="84" t="n"/>
      <c r="BA170" s="84" t="n"/>
      <c r="BB170" s="84" t="n"/>
      <c r="BC170" s="84" t="n"/>
      <c r="BD170" s="84" t="n"/>
      <c r="BE170" s="84" t="n"/>
      <c r="BF170" s="84" t="n"/>
      <c r="BG170" s="40">
        <f>IF(AD170="","",YEAR(AD170)+IF(MONTH(AD170)&gt;=5,1,0))</f>
        <v/>
      </c>
      <c r="BH170" s="40">
        <f>IF(AD170="","",IF(AND(MONTH(AD170)=8,DAY(AD170)&gt;=15),"Fall",IF(MONTH(AD170)&gt;8,"Fall",IF(MONTH(AD170)=5,"Summer",IF(MONTH(AD170)=1,"Spring","")))))</f>
        <v/>
      </c>
      <c r="BI170" s="84" t="n"/>
      <c r="BJ170" s="84" t="n"/>
      <c r="BK170" s="84" t="n"/>
      <c r="BL170" s="84">
        <f>IFERROR(INDEX('_names_lookup'!$C:$C,MATCH(BK170,'_names_lookup'!$A:$A,0)),"")</f>
        <v/>
      </c>
      <c r="BM170" s="84">
        <f>IFERROR(INDEX('_names_lookup'!$B:$B,MATCH(BK170,'_names_lookup'!$A:$A,0)),"")</f>
        <v/>
      </c>
      <c r="BN170" s="84" t="n"/>
      <c r="BO170" s="84" t="n"/>
      <c r="BP170" s="84" t="n"/>
      <c r="BQ170" s="84" t="n"/>
      <c r="BR170" s="84" t="n"/>
      <c r="BS170" s="40">
        <f>IFERROR(IF(BR170*AA170=0,"",BR170*AA170),"")</f>
        <v/>
      </c>
      <c r="BT170" s="84" t="n"/>
      <c r="BU170" s="84" t="n"/>
      <c r="BV170" s="84" t="n"/>
      <c r="BW170" s="84" t="n"/>
      <c r="BX170" s="84" t="n"/>
      <c r="BY170" s="84" t="n"/>
      <c r="BZ170" s="84" t="n"/>
      <c r="CA170" s="84" t="n"/>
      <c r="CB170" s="84" t="n"/>
      <c r="CC170" s="84" t="n"/>
      <c r="CD170" s="84" t="n"/>
      <c r="CE170" s="84" t="n"/>
      <c r="CF170" s="84" t="n"/>
      <c r="CG170" s="84" t="n"/>
      <c r="CH170" s="84" t="n"/>
      <c r="CI170" s="84" t="n"/>
      <c r="CJ170" s="84" t="n"/>
      <c r="CK170" s="84" t="n"/>
      <c r="CL170" s="84" t="n"/>
      <c r="CM170" s="84" t="n"/>
      <c r="CN170" s="84" t="n"/>
      <c r="CO170" s="84" t="n"/>
      <c r="CP170" s="84" t="n"/>
      <c r="CQ170" s="84" t="n"/>
      <c r="CR170" s="84" t="n"/>
      <c r="CS170" s="84" t="n"/>
      <c r="CT170" s="84" t="n"/>
      <c r="CU170" s="84" t="n"/>
      <c r="CV170" s="84" t="n"/>
      <c r="CW170" s="84" t="n"/>
      <c r="CX170" s="84" t="n"/>
      <c r="CY170" s="84" t="n"/>
      <c r="CZ170" s="84" t="n"/>
      <c r="DA170" s="84" t="n"/>
      <c r="DB170" s="84" t="n"/>
      <c r="DC170" s="84" t="n"/>
      <c r="DD170" s="84" t="n"/>
      <c r="DE170" s="84" t="n"/>
      <c r="DF170" s="84" t="n"/>
      <c r="DG170" s="84" t="n"/>
      <c r="DH170" s="84" t="n"/>
      <c r="DI170" s="84" t="n"/>
      <c r="DJ170" s="84" t="n"/>
      <c r="DK170" s="84" t="n"/>
      <c r="DL170" s="84" t="n"/>
      <c r="DM170" s="84" t="n"/>
      <c r="DN170" s="84" t="n"/>
      <c r="DO170" s="84" t="n"/>
      <c r="DP170" s="84" t="n"/>
      <c r="DQ170" s="84" t="n"/>
    </row>
    <row r="171" ht="16" customHeight="1">
      <c r="A171" s="78" t="n"/>
      <c r="B171" s="78" t="n"/>
      <c r="C171" s="78" t="n"/>
      <c r="D171" s="78" t="n"/>
      <c r="E171" s="78" t="n"/>
      <c r="F171" s="78" t="n"/>
      <c r="G171" s="88" t="n"/>
      <c r="H171" s="84" t="n"/>
      <c r="I171" s="84" t="n"/>
      <c r="J171" s="84" t="n"/>
      <c r="K171" s="84" t="n"/>
      <c r="L171" s="84" t="n"/>
      <c r="M171" s="84" t="n"/>
      <c r="N171" s="84" t="n"/>
      <c r="O171" s="84">
        <f>IFERROR(INDEX('_courses_lookup'!$C:$C,MATCH(K171&amp;L171,'_courses_lookup'!$E:$E,0)),"")</f>
        <v/>
      </c>
      <c r="P171" s="84">
        <f>IFERROR(INDEX('_courses_lookup'!$D:$D,MATCH(K171&amp;L171,'_courses_lookup'!$E:$E,0)),"")</f>
        <v/>
      </c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1" t="n"/>
      <c r="AE171" s="81" t="n"/>
      <c r="AF171" s="81" t="n"/>
      <c r="AG171" s="40">
        <f>IF(AND(AE171&lt;&gt;"",AF171&lt;&gt;""),ROUNDUP((AF171-AE171)/7,0),"")</f>
        <v/>
      </c>
      <c r="AH171" s="84" t="n"/>
      <c r="AI171" s="40">
        <f>IFERROR(IF(AG171*AH171=0,"",AG171*AH171),"")</f>
        <v/>
      </c>
      <c r="AJ171" s="81" t="n"/>
      <c r="AK171" s="81" t="n"/>
      <c r="AL171" s="40">
        <f>IF(AND(AJ171&lt;&gt;"",AK171&lt;&gt;""),ROUNDUP((AK171-AJ171)/7,0),"")</f>
        <v/>
      </c>
      <c r="AM171" s="84" t="n"/>
      <c r="AN171" s="40">
        <f>IFERROR(IF(AL171*AM171=0,"",AL171*AM171),"")</f>
        <v/>
      </c>
      <c r="AO171" s="81" t="n"/>
      <c r="AP171" s="81" t="n"/>
      <c r="AQ171" s="40">
        <f>IF(AND(AO171&lt;&gt;"",AP171&lt;&gt;""),ROUNDUP((AP171-AO171)/7,0),"")</f>
        <v/>
      </c>
      <c r="AR171" s="40">
        <f>IFERROR(IF((AU171-(AI171+AN171))/AQ171=0,"",ROUNDUP((AU171-(AI171+AN171))/AQ171,0)),"")</f>
        <v/>
      </c>
      <c r="AS171" s="40">
        <f>IFERROR(IF((AU171-(AI171+AN171))=0,"",(AU171-(AI171+AN171))),"")</f>
        <v/>
      </c>
      <c r="AT171" s="40">
        <f>IF(AND(AG171="",AQ171=""),AL171,IF(SUM(AG171,AL171,AQ171)=0,"",SUM(AG171,AL171,AQ171)))</f>
        <v/>
      </c>
      <c r="AU171" s="84" t="n"/>
      <c r="AV171" s="81" t="n"/>
      <c r="AW171" s="84" t="n"/>
      <c r="AX171" s="84" t="n"/>
      <c r="AY171" s="84" t="n"/>
      <c r="AZ171" s="84" t="n"/>
      <c r="BA171" s="84" t="n"/>
      <c r="BB171" s="84" t="n"/>
      <c r="BC171" s="84" t="n"/>
      <c r="BD171" s="84" t="n"/>
      <c r="BE171" s="84" t="n"/>
      <c r="BF171" s="84" t="n"/>
      <c r="BG171" s="40">
        <f>IF(AD171="","",YEAR(AD171)+IF(MONTH(AD171)&gt;=5,1,0))</f>
        <v/>
      </c>
      <c r="BH171" s="40">
        <f>IF(AD171="","",IF(AND(MONTH(AD171)=8,DAY(AD171)&gt;=15),"Fall",IF(MONTH(AD171)&gt;8,"Fall",IF(MONTH(AD171)=5,"Summer",IF(MONTH(AD171)=1,"Spring","")))))</f>
        <v/>
      </c>
      <c r="BI171" s="84" t="n"/>
      <c r="BJ171" s="84" t="n"/>
      <c r="BK171" s="84" t="n"/>
      <c r="BL171" s="84">
        <f>IFERROR(INDEX('_names_lookup'!$C:$C,MATCH(BK171,'_names_lookup'!$A:$A,0)),"")</f>
        <v/>
      </c>
      <c r="BM171" s="84">
        <f>IFERROR(INDEX('_names_lookup'!$B:$B,MATCH(BK171,'_names_lookup'!$A:$A,0)),"")</f>
        <v/>
      </c>
      <c r="BN171" s="84" t="n"/>
      <c r="BO171" s="84" t="n"/>
      <c r="BP171" s="84" t="n"/>
      <c r="BQ171" s="84" t="n"/>
      <c r="BR171" s="84" t="n"/>
      <c r="BS171" s="40">
        <f>IFERROR(IF(BR171*AA171=0,"",BR171*AA171),"")</f>
        <v/>
      </c>
      <c r="BT171" s="84" t="n"/>
      <c r="BU171" s="84" t="n"/>
      <c r="BV171" s="84" t="n"/>
      <c r="BW171" s="84" t="n"/>
      <c r="BX171" s="84" t="n"/>
      <c r="BY171" s="84" t="n"/>
      <c r="BZ171" s="84" t="n"/>
      <c r="CA171" s="84" t="n"/>
      <c r="CB171" s="84" t="n"/>
      <c r="CC171" s="84" t="n"/>
      <c r="CD171" s="84" t="n"/>
      <c r="CE171" s="84" t="n"/>
      <c r="CF171" s="84" t="n"/>
      <c r="CG171" s="84" t="n"/>
      <c r="CH171" s="84" t="n"/>
      <c r="CI171" s="84" t="n"/>
      <c r="CJ171" s="84" t="n"/>
      <c r="CK171" s="84" t="n"/>
      <c r="CL171" s="84" t="n"/>
      <c r="CM171" s="84" t="n"/>
      <c r="CN171" s="84" t="n"/>
      <c r="CO171" s="84" t="n"/>
      <c r="CP171" s="84" t="n"/>
      <c r="CQ171" s="84" t="n"/>
      <c r="CR171" s="84" t="n"/>
      <c r="CS171" s="84" t="n"/>
      <c r="CT171" s="84" t="n"/>
      <c r="CU171" s="84" t="n"/>
      <c r="CV171" s="84" t="n"/>
      <c r="CW171" s="84" t="n"/>
      <c r="CX171" s="84" t="n"/>
      <c r="CY171" s="84" t="n"/>
      <c r="CZ171" s="84" t="n"/>
      <c r="DA171" s="84" t="n"/>
      <c r="DB171" s="84" t="n"/>
      <c r="DC171" s="84" t="n"/>
      <c r="DD171" s="84" t="n"/>
      <c r="DE171" s="84" t="n"/>
      <c r="DF171" s="84" t="n"/>
      <c r="DG171" s="84" t="n"/>
      <c r="DH171" s="84" t="n"/>
      <c r="DI171" s="84" t="n"/>
      <c r="DJ171" s="84" t="n"/>
      <c r="DK171" s="84" t="n"/>
      <c r="DL171" s="84" t="n"/>
      <c r="DM171" s="84" t="n"/>
      <c r="DN171" s="84" t="n"/>
      <c r="DO171" s="84" t="n"/>
      <c r="DP171" s="84" t="n"/>
      <c r="DQ171" s="84" t="n"/>
    </row>
    <row r="172" ht="16" customHeight="1">
      <c r="A172" s="78" t="n"/>
      <c r="B172" s="78" t="n"/>
      <c r="C172" s="78" t="n"/>
      <c r="D172" s="78" t="n"/>
      <c r="E172" s="78" t="n"/>
      <c r="F172" s="78" t="n"/>
      <c r="G172" s="88" t="n"/>
      <c r="H172" s="84" t="n"/>
      <c r="I172" s="84" t="n"/>
      <c r="J172" s="84" t="n"/>
      <c r="K172" s="84" t="n"/>
      <c r="L172" s="84" t="n"/>
      <c r="M172" s="84" t="n"/>
      <c r="N172" s="84" t="n"/>
      <c r="O172" s="84">
        <f>IFERROR(INDEX('_courses_lookup'!$C:$C,MATCH(K172&amp;L172,'_courses_lookup'!$E:$E,0)),"")</f>
        <v/>
      </c>
      <c r="P172" s="84">
        <f>IFERROR(INDEX('_courses_lookup'!$D:$D,MATCH(K172&amp;L172,'_courses_lookup'!$E:$E,0)),"")</f>
        <v/>
      </c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1" t="n"/>
      <c r="AE172" s="81" t="n"/>
      <c r="AF172" s="81" t="n"/>
      <c r="AG172" s="40">
        <f>IF(AND(AE172&lt;&gt;"",AF172&lt;&gt;""),ROUNDUP((AF172-AE172)/7,0),"")</f>
        <v/>
      </c>
      <c r="AH172" s="84" t="n"/>
      <c r="AI172" s="40">
        <f>IFERROR(IF(AG172*AH172=0,"",AG172*AH172),"")</f>
        <v/>
      </c>
      <c r="AJ172" s="81" t="n"/>
      <c r="AK172" s="81" t="n"/>
      <c r="AL172" s="40">
        <f>IF(AND(AJ172&lt;&gt;"",AK172&lt;&gt;""),ROUNDUP((AK172-AJ172)/7,0),"")</f>
        <v/>
      </c>
      <c r="AM172" s="84" t="n"/>
      <c r="AN172" s="40">
        <f>IFERROR(IF(AL172*AM172=0,"",AL172*AM172),"")</f>
        <v/>
      </c>
      <c r="AO172" s="81" t="n"/>
      <c r="AP172" s="81" t="n"/>
      <c r="AQ172" s="40">
        <f>IF(AND(AO172&lt;&gt;"",AP172&lt;&gt;""),ROUNDUP((AP172-AO172)/7,0),"")</f>
        <v/>
      </c>
      <c r="AR172" s="40">
        <f>IFERROR(IF((AU172-(AI172+AN172))/AQ172=0,"",ROUNDUP((AU172-(AI172+AN172))/AQ172,0)),"")</f>
        <v/>
      </c>
      <c r="AS172" s="40">
        <f>IFERROR(IF((AU172-(AI172+AN172))=0,"",(AU172-(AI172+AN172))),"")</f>
        <v/>
      </c>
      <c r="AT172" s="40">
        <f>IF(AND(AG172="",AQ172=""),AL172,IF(SUM(AG172,AL172,AQ172)=0,"",SUM(AG172,AL172,AQ172)))</f>
        <v/>
      </c>
      <c r="AU172" s="84" t="n"/>
      <c r="AV172" s="81" t="n"/>
      <c r="AW172" s="84" t="n"/>
      <c r="AX172" s="84" t="n"/>
      <c r="AY172" s="84" t="n"/>
      <c r="AZ172" s="84" t="n"/>
      <c r="BA172" s="84" t="n"/>
      <c r="BB172" s="84" t="n"/>
      <c r="BC172" s="84" t="n"/>
      <c r="BD172" s="84" t="n"/>
      <c r="BE172" s="84" t="n"/>
      <c r="BF172" s="84" t="n"/>
      <c r="BG172" s="40">
        <f>IF(AD172="","",YEAR(AD172)+IF(MONTH(AD172)&gt;=5,1,0))</f>
        <v/>
      </c>
      <c r="BH172" s="40">
        <f>IF(AD172="","",IF(AND(MONTH(AD172)=8,DAY(AD172)&gt;=15),"Fall",IF(MONTH(AD172)&gt;8,"Fall",IF(MONTH(AD172)=5,"Summer",IF(MONTH(AD172)=1,"Spring","")))))</f>
        <v/>
      </c>
      <c r="BI172" s="84" t="n"/>
      <c r="BJ172" s="84" t="n"/>
      <c r="BK172" s="84" t="n"/>
      <c r="BL172" s="84">
        <f>IFERROR(INDEX('_names_lookup'!$C:$C,MATCH(BK172,'_names_lookup'!$A:$A,0)),"")</f>
        <v/>
      </c>
      <c r="BM172" s="84">
        <f>IFERROR(INDEX('_names_lookup'!$B:$B,MATCH(BK172,'_names_lookup'!$A:$A,0)),"")</f>
        <v/>
      </c>
      <c r="BN172" s="84" t="n"/>
      <c r="BO172" s="84" t="n"/>
      <c r="BP172" s="84" t="n"/>
      <c r="BQ172" s="84" t="n"/>
      <c r="BR172" s="84" t="n"/>
      <c r="BS172" s="40">
        <f>IFERROR(IF(BR172*AA172=0,"",BR172*AA172),"")</f>
        <v/>
      </c>
      <c r="BT172" s="84" t="n"/>
      <c r="BU172" s="84" t="n"/>
      <c r="BV172" s="84" t="n"/>
      <c r="BW172" s="84" t="n"/>
      <c r="BX172" s="84" t="n"/>
      <c r="BY172" s="84" t="n"/>
      <c r="BZ172" s="84" t="n"/>
      <c r="CA172" s="84" t="n"/>
      <c r="CB172" s="84" t="n"/>
      <c r="CC172" s="84" t="n"/>
      <c r="CD172" s="84" t="n"/>
      <c r="CE172" s="84" t="n"/>
      <c r="CF172" s="84" t="n"/>
      <c r="CG172" s="84" t="n"/>
      <c r="CH172" s="84" t="n"/>
      <c r="CI172" s="84" t="n"/>
      <c r="CJ172" s="84" t="n"/>
      <c r="CK172" s="84" t="n"/>
      <c r="CL172" s="84" t="n"/>
      <c r="CM172" s="84" t="n"/>
      <c r="CN172" s="84" t="n"/>
      <c r="CO172" s="84" t="n"/>
      <c r="CP172" s="84" t="n"/>
      <c r="CQ172" s="84" t="n"/>
      <c r="CR172" s="84" t="n"/>
      <c r="CS172" s="84" t="n"/>
      <c r="CT172" s="84" t="n"/>
      <c r="CU172" s="84" t="n"/>
      <c r="CV172" s="84" t="n"/>
      <c r="CW172" s="84" t="n"/>
      <c r="CX172" s="84" t="n"/>
      <c r="CY172" s="84" t="n"/>
      <c r="CZ172" s="84" t="n"/>
      <c r="DA172" s="84" t="n"/>
      <c r="DB172" s="84" t="n"/>
      <c r="DC172" s="84" t="n"/>
      <c r="DD172" s="84" t="n"/>
      <c r="DE172" s="84" t="n"/>
      <c r="DF172" s="84" t="n"/>
      <c r="DG172" s="84" t="n"/>
      <c r="DH172" s="84" t="n"/>
      <c r="DI172" s="84" t="n"/>
      <c r="DJ172" s="84" t="n"/>
      <c r="DK172" s="84" t="n"/>
      <c r="DL172" s="84" t="n"/>
      <c r="DM172" s="84" t="n"/>
      <c r="DN172" s="84" t="n"/>
      <c r="DO172" s="84" t="n"/>
      <c r="DP172" s="84" t="n"/>
      <c r="DQ172" s="84" t="n"/>
    </row>
    <row r="173" ht="16" customHeight="1">
      <c r="A173" s="78" t="n"/>
      <c r="B173" s="78" t="n"/>
      <c r="C173" s="78" t="n"/>
      <c r="D173" s="78" t="n"/>
      <c r="E173" s="78" t="n"/>
      <c r="F173" s="78" t="n"/>
      <c r="G173" s="88" t="n"/>
      <c r="H173" s="84" t="n"/>
      <c r="I173" s="84" t="n"/>
      <c r="J173" s="84" t="n"/>
      <c r="K173" s="84" t="n"/>
      <c r="L173" s="84" t="n"/>
      <c r="M173" s="84" t="n"/>
      <c r="N173" s="84" t="n"/>
      <c r="O173" s="84">
        <f>IFERROR(INDEX('_courses_lookup'!$C:$C,MATCH(K173&amp;L173,'_courses_lookup'!$E:$E,0)),"")</f>
        <v/>
      </c>
      <c r="P173" s="84">
        <f>IFERROR(INDEX('_courses_lookup'!$D:$D,MATCH(K173&amp;L173,'_courses_lookup'!$E:$E,0)),"")</f>
        <v/>
      </c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1" t="n"/>
      <c r="AE173" s="81" t="n"/>
      <c r="AF173" s="81" t="n"/>
      <c r="AG173" s="40">
        <f>IF(AND(AE173&lt;&gt;"",AF173&lt;&gt;""),ROUNDUP((AF173-AE173)/7,0),"")</f>
        <v/>
      </c>
      <c r="AH173" s="84" t="n"/>
      <c r="AI173" s="40">
        <f>IFERROR(IF(AG173*AH173=0,"",AG173*AH173),"")</f>
        <v/>
      </c>
      <c r="AJ173" s="81" t="n"/>
      <c r="AK173" s="81" t="n"/>
      <c r="AL173" s="40">
        <f>IF(AND(AJ173&lt;&gt;"",AK173&lt;&gt;""),ROUNDUP((AK173-AJ173)/7,0),"")</f>
        <v/>
      </c>
      <c r="AM173" s="84" t="n"/>
      <c r="AN173" s="40">
        <f>IFERROR(IF(AL173*AM173=0,"",AL173*AM173),"")</f>
        <v/>
      </c>
      <c r="AO173" s="81" t="n"/>
      <c r="AP173" s="81" t="n"/>
      <c r="AQ173" s="40">
        <f>IF(AND(AO173&lt;&gt;"",AP173&lt;&gt;""),ROUNDUP((AP173-AO173)/7,0),"")</f>
        <v/>
      </c>
      <c r="AR173" s="40">
        <f>IFERROR(IF((AU173-(AI173+AN173))/AQ173=0,"",ROUNDUP((AU173-(AI173+AN173))/AQ173,0)),"")</f>
        <v/>
      </c>
      <c r="AS173" s="40">
        <f>IFERROR(IF((AU173-(AI173+AN173))=0,"",(AU173-(AI173+AN173))),"")</f>
        <v/>
      </c>
      <c r="AT173" s="40">
        <f>IF(AND(AG173="",AQ173=""),AL173,IF(SUM(AG173,AL173,AQ173)=0,"",SUM(AG173,AL173,AQ173)))</f>
        <v/>
      </c>
      <c r="AU173" s="84" t="n"/>
      <c r="AV173" s="81" t="n"/>
      <c r="AW173" s="84" t="n"/>
      <c r="AX173" s="84" t="n"/>
      <c r="AY173" s="84" t="n"/>
      <c r="AZ173" s="84" t="n"/>
      <c r="BA173" s="84" t="n"/>
      <c r="BB173" s="84" t="n"/>
      <c r="BC173" s="84" t="n"/>
      <c r="BD173" s="84" t="n"/>
      <c r="BE173" s="84" t="n"/>
      <c r="BF173" s="84" t="n"/>
      <c r="BG173" s="40">
        <f>IF(AD173="","",YEAR(AD173)+IF(MONTH(AD173)&gt;=5,1,0))</f>
        <v/>
      </c>
      <c r="BH173" s="40">
        <f>IF(AD173="","",IF(AND(MONTH(AD173)=8,DAY(AD173)&gt;=15),"Fall",IF(MONTH(AD173)&gt;8,"Fall",IF(MONTH(AD173)=5,"Summer",IF(MONTH(AD173)=1,"Spring","")))))</f>
        <v/>
      </c>
      <c r="BI173" s="84" t="n"/>
      <c r="BJ173" s="84" t="n"/>
      <c r="BK173" s="84" t="n"/>
      <c r="BL173" s="84">
        <f>IFERROR(INDEX('_names_lookup'!$C:$C,MATCH(BK173,'_names_lookup'!$A:$A,0)),"")</f>
        <v/>
      </c>
      <c r="BM173" s="84">
        <f>IFERROR(INDEX('_names_lookup'!$B:$B,MATCH(BK173,'_names_lookup'!$A:$A,0)),"")</f>
        <v/>
      </c>
      <c r="BN173" s="84" t="n"/>
      <c r="BO173" s="84" t="n"/>
      <c r="BP173" s="84" t="n"/>
      <c r="BQ173" s="84" t="n"/>
      <c r="BR173" s="84" t="n"/>
      <c r="BS173" s="40">
        <f>IFERROR(IF(BR173*AA173=0,"",BR173*AA173),"")</f>
        <v/>
      </c>
      <c r="BT173" s="84" t="n"/>
      <c r="BU173" s="84" t="n"/>
      <c r="BV173" s="84" t="n"/>
      <c r="BW173" s="84" t="n"/>
      <c r="BX173" s="84" t="n"/>
      <c r="BY173" s="84" t="n"/>
      <c r="BZ173" s="84" t="n"/>
      <c r="CA173" s="84" t="n"/>
      <c r="CB173" s="84" t="n"/>
      <c r="CC173" s="84" t="n"/>
      <c r="CD173" s="84" t="n"/>
      <c r="CE173" s="84" t="n"/>
      <c r="CF173" s="84" t="n"/>
      <c r="CG173" s="84" t="n"/>
      <c r="CH173" s="84" t="n"/>
      <c r="CI173" s="84" t="n"/>
      <c r="CJ173" s="84" t="n"/>
      <c r="CK173" s="84" t="n"/>
      <c r="CL173" s="84" t="n"/>
      <c r="CM173" s="84" t="n"/>
      <c r="CN173" s="84" t="n"/>
      <c r="CO173" s="84" t="n"/>
      <c r="CP173" s="84" t="n"/>
      <c r="CQ173" s="84" t="n"/>
      <c r="CR173" s="84" t="n"/>
      <c r="CS173" s="84" t="n"/>
      <c r="CT173" s="84" t="n"/>
      <c r="CU173" s="84" t="n"/>
      <c r="CV173" s="84" t="n"/>
      <c r="CW173" s="84" t="n"/>
      <c r="CX173" s="84" t="n"/>
      <c r="CY173" s="84" t="n"/>
      <c r="CZ173" s="84" t="n"/>
      <c r="DA173" s="84" t="n"/>
      <c r="DB173" s="84" t="n"/>
      <c r="DC173" s="84" t="n"/>
      <c r="DD173" s="84" t="n"/>
      <c r="DE173" s="84" t="n"/>
      <c r="DF173" s="84" t="n"/>
      <c r="DG173" s="84" t="n"/>
      <c r="DH173" s="84" t="n"/>
      <c r="DI173" s="84" t="n"/>
      <c r="DJ173" s="84" t="n"/>
      <c r="DK173" s="84" t="n"/>
      <c r="DL173" s="84" t="n"/>
      <c r="DM173" s="84" t="n"/>
      <c r="DN173" s="84" t="n"/>
      <c r="DO173" s="84" t="n"/>
      <c r="DP173" s="84" t="n"/>
      <c r="DQ173" s="84" t="n"/>
    </row>
    <row r="174" ht="16" customHeight="1">
      <c r="A174" s="78" t="n"/>
      <c r="B174" s="78" t="n"/>
      <c r="C174" s="78" t="n"/>
      <c r="D174" s="78" t="n"/>
      <c r="E174" s="78" t="n"/>
      <c r="F174" s="78" t="n"/>
      <c r="G174" s="88" t="n"/>
      <c r="H174" s="84" t="n"/>
      <c r="I174" s="84" t="n"/>
      <c r="J174" s="84" t="n"/>
      <c r="K174" s="84" t="n"/>
      <c r="L174" s="84" t="n"/>
      <c r="M174" s="84" t="n"/>
      <c r="N174" s="84" t="n"/>
      <c r="O174" s="84">
        <f>IFERROR(INDEX('_courses_lookup'!$C:$C,MATCH(K174&amp;L174,'_courses_lookup'!$E:$E,0)),"")</f>
        <v/>
      </c>
      <c r="P174" s="84">
        <f>IFERROR(INDEX('_courses_lookup'!$D:$D,MATCH(K174&amp;L174,'_courses_lookup'!$E:$E,0)),"")</f>
        <v/>
      </c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1" t="n"/>
      <c r="AE174" s="81" t="n"/>
      <c r="AF174" s="81" t="n"/>
      <c r="AG174" s="40">
        <f>IF(AND(AE174&lt;&gt;"",AF174&lt;&gt;""),ROUNDUP((AF174-AE174)/7,0),"")</f>
        <v/>
      </c>
      <c r="AH174" s="84" t="n"/>
      <c r="AI174" s="40">
        <f>IFERROR(IF(AG174*AH174=0,"",AG174*AH174),"")</f>
        <v/>
      </c>
      <c r="AJ174" s="81" t="n"/>
      <c r="AK174" s="81" t="n"/>
      <c r="AL174" s="40">
        <f>IF(AND(AJ174&lt;&gt;"",AK174&lt;&gt;""),ROUNDUP((AK174-AJ174)/7,0),"")</f>
        <v/>
      </c>
      <c r="AM174" s="84" t="n"/>
      <c r="AN174" s="40">
        <f>IFERROR(IF(AL174*AM174=0,"",AL174*AM174),"")</f>
        <v/>
      </c>
      <c r="AO174" s="81" t="n"/>
      <c r="AP174" s="81" t="n"/>
      <c r="AQ174" s="40">
        <f>IF(AND(AO174&lt;&gt;"",AP174&lt;&gt;""),ROUNDUP((AP174-AO174)/7,0),"")</f>
        <v/>
      </c>
      <c r="AR174" s="40">
        <f>IFERROR(IF((AU174-(AI174+AN174))/AQ174=0,"",ROUNDUP((AU174-(AI174+AN174))/AQ174,0)),"")</f>
        <v/>
      </c>
      <c r="AS174" s="40">
        <f>IFERROR(IF((AU174-(AI174+AN174))=0,"",(AU174-(AI174+AN174))),"")</f>
        <v/>
      </c>
      <c r="AT174" s="40">
        <f>IF(AND(AG174="",AQ174=""),AL174,IF(SUM(AG174,AL174,AQ174)=0,"",SUM(AG174,AL174,AQ174)))</f>
        <v/>
      </c>
      <c r="AU174" s="84" t="n"/>
      <c r="AV174" s="81" t="n"/>
      <c r="AW174" s="84" t="n"/>
      <c r="AX174" s="84" t="n"/>
      <c r="AY174" s="84" t="n"/>
      <c r="AZ174" s="84" t="n"/>
      <c r="BA174" s="84" t="n"/>
      <c r="BB174" s="84" t="n"/>
      <c r="BC174" s="84" t="n"/>
      <c r="BD174" s="84" t="n"/>
      <c r="BE174" s="84" t="n"/>
      <c r="BF174" s="84" t="n"/>
      <c r="BG174" s="40">
        <f>IF(AD174="","",YEAR(AD174)+IF(MONTH(AD174)&gt;=5,1,0))</f>
        <v/>
      </c>
      <c r="BH174" s="40">
        <f>IF(AD174="","",IF(AND(MONTH(AD174)=8,DAY(AD174)&gt;=15),"Fall",IF(MONTH(AD174)&gt;8,"Fall",IF(MONTH(AD174)=5,"Summer",IF(MONTH(AD174)=1,"Spring","")))))</f>
        <v/>
      </c>
      <c r="BI174" s="84" t="n"/>
      <c r="BJ174" s="84" t="n"/>
      <c r="BK174" s="84" t="n"/>
      <c r="BL174" s="84">
        <f>IFERROR(INDEX('_names_lookup'!$C:$C,MATCH(BK174,'_names_lookup'!$A:$A,0)),"")</f>
        <v/>
      </c>
      <c r="BM174" s="84">
        <f>IFERROR(INDEX('_names_lookup'!$B:$B,MATCH(BK174,'_names_lookup'!$A:$A,0)),"")</f>
        <v/>
      </c>
      <c r="BN174" s="84" t="n"/>
      <c r="BO174" s="84" t="n"/>
      <c r="BP174" s="84" t="n"/>
      <c r="BQ174" s="84" t="n"/>
      <c r="BR174" s="84" t="n"/>
      <c r="BS174" s="40">
        <f>IFERROR(IF(BR174*AA174=0,"",BR174*AA174),"")</f>
        <v/>
      </c>
      <c r="BT174" s="84" t="n"/>
      <c r="BU174" s="84" t="n"/>
      <c r="BV174" s="84" t="n"/>
      <c r="BW174" s="84" t="n"/>
      <c r="BX174" s="84" t="n"/>
      <c r="BY174" s="84" t="n"/>
      <c r="BZ174" s="84" t="n"/>
      <c r="CA174" s="84" t="n"/>
      <c r="CB174" s="84" t="n"/>
      <c r="CC174" s="84" t="n"/>
      <c r="CD174" s="84" t="n"/>
      <c r="CE174" s="84" t="n"/>
      <c r="CF174" s="84" t="n"/>
      <c r="CG174" s="84" t="n"/>
      <c r="CH174" s="84" t="n"/>
      <c r="CI174" s="84" t="n"/>
      <c r="CJ174" s="84" t="n"/>
      <c r="CK174" s="84" t="n"/>
      <c r="CL174" s="84" t="n"/>
      <c r="CM174" s="84" t="n"/>
      <c r="CN174" s="84" t="n"/>
      <c r="CO174" s="84" t="n"/>
      <c r="CP174" s="84" t="n"/>
      <c r="CQ174" s="84" t="n"/>
      <c r="CR174" s="84" t="n"/>
      <c r="CS174" s="84" t="n"/>
      <c r="CT174" s="84" t="n"/>
      <c r="CU174" s="84" t="n"/>
      <c r="CV174" s="84" t="n"/>
      <c r="CW174" s="84" t="n"/>
      <c r="CX174" s="84" t="n"/>
      <c r="CY174" s="84" t="n"/>
      <c r="CZ174" s="84" t="n"/>
      <c r="DA174" s="84" t="n"/>
      <c r="DB174" s="84" t="n"/>
      <c r="DC174" s="84" t="n"/>
      <c r="DD174" s="84" t="n"/>
      <c r="DE174" s="84" t="n"/>
      <c r="DF174" s="84" t="n"/>
      <c r="DG174" s="84" t="n"/>
      <c r="DH174" s="84" t="n"/>
      <c r="DI174" s="84" t="n"/>
      <c r="DJ174" s="84" t="n"/>
      <c r="DK174" s="84" t="n"/>
      <c r="DL174" s="84" t="n"/>
      <c r="DM174" s="84" t="n"/>
      <c r="DN174" s="84" t="n"/>
      <c r="DO174" s="84" t="n"/>
      <c r="DP174" s="84" t="n"/>
      <c r="DQ174" s="84" t="n"/>
    </row>
    <row r="175" ht="16" customHeight="1">
      <c r="A175" s="78" t="n"/>
      <c r="B175" s="78" t="n"/>
      <c r="C175" s="78" t="n"/>
      <c r="D175" s="78" t="n"/>
      <c r="E175" s="78" t="n"/>
      <c r="F175" s="78" t="n"/>
      <c r="G175" s="88" t="n"/>
      <c r="H175" s="84" t="n"/>
      <c r="I175" s="84" t="n"/>
      <c r="J175" s="84" t="n"/>
      <c r="K175" s="84" t="n"/>
      <c r="L175" s="84" t="n"/>
      <c r="M175" s="84" t="n"/>
      <c r="N175" s="84" t="n"/>
      <c r="O175" s="84">
        <f>IFERROR(INDEX('_courses_lookup'!$C:$C,MATCH(K175&amp;L175,'_courses_lookup'!$E:$E,0)),"")</f>
        <v/>
      </c>
      <c r="P175" s="84">
        <f>IFERROR(INDEX('_courses_lookup'!$D:$D,MATCH(K175&amp;L175,'_courses_lookup'!$E:$E,0)),"")</f>
        <v/>
      </c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1" t="n"/>
      <c r="AE175" s="81" t="n"/>
      <c r="AF175" s="81" t="n"/>
      <c r="AG175" s="40">
        <f>IF(AND(AE175&lt;&gt;"",AF175&lt;&gt;""),ROUNDUP((AF175-AE175)/7,0),"")</f>
        <v/>
      </c>
      <c r="AH175" s="84" t="n"/>
      <c r="AI175" s="40">
        <f>IFERROR(IF(AG175*AH175=0,"",AG175*AH175),"")</f>
        <v/>
      </c>
      <c r="AJ175" s="81" t="n"/>
      <c r="AK175" s="81" t="n"/>
      <c r="AL175" s="40">
        <f>IF(AND(AJ175&lt;&gt;"",AK175&lt;&gt;""),ROUNDUP((AK175-AJ175)/7,0),"")</f>
        <v/>
      </c>
      <c r="AM175" s="84" t="n"/>
      <c r="AN175" s="40">
        <f>IFERROR(IF(AL175*AM175=0,"",AL175*AM175),"")</f>
        <v/>
      </c>
      <c r="AO175" s="81" t="n"/>
      <c r="AP175" s="81" t="n"/>
      <c r="AQ175" s="40">
        <f>IF(AND(AO175&lt;&gt;"",AP175&lt;&gt;""),ROUNDUP((AP175-AO175)/7,0),"")</f>
        <v/>
      </c>
      <c r="AR175" s="40">
        <f>IFERROR(IF((AU175-(AI175+AN175))/AQ175=0,"",ROUNDUP((AU175-(AI175+AN175))/AQ175,0)),"")</f>
        <v/>
      </c>
      <c r="AS175" s="40">
        <f>IFERROR(IF((AU175-(AI175+AN175))=0,"",(AU175-(AI175+AN175))),"")</f>
        <v/>
      </c>
      <c r="AT175" s="40">
        <f>IF(AND(AG175="",AQ175=""),AL175,IF(SUM(AG175,AL175,AQ175)=0,"",SUM(AG175,AL175,AQ175)))</f>
        <v/>
      </c>
      <c r="AU175" s="84" t="n"/>
      <c r="AV175" s="81" t="n"/>
      <c r="AW175" s="84" t="n"/>
      <c r="AX175" s="84" t="n"/>
      <c r="AY175" s="84" t="n"/>
      <c r="AZ175" s="84" t="n"/>
      <c r="BA175" s="84" t="n"/>
      <c r="BB175" s="84" t="n"/>
      <c r="BC175" s="84" t="n"/>
      <c r="BD175" s="84" t="n"/>
      <c r="BE175" s="84" t="n"/>
      <c r="BF175" s="84" t="n"/>
      <c r="BG175" s="40">
        <f>IF(AD175="","",YEAR(AD175)+IF(MONTH(AD175)&gt;=5,1,0))</f>
        <v/>
      </c>
      <c r="BH175" s="40">
        <f>IF(AD175="","",IF(AND(MONTH(AD175)=8,DAY(AD175)&gt;=15),"Fall",IF(MONTH(AD175)&gt;8,"Fall",IF(MONTH(AD175)=5,"Summer",IF(MONTH(AD175)=1,"Spring","")))))</f>
        <v/>
      </c>
      <c r="BI175" s="84" t="n"/>
      <c r="BJ175" s="84" t="n"/>
      <c r="BK175" s="84" t="n"/>
      <c r="BL175" s="84">
        <f>IFERROR(INDEX('_names_lookup'!$C:$C,MATCH(BK175,'_names_lookup'!$A:$A,0)),"")</f>
        <v/>
      </c>
      <c r="BM175" s="84">
        <f>IFERROR(INDEX('_names_lookup'!$B:$B,MATCH(BK175,'_names_lookup'!$A:$A,0)),"")</f>
        <v/>
      </c>
      <c r="BN175" s="84" t="n"/>
      <c r="BO175" s="84" t="n"/>
      <c r="BP175" s="84" t="n"/>
      <c r="BQ175" s="84" t="n"/>
      <c r="BR175" s="84" t="n"/>
      <c r="BS175" s="40">
        <f>IFERROR(IF(BR175*AA175=0,"",BR175*AA175),"")</f>
        <v/>
      </c>
      <c r="BT175" s="84" t="n"/>
      <c r="BU175" s="84" t="n"/>
      <c r="BV175" s="84" t="n"/>
      <c r="BW175" s="84" t="n"/>
      <c r="BX175" s="84" t="n"/>
      <c r="BY175" s="84" t="n"/>
      <c r="BZ175" s="84" t="n"/>
      <c r="CA175" s="84" t="n"/>
      <c r="CB175" s="84" t="n"/>
      <c r="CC175" s="84" t="n"/>
      <c r="CD175" s="84" t="n"/>
      <c r="CE175" s="84" t="n"/>
      <c r="CF175" s="84" t="n"/>
      <c r="CG175" s="84" t="n"/>
      <c r="CH175" s="84" t="n"/>
      <c r="CI175" s="84" t="n"/>
      <c r="CJ175" s="84" t="n"/>
      <c r="CK175" s="84" t="n"/>
      <c r="CL175" s="84" t="n"/>
      <c r="CM175" s="84" t="n"/>
      <c r="CN175" s="84" t="n"/>
      <c r="CO175" s="84" t="n"/>
      <c r="CP175" s="84" t="n"/>
      <c r="CQ175" s="84" t="n"/>
      <c r="CR175" s="84" t="n"/>
      <c r="CS175" s="84" t="n"/>
      <c r="CT175" s="84" t="n"/>
      <c r="CU175" s="84" t="n"/>
      <c r="CV175" s="84" t="n"/>
      <c r="CW175" s="84" t="n"/>
      <c r="CX175" s="84" t="n"/>
      <c r="CY175" s="84" t="n"/>
      <c r="CZ175" s="84" t="n"/>
      <c r="DA175" s="84" t="n"/>
      <c r="DB175" s="84" t="n"/>
      <c r="DC175" s="84" t="n"/>
      <c r="DD175" s="84" t="n"/>
      <c r="DE175" s="84" t="n"/>
      <c r="DF175" s="84" t="n"/>
      <c r="DG175" s="84" t="n"/>
      <c r="DH175" s="84" t="n"/>
      <c r="DI175" s="84" t="n"/>
      <c r="DJ175" s="84" t="n"/>
      <c r="DK175" s="84" t="n"/>
      <c r="DL175" s="84" t="n"/>
      <c r="DM175" s="84" t="n"/>
      <c r="DN175" s="84" t="n"/>
      <c r="DO175" s="84" t="n"/>
      <c r="DP175" s="84" t="n"/>
      <c r="DQ175" s="84" t="n"/>
    </row>
    <row r="176" ht="16" customHeight="1">
      <c r="A176" s="78" t="n"/>
      <c r="B176" s="78" t="n"/>
      <c r="C176" s="78" t="n"/>
      <c r="D176" s="78" t="n"/>
      <c r="E176" s="78" t="n"/>
      <c r="F176" s="78" t="n"/>
      <c r="G176" s="88" t="n"/>
      <c r="H176" s="84" t="n"/>
      <c r="I176" s="84" t="n"/>
      <c r="J176" s="84" t="n"/>
      <c r="K176" s="84" t="n"/>
      <c r="L176" s="84" t="n"/>
      <c r="M176" s="84" t="n"/>
      <c r="N176" s="84" t="n"/>
      <c r="O176" s="84">
        <f>IFERROR(INDEX('_courses_lookup'!$C:$C,MATCH(K176&amp;L176,'_courses_lookup'!$E:$E,0)),"")</f>
        <v/>
      </c>
      <c r="P176" s="84">
        <f>IFERROR(INDEX('_courses_lookup'!$D:$D,MATCH(K176&amp;L176,'_courses_lookup'!$E:$E,0)),"")</f>
        <v/>
      </c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1" t="n"/>
      <c r="AE176" s="81" t="n"/>
      <c r="AF176" s="81" t="n"/>
      <c r="AG176" s="40">
        <f>IF(AND(AE176&lt;&gt;"",AF176&lt;&gt;""),ROUNDUP((AF176-AE176)/7,0),"")</f>
        <v/>
      </c>
      <c r="AH176" s="84" t="n"/>
      <c r="AI176" s="40">
        <f>IFERROR(IF(AG176*AH176=0,"",AG176*AH176),"")</f>
        <v/>
      </c>
      <c r="AJ176" s="81" t="n"/>
      <c r="AK176" s="81" t="n"/>
      <c r="AL176" s="40">
        <f>IF(AND(AJ176&lt;&gt;"",AK176&lt;&gt;""),ROUNDUP((AK176-AJ176)/7,0),"")</f>
        <v/>
      </c>
      <c r="AM176" s="84" t="n"/>
      <c r="AN176" s="40">
        <f>IFERROR(IF(AL176*AM176=0,"",AL176*AM176),"")</f>
        <v/>
      </c>
      <c r="AO176" s="81" t="n"/>
      <c r="AP176" s="81" t="n"/>
      <c r="AQ176" s="40">
        <f>IF(AND(AO176&lt;&gt;"",AP176&lt;&gt;""),ROUNDUP((AP176-AO176)/7,0),"")</f>
        <v/>
      </c>
      <c r="AR176" s="40">
        <f>IFERROR(IF((AU176-(AI176+AN176))/AQ176=0,"",ROUNDUP((AU176-(AI176+AN176))/AQ176,0)),"")</f>
        <v/>
      </c>
      <c r="AS176" s="40">
        <f>IFERROR(IF((AU176-(AI176+AN176))=0,"",(AU176-(AI176+AN176))),"")</f>
        <v/>
      </c>
      <c r="AT176" s="40">
        <f>IF(AND(AG176="",AQ176=""),AL176,IF(SUM(AG176,AL176,AQ176)=0,"",SUM(AG176,AL176,AQ176)))</f>
        <v/>
      </c>
      <c r="AU176" s="84" t="n"/>
      <c r="AV176" s="81" t="n"/>
      <c r="AW176" s="84" t="n"/>
      <c r="AX176" s="84" t="n"/>
      <c r="AY176" s="84" t="n"/>
      <c r="AZ176" s="84" t="n"/>
      <c r="BA176" s="84" t="n"/>
      <c r="BB176" s="84" t="n"/>
      <c r="BC176" s="84" t="n"/>
      <c r="BD176" s="84" t="n"/>
      <c r="BE176" s="84" t="n"/>
      <c r="BF176" s="84" t="n"/>
      <c r="BG176" s="40">
        <f>IF(AD176="","",YEAR(AD176)+IF(MONTH(AD176)&gt;=5,1,0))</f>
        <v/>
      </c>
      <c r="BH176" s="40">
        <f>IF(AD176="","",IF(AND(MONTH(AD176)=8,DAY(AD176)&gt;=15),"Fall",IF(MONTH(AD176)&gt;8,"Fall",IF(MONTH(AD176)=5,"Summer",IF(MONTH(AD176)=1,"Spring","")))))</f>
        <v/>
      </c>
      <c r="BI176" s="84" t="n"/>
      <c r="BJ176" s="84" t="n"/>
      <c r="BK176" s="84" t="n"/>
      <c r="BL176" s="84">
        <f>IFERROR(INDEX('_names_lookup'!$C:$C,MATCH(BK176,'_names_lookup'!$A:$A,0)),"")</f>
        <v/>
      </c>
      <c r="BM176" s="84">
        <f>IFERROR(INDEX('_names_lookup'!$B:$B,MATCH(BK176,'_names_lookup'!$A:$A,0)),"")</f>
        <v/>
      </c>
      <c r="BN176" s="84" t="n"/>
      <c r="BO176" s="84" t="n"/>
      <c r="BP176" s="84" t="n"/>
      <c r="BQ176" s="84" t="n"/>
      <c r="BR176" s="84" t="n"/>
      <c r="BS176" s="40">
        <f>IFERROR(IF(BR176*AA176=0,"",BR176*AA176),"")</f>
        <v/>
      </c>
      <c r="BT176" s="84" t="n"/>
      <c r="BU176" s="84" t="n"/>
      <c r="BV176" s="84" t="n"/>
      <c r="BW176" s="84" t="n"/>
      <c r="BX176" s="84" t="n"/>
      <c r="BY176" s="84" t="n"/>
      <c r="BZ176" s="84" t="n"/>
      <c r="CA176" s="84" t="n"/>
      <c r="CB176" s="84" t="n"/>
      <c r="CC176" s="84" t="n"/>
      <c r="CD176" s="84" t="n"/>
      <c r="CE176" s="84" t="n"/>
      <c r="CF176" s="84" t="n"/>
      <c r="CG176" s="84" t="n"/>
      <c r="CH176" s="84" t="n"/>
      <c r="CI176" s="84" t="n"/>
      <c r="CJ176" s="84" t="n"/>
      <c r="CK176" s="84" t="n"/>
      <c r="CL176" s="84" t="n"/>
      <c r="CM176" s="84" t="n"/>
      <c r="CN176" s="84" t="n"/>
      <c r="CO176" s="84" t="n"/>
      <c r="CP176" s="84" t="n"/>
      <c r="CQ176" s="84" t="n"/>
      <c r="CR176" s="84" t="n"/>
      <c r="CS176" s="84" t="n"/>
      <c r="CT176" s="84" t="n"/>
      <c r="CU176" s="84" t="n"/>
      <c r="CV176" s="84" t="n"/>
      <c r="CW176" s="84" t="n"/>
      <c r="CX176" s="84" t="n"/>
      <c r="CY176" s="84" t="n"/>
      <c r="CZ176" s="84" t="n"/>
      <c r="DA176" s="84" t="n"/>
      <c r="DB176" s="84" t="n"/>
      <c r="DC176" s="84" t="n"/>
      <c r="DD176" s="84" t="n"/>
      <c r="DE176" s="84" t="n"/>
      <c r="DF176" s="84" t="n"/>
      <c r="DG176" s="84" t="n"/>
      <c r="DH176" s="84" t="n"/>
      <c r="DI176" s="84" t="n"/>
      <c r="DJ176" s="84" t="n"/>
      <c r="DK176" s="84" t="n"/>
      <c r="DL176" s="84" t="n"/>
      <c r="DM176" s="84" t="n"/>
      <c r="DN176" s="84" t="n"/>
      <c r="DO176" s="84" t="n"/>
      <c r="DP176" s="84" t="n"/>
      <c r="DQ176" s="84" t="n"/>
    </row>
    <row r="177" ht="16" customHeight="1">
      <c r="A177" s="78" t="n"/>
      <c r="B177" s="78" t="n"/>
      <c r="C177" s="78" t="n"/>
      <c r="D177" s="78" t="n"/>
      <c r="E177" s="78" t="n"/>
      <c r="F177" s="78" t="n"/>
      <c r="G177" s="88" t="n"/>
      <c r="H177" s="84" t="n"/>
      <c r="I177" s="84" t="n"/>
      <c r="J177" s="84" t="n"/>
      <c r="K177" s="84" t="n"/>
      <c r="L177" s="84" t="n"/>
      <c r="M177" s="84" t="n"/>
      <c r="N177" s="84" t="n"/>
      <c r="O177" s="84">
        <f>IFERROR(INDEX('_courses_lookup'!$C:$C,MATCH(K177&amp;L177,'_courses_lookup'!$E:$E,0)),"")</f>
        <v/>
      </c>
      <c r="P177" s="84">
        <f>IFERROR(INDEX('_courses_lookup'!$D:$D,MATCH(K177&amp;L177,'_courses_lookup'!$E:$E,0)),"")</f>
        <v/>
      </c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1" t="n"/>
      <c r="AE177" s="81" t="n"/>
      <c r="AF177" s="81" t="n"/>
      <c r="AG177" s="40">
        <f>IF(AND(AE177&lt;&gt;"",AF177&lt;&gt;""),ROUNDUP((AF177-AE177)/7,0),"")</f>
        <v/>
      </c>
      <c r="AH177" s="84" t="n"/>
      <c r="AI177" s="40">
        <f>IFERROR(IF(AG177*AH177=0,"",AG177*AH177),"")</f>
        <v/>
      </c>
      <c r="AJ177" s="81" t="n"/>
      <c r="AK177" s="81" t="n"/>
      <c r="AL177" s="40">
        <f>IF(AND(AJ177&lt;&gt;"",AK177&lt;&gt;""),ROUNDUP((AK177-AJ177)/7,0),"")</f>
        <v/>
      </c>
      <c r="AM177" s="84" t="n"/>
      <c r="AN177" s="40">
        <f>IFERROR(IF(AL177*AM177=0,"",AL177*AM177),"")</f>
        <v/>
      </c>
      <c r="AO177" s="81" t="n"/>
      <c r="AP177" s="81" t="n"/>
      <c r="AQ177" s="40">
        <f>IF(AND(AO177&lt;&gt;"",AP177&lt;&gt;""),ROUNDUP((AP177-AO177)/7,0),"")</f>
        <v/>
      </c>
      <c r="AR177" s="40">
        <f>IFERROR(IF((AU177-(AI177+AN177))/AQ177=0,"",ROUNDUP((AU177-(AI177+AN177))/AQ177,0)),"")</f>
        <v/>
      </c>
      <c r="AS177" s="40">
        <f>IFERROR(IF((AU177-(AI177+AN177))=0,"",(AU177-(AI177+AN177))),"")</f>
        <v/>
      </c>
      <c r="AT177" s="40">
        <f>IF(AND(AG177="",AQ177=""),AL177,IF(SUM(AG177,AL177,AQ177)=0,"",SUM(AG177,AL177,AQ177)))</f>
        <v/>
      </c>
      <c r="AU177" s="84" t="n"/>
      <c r="AV177" s="81" t="n"/>
      <c r="AW177" s="84" t="n"/>
      <c r="AX177" s="84" t="n"/>
      <c r="AY177" s="84" t="n"/>
      <c r="AZ177" s="84" t="n"/>
      <c r="BA177" s="84" t="n"/>
      <c r="BB177" s="84" t="n"/>
      <c r="BC177" s="84" t="n"/>
      <c r="BD177" s="84" t="n"/>
      <c r="BE177" s="84" t="n"/>
      <c r="BF177" s="84" t="n"/>
      <c r="BG177" s="40">
        <f>IF(AD177="","",YEAR(AD177)+IF(MONTH(AD177)&gt;=5,1,0))</f>
        <v/>
      </c>
      <c r="BH177" s="40">
        <f>IF(AD177="","",IF(AND(MONTH(AD177)=8,DAY(AD177)&gt;=15),"Fall",IF(MONTH(AD177)&gt;8,"Fall",IF(MONTH(AD177)=5,"Summer",IF(MONTH(AD177)=1,"Spring","")))))</f>
        <v/>
      </c>
      <c r="BI177" s="84" t="n"/>
      <c r="BJ177" s="84" t="n"/>
      <c r="BK177" s="84" t="n"/>
      <c r="BL177" s="84">
        <f>IFERROR(INDEX('_names_lookup'!$C:$C,MATCH(BK177,'_names_lookup'!$A:$A,0)),"")</f>
        <v/>
      </c>
      <c r="BM177" s="84">
        <f>IFERROR(INDEX('_names_lookup'!$B:$B,MATCH(BK177,'_names_lookup'!$A:$A,0)),"")</f>
        <v/>
      </c>
      <c r="BN177" s="84" t="n"/>
      <c r="BO177" s="84" t="n"/>
      <c r="BP177" s="84" t="n"/>
      <c r="BQ177" s="84" t="n"/>
      <c r="BR177" s="84" t="n"/>
      <c r="BS177" s="40">
        <f>IFERROR(IF(BR177*AA177=0,"",BR177*AA177),"")</f>
        <v/>
      </c>
      <c r="BT177" s="84" t="n"/>
      <c r="BU177" s="84" t="n"/>
      <c r="BV177" s="84" t="n"/>
      <c r="BW177" s="84" t="n"/>
      <c r="BX177" s="84" t="n"/>
      <c r="BY177" s="84" t="n"/>
      <c r="BZ177" s="84" t="n"/>
      <c r="CA177" s="84" t="n"/>
      <c r="CB177" s="84" t="n"/>
      <c r="CC177" s="84" t="n"/>
      <c r="CD177" s="84" t="n"/>
      <c r="CE177" s="84" t="n"/>
      <c r="CF177" s="84" t="n"/>
      <c r="CG177" s="84" t="n"/>
      <c r="CH177" s="84" t="n"/>
      <c r="CI177" s="84" t="n"/>
      <c r="CJ177" s="84" t="n"/>
      <c r="CK177" s="84" t="n"/>
      <c r="CL177" s="84" t="n"/>
      <c r="CM177" s="84" t="n"/>
      <c r="CN177" s="84" t="n"/>
      <c r="CO177" s="84" t="n"/>
      <c r="CP177" s="84" t="n"/>
      <c r="CQ177" s="84" t="n"/>
      <c r="CR177" s="84" t="n"/>
      <c r="CS177" s="84" t="n"/>
      <c r="CT177" s="84" t="n"/>
      <c r="CU177" s="84" t="n"/>
      <c r="CV177" s="84" t="n"/>
      <c r="CW177" s="84" t="n"/>
      <c r="CX177" s="84" t="n"/>
      <c r="CY177" s="84" t="n"/>
      <c r="CZ177" s="84" t="n"/>
      <c r="DA177" s="84" t="n"/>
      <c r="DB177" s="84" t="n"/>
      <c r="DC177" s="84" t="n"/>
      <c r="DD177" s="84" t="n"/>
      <c r="DE177" s="84" t="n"/>
      <c r="DF177" s="84" t="n"/>
      <c r="DG177" s="84" t="n"/>
      <c r="DH177" s="84" t="n"/>
      <c r="DI177" s="84" t="n"/>
      <c r="DJ177" s="84" t="n"/>
      <c r="DK177" s="84" t="n"/>
      <c r="DL177" s="84" t="n"/>
      <c r="DM177" s="84" t="n"/>
      <c r="DN177" s="84" t="n"/>
      <c r="DO177" s="84" t="n"/>
      <c r="DP177" s="84" t="n"/>
      <c r="DQ177" s="84" t="n"/>
    </row>
    <row r="178" ht="16" customHeight="1">
      <c r="A178" s="78" t="n"/>
      <c r="B178" s="78" t="n"/>
      <c r="C178" s="78" t="n"/>
      <c r="D178" s="78" t="n"/>
      <c r="E178" s="78" t="n"/>
      <c r="F178" s="78" t="n"/>
      <c r="G178" s="88" t="n"/>
      <c r="H178" s="84" t="n"/>
      <c r="I178" s="84" t="n"/>
      <c r="J178" s="84" t="n"/>
      <c r="K178" s="84" t="n"/>
      <c r="L178" s="84" t="n"/>
      <c r="M178" s="84" t="n"/>
      <c r="N178" s="84" t="n"/>
      <c r="O178" s="84">
        <f>IFERROR(INDEX('_courses_lookup'!$C:$C,MATCH(K178&amp;L178,'_courses_lookup'!$E:$E,0)),"")</f>
        <v/>
      </c>
      <c r="P178" s="84">
        <f>IFERROR(INDEX('_courses_lookup'!$D:$D,MATCH(K178&amp;L178,'_courses_lookup'!$E:$E,0)),"")</f>
        <v/>
      </c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1" t="n"/>
      <c r="AE178" s="81" t="n"/>
      <c r="AF178" s="81" t="n"/>
      <c r="AG178" s="40">
        <f>IF(AND(AE178&lt;&gt;"",AF178&lt;&gt;""),ROUNDUP((AF178-AE178)/7,0),"")</f>
        <v/>
      </c>
      <c r="AH178" s="84" t="n"/>
      <c r="AI178" s="40">
        <f>IFERROR(IF(AG178*AH178=0,"",AG178*AH178),"")</f>
        <v/>
      </c>
      <c r="AJ178" s="81" t="n"/>
      <c r="AK178" s="81" t="n"/>
      <c r="AL178" s="40">
        <f>IF(AND(AJ178&lt;&gt;"",AK178&lt;&gt;""),ROUNDUP((AK178-AJ178)/7,0),"")</f>
        <v/>
      </c>
      <c r="AM178" s="84" t="n"/>
      <c r="AN178" s="40">
        <f>IFERROR(IF(AL178*AM178=0,"",AL178*AM178),"")</f>
        <v/>
      </c>
      <c r="AO178" s="81" t="n"/>
      <c r="AP178" s="81" t="n"/>
      <c r="AQ178" s="40">
        <f>IF(AND(AO178&lt;&gt;"",AP178&lt;&gt;""),ROUNDUP((AP178-AO178)/7,0),"")</f>
        <v/>
      </c>
      <c r="AR178" s="40">
        <f>IFERROR(IF((AU178-(AI178+AN178))/AQ178=0,"",ROUNDUP((AU178-(AI178+AN178))/AQ178,0)),"")</f>
        <v/>
      </c>
      <c r="AS178" s="40">
        <f>IFERROR(IF((AU178-(AI178+AN178))=0,"",(AU178-(AI178+AN178))),"")</f>
        <v/>
      </c>
      <c r="AT178" s="40">
        <f>IF(AND(AG178="",AQ178=""),AL178,IF(SUM(AG178,AL178,AQ178)=0,"",SUM(AG178,AL178,AQ178)))</f>
        <v/>
      </c>
      <c r="AU178" s="84" t="n"/>
      <c r="AV178" s="81" t="n"/>
      <c r="AW178" s="84" t="n"/>
      <c r="AX178" s="84" t="n"/>
      <c r="AY178" s="84" t="n"/>
      <c r="AZ178" s="84" t="n"/>
      <c r="BA178" s="84" t="n"/>
      <c r="BB178" s="84" t="n"/>
      <c r="BC178" s="84" t="n"/>
      <c r="BD178" s="84" t="n"/>
      <c r="BE178" s="84" t="n"/>
      <c r="BF178" s="84" t="n"/>
      <c r="BG178" s="40">
        <f>IF(AD178="","",YEAR(AD178)+IF(MONTH(AD178)&gt;=5,1,0))</f>
        <v/>
      </c>
      <c r="BH178" s="40">
        <f>IF(AD178="","",IF(AND(MONTH(AD178)=8,DAY(AD178)&gt;=15),"Fall",IF(MONTH(AD178)&gt;8,"Fall",IF(MONTH(AD178)=5,"Summer",IF(MONTH(AD178)=1,"Spring","")))))</f>
        <v/>
      </c>
      <c r="BI178" s="84" t="n"/>
      <c r="BJ178" s="84" t="n"/>
      <c r="BK178" s="84" t="n"/>
      <c r="BL178" s="84">
        <f>IFERROR(INDEX('_names_lookup'!$C:$C,MATCH(BK178,'_names_lookup'!$A:$A,0)),"")</f>
        <v/>
      </c>
      <c r="BM178" s="84">
        <f>IFERROR(INDEX('_names_lookup'!$B:$B,MATCH(BK178,'_names_lookup'!$A:$A,0)),"")</f>
        <v/>
      </c>
      <c r="BN178" s="84" t="n"/>
      <c r="BO178" s="84" t="n"/>
      <c r="BP178" s="84" t="n"/>
      <c r="BQ178" s="84" t="n"/>
      <c r="BR178" s="84" t="n"/>
      <c r="BS178" s="40">
        <f>IFERROR(IF(BR178*AA178=0,"",BR178*AA178),"")</f>
        <v/>
      </c>
      <c r="BT178" s="84" t="n"/>
      <c r="BU178" s="84" t="n"/>
      <c r="BV178" s="84" t="n"/>
      <c r="BW178" s="84" t="n"/>
      <c r="BX178" s="84" t="n"/>
      <c r="BY178" s="84" t="n"/>
      <c r="BZ178" s="84" t="n"/>
      <c r="CA178" s="84" t="n"/>
      <c r="CB178" s="84" t="n"/>
      <c r="CC178" s="84" t="n"/>
      <c r="CD178" s="84" t="n"/>
      <c r="CE178" s="84" t="n"/>
      <c r="CF178" s="84" t="n"/>
      <c r="CG178" s="84" t="n"/>
      <c r="CH178" s="84" t="n"/>
      <c r="CI178" s="84" t="n"/>
      <c r="CJ178" s="84" t="n"/>
      <c r="CK178" s="84" t="n"/>
      <c r="CL178" s="84" t="n"/>
      <c r="CM178" s="84" t="n"/>
      <c r="CN178" s="84" t="n"/>
      <c r="CO178" s="84" t="n"/>
      <c r="CP178" s="84" t="n"/>
      <c r="CQ178" s="84" t="n"/>
      <c r="CR178" s="84" t="n"/>
      <c r="CS178" s="84" t="n"/>
      <c r="CT178" s="84" t="n"/>
      <c r="CU178" s="84" t="n"/>
      <c r="CV178" s="84" t="n"/>
      <c r="CW178" s="84" t="n"/>
      <c r="CX178" s="84" t="n"/>
      <c r="CY178" s="84" t="n"/>
      <c r="CZ178" s="84" t="n"/>
      <c r="DA178" s="84" t="n"/>
      <c r="DB178" s="84" t="n"/>
      <c r="DC178" s="84" t="n"/>
      <c r="DD178" s="84" t="n"/>
      <c r="DE178" s="84" t="n"/>
      <c r="DF178" s="84" t="n"/>
      <c r="DG178" s="84" t="n"/>
      <c r="DH178" s="84" t="n"/>
      <c r="DI178" s="84" t="n"/>
      <c r="DJ178" s="84" t="n"/>
      <c r="DK178" s="84" t="n"/>
      <c r="DL178" s="84" t="n"/>
      <c r="DM178" s="84" t="n"/>
      <c r="DN178" s="84" t="n"/>
      <c r="DO178" s="84" t="n"/>
      <c r="DP178" s="84" t="n"/>
      <c r="DQ178" s="84" t="n"/>
    </row>
    <row r="179" ht="16" customHeight="1">
      <c r="A179" s="78" t="n"/>
      <c r="B179" s="78" t="n"/>
      <c r="C179" s="78" t="n"/>
      <c r="D179" s="78" t="n"/>
      <c r="E179" s="78" t="n"/>
      <c r="F179" s="78" t="n"/>
      <c r="G179" s="88" t="n"/>
      <c r="H179" s="84" t="n"/>
      <c r="I179" s="84" t="n"/>
      <c r="J179" s="84" t="n"/>
      <c r="K179" s="84" t="n"/>
      <c r="L179" s="84" t="n"/>
      <c r="M179" s="84" t="n"/>
      <c r="N179" s="84" t="n"/>
      <c r="O179" s="84">
        <f>IFERROR(INDEX('_courses_lookup'!$C:$C,MATCH(K179&amp;L179,'_courses_lookup'!$E:$E,0)),"")</f>
        <v/>
      </c>
      <c r="P179" s="84">
        <f>IFERROR(INDEX('_courses_lookup'!$D:$D,MATCH(K179&amp;L179,'_courses_lookup'!$E:$E,0)),"")</f>
        <v/>
      </c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1" t="n"/>
      <c r="AE179" s="81" t="n"/>
      <c r="AF179" s="81" t="n"/>
      <c r="AG179" s="40">
        <f>IF(AND(AE179&lt;&gt;"",AF179&lt;&gt;""),ROUNDUP((AF179-AE179)/7,0),"")</f>
        <v/>
      </c>
      <c r="AH179" s="84" t="n"/>
      <c r="AI179" s="40">
        <f>IFERROR(IF(AG179*AH179=0,"",AG179*AH179),"")</f>
        <v/>
      </c>
      <c r="AJ179" s="81" t="n"/>
      <c r="AK179" s="81" t="n"/>
      <c r="AL179" s="40">
        <f>IF(AND(AJ179&lt;&gt;"",AK179&lt;&gt;""),ROUNDUP((AK179-AJ179)/7,0),"")</f>
        <v/>
      </c>
      <c r="AM179" s="84" t="n"/>
      <c r="AN179" s="40">
        <f>IFERROR(IF(AL179*AM179=0,"",AL179*AM179),"")</f>
        <v/>
      </c>
      <c r="AO179" s="81" t="n"/>
      <c r="AP179" s="81" t="n"/>
      <c r="AQ179" s="40">
        <f>IF(AND(AO179&lt;&gt;"",AP179&lt;&gt;""),ROUNDUP((AP179-AO179)/7,0),"")</f>
        <v/>
      </c>
      <c r="AR179" s="40">
        <f>IFERROR(IF((AU179-(AI179+AN179))/AQ179=0,"",ROUNDUP((AU179-(AI179+AN179))/AQ179,0)),"")</f>
        <v/>
      </c>
      <c r="AS179" s="40">
        <f>IFERROR(IF((AU179-(AI179+AN179))=0,"",(AU179-(AI179+AN179))),"")</f>
        <v/>
      </c>
      <c r="AT179" s="40">
        <f>IF(AND(AG179="",AQ179=""),AL179,IF(SUM(AG179,AL179,AQ179)=0,"",SUM(AG179,AL179,AQ179)))</f>
        <v/>
      </c>
      <c r="AU179" s="84" t="n"/>
      <c r="AV179" s="81" t="n"/>
      <c r="AW179" s="84" t="n"/>
      <c r="AX179" s="84" t="n"/>
      <c r="AY179" s="84" t="n"/>
      <c r="AZ179" s="84" t="n"/>
      <c r="BA179" s="84" t="n"/>
      <c r="BB179" s="84" t="n"/>
      <c r="BC179" s="84" t="n"/>
      <c r="BD179" s="84" t="n"/>
      <c r="BE179" s="84" t="n"/>
      <c r="BF179" s="84" t="n"/>
      <c r="BG179" s="40">
        <f>IF(AD179="","",YEAR(AD179)+IF(MONTH(AD179)&gt;=5,1,0))</f>
        <v/>
      </c>
      <c r="BH179" s="40">
        <f>IF(AD179="","",IF(AND(MONTH(AD179)=8,DAY(AD179)&gt;=15),"Fall",IF(MONTH(AD179)&gt;8,"Fall",IF(MONTH(AD179)=5,"Summer",IF(MONTH(AD179)=1,"Spring","")))))</f>
        <v/>
      </c>
      <c r="BI179" s="84" t="n"/>
      <c r="BJ179" s="84" t="n"/>
      <c r="BK179" s="84" t="n"/>
      <c r="BL179" s="84">
        <f>IFERROR(INDEX('_names_lookup'!$C:$C,MATCH(BK179,'_names_lookup'!$A:$A,0)),"")</f>
        <v/>
      </c>
      <c r="BM179" s="84">
        <f>IFERROR(INDEX('_names_lookup'!$B:$B,MATCH(BK179,'_names_lookup'!$A:$A,0)),"")</f>
        <v/>
      </c>
      <c r="BN179" s="84" t="n"/>
      <c r="BO179" s="84" t="n"/>
      <c r="BP179" s="84" t="n"/>
      <c r="BQ179" s="84" t="n"/>
      <c r="BR179" s="84" t="n"/>
      <c r="BS179" s="40">
        <f>IFERROR(IF(BR179*AA179=0,"",BR179*AA179),"")</f>
        <v/>
      </c>
      <c r="BT179" s="84" t="n"/>
      <c r="BU179" s="84" t="n"/>
      <c r="BV179" s="84" t="n"/>
      <c r="BW179" s="84" t="n"/>
      <c r="BX179" s="84" t="n"/>
      <c r="BY179" s="84" t="n"/>
      <c r="BZ179" s="84" t="n"/>
      <c r="CA179" s="84" t="n"/>
      <c r="CB179" s="84" t="n"/>
      <c r="CC179" s="84" t="n"/>
      <c r="CD179" s="84" t="n"/>
      <c r="CE179" s="84" t="n"/>
      <c r="CF179" s="84" t="n"/>
      <c r="CG179" s="84" t="n"/>
      <c r="CH179" s="84" t="n"/>
      <c r="CI179" s="84" t="n"/>
      <c r="CJ179" s="84" t="n"/>
      <c r="CK179" s="84" t="n"/>
      <c r="CL179" s="84" t="n"/>
      <c r="CM179" s="84" t="n"/>
      <c r="CN179" s="84" t="n"/>
      <c r="CO179" s="84" t="n"/>
      <c r="CP179" s="84" t="n"/>
      <c r="CQ179" s="84" t="n"/>
      <c r="CR179" s="84" t="n"/>
      <c r="CS179" s="84" t="n"/>
      <c r="CT179" s="84" t="n"/>
      <c r="CU179" s="84" t="n"/>
      <c r="CV179" s="84" t="n"/>
      <c r="CW179" s="84" t="n"/>
      <c r="CX179" s="84" t="n"/>
      <c r="CY179" s="84" t="n"/>
      <c r="CZ179" s="84" t="n"/>
      <c r="DA179" s="84" t="n"/>
      <c r="DB179" s="84" t="n"/>
      <c r="DC179" s="84" t="n"/>
      <c r="DD179" s="84" t="n"/>
      <c r="DE179" s="84" t="n"/>
      <c r="DF179" s="84" t="n"/>
      <c r="DG179" s="84" t="n"/>
      <c r="DH179" s="84" t="n"/>
      <c r="DI179" s="84" t="n"/>
      <c r="DJ179" s="84" t="n"/>
      <c r="DK179" s="84" t="n"/>
      <c r="DL179" s="84" t="n"/>
      <c r="DM179" s="84" t="n"/>
      <c r="DN179" s="84" t="n"/>
      <c r="DO179" s="84" t="n"/>
      <c r="DP179" s="84" t="n"/>
      <c r="DQ179" s="84" t="n"/>
    </row>
    <row r="180" ht="16" customHeight="1">
      <c r="A180" s="78" t="n"/>
      <c r="B180" s="78" t="n"/>
      <c r="C180" s="78" t="n"/>
      <c r="D180" s="78" t="n"/>
      <c r="E180" s="78" t="n"/>
      <c r="F180" s="78" t="n"/>
      <c r="G180" s="88" t="n"/>
      <c r="H180" s="84" t="n"/>
      <c r="I180" s="84" t="n"/>
      <c r="J180" s="84" t="n"/>
      <c r="K180" s="84" t="n"/>
      <c r="L180" s="84" t="n"/>
      <c r="M180" s="84" t="n"/>
      <c r="N180" s="84" t="n"/>
      <c r="O180" s="84">
        <f>IFERROR(INDEX('_courses_lookup'!$C:$C,MATCH(K180&amp;L180,'_courses_lookup'!$E:$E,0)),"")</f>
        <v/>
      </c>
      <c r="P180" s="84">
        <f>IFERROR(INDEX('_courses_lookup'!$D:$D,MATCH(K180&amp;L180,'_courses_lookup'!$E:$E,0)),"")</f>
        <v/>
      </c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1" t="n"/>
      <c r="AE180" s="81" t="n"/>
      <c r="AF180" s="81" t="n"/>
      <c r="AG180" s="40">
        <f>IF(AND(AE180&lt;&gt;"",AF180&lt;&gt;""),ROUNDUP((AF180-AE180)/7,0),"")</f>
        <v/>
      </c>
      <c r="AH180" s="84" t="n"/>
      <c r="AI180" s="40">
        <f>IFERROR(IF(AG180*AH180=0,"",AG180*AH180),"")</f>
        <v/>
      </c>
      <c r="AJ180" s="81" t="n"/>
      <c r="AK180" s="81" t="n"/>
      <c r="AL180" s="40">
        <f>IF(AND(AJ180&lt;&gt;"",AK180&lt;&gt;""),ROUNDUP((AK180-AJ180)/7,0),"")</f>
        <v/>
      </c>
      <c r="AM180" s="84" t="n"/>
      <c r="AN180" s="40">
        <f>IFERROR(IF(AL180*AM180=0,"",AL180*AM180),"")</f>
        <v/>
      </c>
      <c r="AO180" s="81" t="n"/>
      <c r="AP180" s="81" t="n"/>
      <c r="AQ180" s="40">
        <f>IF(AND(AO180&lt;&gt;"",AP180&lt;&gt;""),ROUNDUP((AP180-AO180)/7,0),"")</f>
        <v/>
      </c>
      <c r="AR180" s="40">
        <f>IFERROR(IF((AU180-(AI180+AN180))/AQ180=0,"",ROUNDUP((AU180-(AI180+AN180))/AQ180,0)),"")</f>
        <v/>
      </c>
      <c r="AS180" s="40">
        <f>IFERROR(IF((AU180-(AI180+AN180))=0,"",(AU180-(AI180+AN180))),"")</f>
        <v/>
      </c>
      <c r="AT180" s="40">
        <f>IF(AND(AG180="",AQ180=""),AL180,IF(SUM(AG180,AL180,AQ180)=0,"",SUM(AG180,AL180,AQ180)))</f>
        <v/>
      </c>
      <c r="AU180" s="84" t="n"/>
      <c r="AV180" s="81" t="n"/>
      <c r="AW180" s="84" t="n"/>
      <c r="AX180" s="84" t="n"/>
      <c r="AY180" s="84" t="n"/>
      <c r="AZ180" s="84" t="n"/>
      <c r="BA180" s="84" t="n"/>
      <c r="BB180" s="84" t="n"/>
      <c r="BC180" s="84" t="n"/>
      <c r="BD180" s="84" t="n"/>
      <c r="BE180" s="84" t="n"/>
      <c r="BF180" s="84" t="n"/>
      <c r="BG180" s="40">
        <f>IF(AD180="","",YEAR(AD180)+IF(MONTH(AD180)&gt;=5,1,0))</f>
        <v/>
      </c>
      <c r="BH180" s="40">
        <f>IF(AD180="","",IF(AND(MONTH(AD180)=8,DAY(AD180)&gt;=15),"Fall",IF(MONTH(AD180)&gt;8,"Fall",IF(MONTH(AD180)=5,"Summer",IF(MONTH(AD180)=1,"Spring","")))))</f>
        <v/>
      </c>
      <c r="BI180" s="84" t="n"/>
      <c r="BJ180" s="84" t="n"/>
      <c r="BK180" s="84" t="n"/>
      <c r="BL180" s="84">
        <f>IFERROR(INDEX('_names_lookup'!$C:$C,MATCH(BK180,'_names_lookup'!$A:$A,0)),"")</f>
        <v/>
      </c>
      <c r="BM180" s="84">
        <f>IFERROR(INDEX('_names_lookup'!$B:$B,MATCH(BK180,'_names_lookup'!$A:$A,0)),"")</f>
        <v/>
      </c>
      <c r="BN180" s="84" t="n"/>
      <c r="BO180" s="84" t="n"/>
      <c r="BP180" s="84" t="n"/>
      <c r="BQ180" s="84" t="n"/>
      <c r="BR180" s="84" t="n"/>
      <c r="BS180" s="40">
        <f>IFERROR(IF(BR180*AA180=0,"",BR180*AA180),"")</f>
        <v/>
      </c>
      <c r="BT180" s="84" t="n"/>
      <c r="BU180" s="84" t="n"/>
      <c r="BV180" s="84" t="n"/>
      <c r="BW180" s="84" t="n"/>
      <c r="BX180" s="84" t="n"/>
      <c r="BY180" s="84" t="n"/>
      <c r="BZ180" s="84" t="n"/>
      <c r="CA180" s="84" t="n"/>
      <c r="CB180" s="84" t="n"/>
      <c r="CC180" s="84" t="n"/>
      <c r="CD180" s="84" t="n"/>
      <c r="CE180" s="84" t="n"/>
      <c r="CF180" s="84" t="n"/>
      <c r="CG180" s="84" t="n"/>
      <c r="CH180" s="84" t="n"/>
      <c r="CI180" s="84" t="n"/>
      <c r="CJ180" s="84" t="n"/>
      <c r="CK180" s="84" t="n"/>
      <c r="CL180" s="84" t="n"/>
      <c r="CM180" s="84" t="n"/>
      <c r="CN180" s="84" t="n"/>
      <c r="CO180" s="84" t="n"/>
      <c r="CP180" s="84" t="n"/>
      <c r="CQ180" s="84" t="n"/>
      <c r="CR180" s="84" t="n"/>
      <c r="CS180" s="84" t="n"/>
      <c r="CT180" s="84" t="n"/>
      <c r="CU180" s="84" t="n"/>
      <c r="CV180" s="84" t="n"/>
      <c r="CW180" s="84" t="n"/>
      <c r="CX180" s="84" t="n"/>
      <c r="CY180" s="84" t="n"/>
      <c r="CZ180" s="84" t="n"/>
      <c r="DA180" s="84" t="n"/>
      <c r="DB180" s="84" t="n"/>
      <c r="DC180" s="84" t="n"/>
      <c r="DD180" s="84" t="n"/>
      <c r="DE180" s="84" t="n"/>
      <c r="DF180" s="84" t="n"/>
      <c r="DG180" s="84" t="n"/>
      <c r="DH180" s="84" t="n"/>
      <c r="DI180" s="84" t="n"/>
      <c r="DJ180" s="84" t="n"/>
      <c r="DK180" s="84" t="n"/>
      <c r="DL180" s="84" t="n"/>
      <c r="DM180" s="84" t="n"/>
      <c r="DN180" s="84" t="n"/>
      <c r="DO180" s="84" t="n"/>
      <c r="DP180" s="84" t="n"/>
      <c r="DQ180" s="84" t="n"/>
    </row>
    <row r="181" ht="16" customHeight="1">
      <c r="A181" s="78" t="n"/>
      <c r="B181" s="78" t="n"/>
      <c r="C181" s="78" t="n"/>
      <c r="D181" s="78" t="n"/>
      <c r="E181" s="78" t="n"/>
      <c r="F181" s="78" t="n"/>
      <c r="G181" s="88" t="n"/>
      <c r="H181" s="84" t="n"/>
      <c r="I181" s="84" t="n"/>
      <c r="J181" s="84" t="n"/>
      <c r="K181" s="84" t="n"/>
      <c r="L181" s="84" t="n"/>
      <c r="M181" s="84" t="n"/>
      <c r="N181" s="84" t="n"/>
      <c r="O181" s="84">
        <f>IFERROR(INDEX('_courses_lookup'!$C:$C,MATCH(K181&amp;L181,'_courses_lookup'!$E:$E,0)),"")</f>
        <v/>
      </c>
      <c r="P181" s="84">
        <f>IFERROR(INDEX('_courses_lookup'!$D:$D,MATCH(K181&amp;L181,'_courses_lookup'!$E:$E,0)),"")</f>
        <v/>
      </c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1" t="n"/>
      <c r="AE181" s="81" t="n"/>
      <c r="AF181" s="81" t="n"/>
      <c r="AG181" s="40">
        <f>IF(AND(AE181&lt;&gt;"",AF181&lt;&gt;""),ROUNDUP((AF181-AE181)/7,0),"")</f>
        <v/>
      </c>
      <c r="AH181" s="84" t="n"/>
      <c r="AI181" s="40">
        <f>IFERROR(IF(AG181*AH181=0,"",AG181*AH181),"")</f>
        <v/>
      </c>
      <c r="AJ181" s="81" t="n"/>
      <c r="AK181" s="81" t="n"/>
      <c r="AL181" s="40">
        <f>IF(AND(AJ181&lt;&gt;"",AK181&lt;&gt;""),ROUNDUP((AK181-AJ181)/7,0),"")</f>
        <v/>
      </c>
      <c r="AM181" s="84" t="n"/>
      <c r="AN181" s="40">
        <f>IFERROR(IF(AL181*AM181=0,"",AL181*AM181),"")</f>
        <v/>
      </c>
      <c r="AO181" s="81" t="n"/>
      <c r="AP181" s="81" t="n"/>
      <c r="AQ181" s="40">
        <f>IF(AND(AO181&lt;&gt;"",AP181&lt;&gt;""),ROUNDUP((AP181-AO181)/7,0),"")</f>
        <v/>
      </c>
      <c r="AR181" s="40">
        <f>IFERROR(IF((AU181-(AI181+AN181))/AQ181=0,"",ROUNDUP((AU181-(AI181+AN181))/AQ181,0)),"")</f>
        <v/>
      </c>
      <c r="AS181" s="40">
        <f>IFERROR(IF((AU181-(AI181+AN181))=0,"",(AU181-(AI181+AN181))),"")</f>
        <v/>
      </c>
      <c r="AT181" s="40">
        <f>IF(AND(AG181="",AQ181=""),AL181,IF(SUM(AG181,AL181,AQ181)=0,"",SUM(AG181,AL181,AQ181)))</f>
        <v/>
      </c>
      <c r="AU181" s="84" t="n"/>
      <c r="AV181" s="81" t="n"/>
      <c r="AW181" s="84" t="n"/>
      <c r="AX181" s="84" t="n"/>
      <c r="AY181" s="84" t="n"/>
      <c r="AZ181" s="84" t="n"/>
      <c r="BA181" s="84" t="n"/>
      <c r="BB181" s="84" t="n"/>
      <c r="BC181" s="84" t="n"/>
      <c r="BD181" s="84" t="n"/>
      <c r="BE181" s="84" t="n"/>
      <c r="BF181" s="84" t="n"/>
      <c r="BG181" s="40">
        <f>IF(AD181="","",YEAR(AD181)+IF(MONTH(AD181)&gt;=5,1,0))</f>
        <v/>
      </c>
      <c r="BH181" s="40">
        <f>IF(AD181="","",IF(AND(MONTH(AD181)=8,DAY(AD181)&gt;=15),"Fall",IF(MONTH(AD181)&gt;8,"Fall",IF(MONTH(AD181)=5,"Summer",IF(MONTH(AD181)=1,"Spring","")))))</f>
        <v/>
      </c>
      <c r="BI181" s="84" t="n"/>
      <c r="BJ181" s="84" t="n"/>
      <c r="BK181" s="84" t="n"/>
      <c r="BL181" s="84">
        <f>IFERROR(INDEX('_names_lookup'!$C:$C,MATCH(BK181,'_names_lookup'!$A:$A,0)),"")</f>
        <v/>
      </c>
      <c r="BM181" s="84">
        <f>IFERROR(INDEX('_names_lookup'!$B:$B,MATCH(BK181,'_names_lookup'!$A:$A,0)),"")</f>
        <v/>
      </c>
      <c r="BN181" s="84" t="n"/>
      <c r="BO181" s="84" t="n"/>
      <c r="BP181" s="84" t="n"/>
      <c r="BQ181" s="84" t="n"/>
      <c r="BR181" s="84" t="n"/>
      <c r="BS181" s="40">
        <f>IFERROR(IF(BR181*AA181=0,"",BR181*AA181),"")</f>
        <v/>
      </c>
      <c r="BT181" s="84" t="n"/>
      <c r="BU181" s="84" t="n"/>
      <c r="BV181" s="84" t="n"/>
      <c r="BW181" s="84" t="n"/>
      <c r="BX181" s="84" t="n"/>
      <c r="BY181" s="84" t="n"/>
      <c r="BZ181" s="84" t="n"/>
      <c r="CA181" s="84" t="n"/>
      <c r="CB181" s="84" t="n"/>
      <c r="CC181" s="84" t="n"/>
      <c r="CD181" s="84" t="n"/>
      <c r="CE181" s="84" t="n"/>
      <c r="CF181" s="84" t="n"/>
      <c r="CG181" s="84" t="n"/>
      <c r="CH181" s="84" t="n"/>
      <c r="CI181" s="84" t="n"/>
      <c r="CJ181" s="84" t="n"/>
      <c r="CK181" s="84" t="n"/>
      <c r="CL181" s="84" t="n"/>
      <c r="CM181" s="84" t="n"/>
      <c r="CN181" s="84" t="n"/>
      <c r="CO181" s="84" t="n"/>
      <c r="CP181" s="84" t="n"/>
      <c r="CQ181" s="84" t="n"/>
      <c r="CR181" s="84" t="n"/>
      <c r="CS181" s="84" t="n"/>
      <c r="CT181" s="84" t="n"/>
      <c r="CU181" s="84" t="n"/>
      <c r="CV181" s="84" t="n"/>
      <c r="CW181" s="84" t="n"/>
      <c r="CX181" s="84" t="n"/>
      <c r="CY181" s="84" t="n"/>
      <c r="CZ181" s="84" t="n"/>
      <c r="DA181" s="84" t="n"/>
      <c r="DB181" s="84" t="n"/>
      <c r="DC181" s="84" t="n"/>
      <c r="DD181" s="84" t="n"/>
      <c r="DE181" s="84" t="n"/>
      <c r="DF181" s="84" t="n"/>
      <c r="DG181" s="84" t="n"/>
      <c r="DH181" s="84" t="n"/>
      <c r="DI181" s="84" t="n"/>
      <c r="DJ181" s="84" t="n"/>
      <c r="DK181" s="84" t="n"/>
      <c r="DL181" s="84" t="n"/>
      <c r="DM181" s="84" t="n"/>
      <c r="DN181" s="84" t="n"/>
      <c r="DO181" s="84" t="n"/>
      <c r="DP181" s="84" t="n"/>
      <c r="DQ181" s="84" t="n"/>
    </row>
    <row r="182" ht="16" customHeight="1">
      <c r="A182" s="78" t="n"/>
      <c r="B182" s="78" t="n"/>
      <c r="C182" s="78" t="n"/>
      <c r="D182" s="78" t="n"/>
      <c r="E182" s="78" t="n"/>
      <c r="F182" s="78" t="n"/>
      <c r="G182" s="88" t="n"/>
      <c r="H182" s="84" t="n"/>
      <c r="I182" s="84" t="n"/>
      <c r="J182" s="84" t="n"/>
      <c r="K182" s="84" t="n"/>
      <c r="L182" s="84" t="n"/>
      <c r="M182" s="84" t="n"/>
      <c r="N182" s="84" t="n"/>
      <c r="O182" s="84">
        <f>IFERROR(INDEX('_courses_lookup'!$C:$C,MATCH(K182&amp;L182,'_courses_lookup'!$E:$E,0)),"")</f>
        <v/>
      </c>
      <c r="P182" s="84">
        <f>IFERROR(INDEX('_courses_lookup'!$D:$D,MATCH(K182&amp;L182,'_courses_lookup'!$E:$E,0)),"")</f>
        <v/>
      </c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1" t="n"/>
      <c r="AE182" s="81" t="n"/>
      <c r="AF182" s="81" t="n"/>
      <c r="AG182" s="40">
        <f>IF(AND(AE182&lt;&gt;"",AF182&lt;&gt;""),ROUNDUP((AF182-AE182)/7,0),"")</f>
        <v/>
      </c>
      <c r="AH182" s="84" t="n"/>
      <c r="AI182" s="40">
        <f>IFERROR(IF(AG182*AH182=0,"",AG182*AH182),"")</f>
        <v/>
      </c>
      <c r="AJ182" s="81" t="n"/>
      <c r="AK182" s="81" t="n"/>
      <c r="AL182" s="40">
        <f>IF(AND(AJ182&lt;&gt;"",AK182&lt;&gt;""),ROUNDUP((AK182-AJ182)/7,0),"")</f>
        <v/>
      </c>
      <c r="AM182" s="84" t="n"/>
      <c r="AN182" s="40">
        <f>IFERROR(IF(AL182*AM182=0,"",AL182*AM182),"")</f>
        <v/>
      </c>
      <c r="AO182" s="81" t="n"/>
      <c r="AP182" s="81" t="n"/>
      <c r="AQ182" s="40">
        <f>IF(AND(AO182&lt;&gt;"",AP182&lt;&gt;""),ROUNDUP((AP182-AO182)/7,0),"")</f>
        <v/>
      </c>
      <c r="AR182" s="40">
        <f>IFERROR(IF((AU182-(AI182+AN182))/AQ182=0,"",ROUNDUP((AU182-(AI182+AN182))/AQ182,0)),"")</f>
        <v/>
      </c>
      <c r="AS182" s="40">
        <f>IFERROR(IF((AU182-(AI182+AN182))=0,"",(AU182-(AI182+AN182))),"")</f>
        <v/>
      </c>
      <c r="AT182" s="40">
        <f>IF(AND(AG182="",AQ182=""),AL182,IF(SUM(AG182,AL182,AQ182)=0,"",SUM(AG182,AL182,AQ182)))</f>
        <v/>
      </c>
      <c r="AU182" s="84" t="n"/>
      <c r="AV182" s="81" t="n"/>
      <c r="AW182" s="84" t="n"/>
      <c r="AX182" s="84" t="n"/>
      <c r="AY182" s="84" t="n"/>
      <c r="AZ182" s="84" t="n"/>
      <c r="BA182" s="84" t="n"/>
      <c r="BB182" s="84" t="n"/>
      <c r="BC182" s="84" t="n"/>
      <c r="BD182" s="84" t="n"/>
      <c r="BE182" s="84" t="n"/>
      <c r="BF182" s="84" t="n"/>
      <c r="BG182" s="40">
        <f>IF(AD182="","",YEAR(AD182)+IF(MONTH(AD182)&gt;=5,1,0))</f>
        <v/>
      </c>
      <c r="BH182" s="40">
        <f>IF(AD182="","",IF(AND(MONTH(AD182)=8,DAY(AD182)&gt;=15),"Fall",IF(MONTH(AD182)&gt;8,"Fall",IF(MONTH(AD182)=5,"Summer",IF(MONTH(AD182)=1,"Spring","")))))</f>
        <v/>
      </c>
      <c r="BI182" s="84" t="n"/>
      <c r="BJ182" s="84" t="n"/>
      <c r="BK182" s="84" t="n"/>
      <c r="BL182" s="84">
        <f>IFERROR(INDEX('_names_lookup'!$C:$C,MATCH(BK182,'_names_lookup'!$A:$A,0)),"")</f>
        <v/>
      </c>
      <c r="BM182" s="84">
        <f>IFERROR(INDEX('_names_lookup'!$B:$B,MATCH(BK182,'_names_lookup'!$A:$A,0)),"")</f>
        <v/>
      </c>
      <c r="BN182" s="84" t="n"/>
      <c r="BO182" s="84" t="n"/>
      <c r="BP182" s="84" t="n"/>
      <c r="BQ182" s="84" t="n"/>
      <c r="BR182" s="84" t="n"/>
      <c r="BS182" s="40">
        <f>IFERROR(IF(BR182*AA182=0,"",BR182*AA182),"")</f>
        <v/>
      </c>
      <c r="BT182" s="84" t="n"/>
      <c r="BU182" s="84" t="n"/>
      <c r="BV182" s="84" t="n"/>
      <c r="BW182" s="84" t="n"/>
      <c r="BX182" s="84" t="n"/>
      <c r="BY182" s="84" t="n"/>
      <c r="BZ182" s="84" t="n"/>
      <c r="CA182" s="84" t="n"/>
      <c r="CB182" s="84" t="n"/>
      <c r="CC182" s="84" t="n"/>
      <c r="CD182" s="84" t="n"/>
      <c r="CE182" s="84" t="n"/>
      <c r="CF182" s="84" t="n"/>
      <c r="CG182" s="84" t="n"/>
      <c r="CH182" s="84" t="n"/>
      <c r="CI182" s="84" t="n"/>
      <c r="CJ182" s="84" t="n"/>
      <c r="CK182" s="84" t="n"/>
      <c r="CL182" s="84" t="n"/>
      <c r="CM182" s="84" t="n"/>
      <c r="CN182" s="84" t="n"/>
      <c r="CO182" s="84" t="n"/>
      <c r="CP182" s="84" t="n"/>
      <c r="CQ182" s="84" t="n"/>
      <c r="CR182" s="84" t="n"/>
      <c r="CS182" s="84" t="n"/>
      <c r="CT182" s="84" t="n"/>
      <c r="CU182" s="84" t="n"/>
      <c r="CV182" s="84" t="n"/>
      <c r="CW182" s="84" t="n"/>
      <c r="CX182" s="84" t="n"/>
      <c r="CY182" s="84" t="n"/>
      <c r="CZ182" s="84" t="n"/>
      <c r="DA182" s="84" t="n"/>
      <c r="DB182" s="84" t="n"/>
      <c r="DC182" s="84" t="n"/>
      <c r="DD182" s="84" t="n"/>
      <c r="DE182" s="84" t="n"/>
      <c r="DF182" s="84" t="n"/>
      <c r="DG182" s="84" t="n"/>
      <c r="DH182" s="84" t="n"/>
      <c r="DI182" s="84" t="n"/>
      <c r="DJ182" s="84" t="n"/>
      <c r="DK182" s="84" t="n"/>
      <c r="DL182" s="84" t="n"/>
      <c r="DM182" s="84" t="n"/>
      <c r="DN182" s="84" t="n"/>
      <c r="DO182" s="84" t="n"/>
      <c r="DP182" s="84" t="n"/>
      <c r="DQ182" s="84" t="n"/>
    </row>
    <row r="183" ht="16" customHeight="1">
      <c r="A183" s="78" t="n"/>
      <c r="B183" s="78" t="n"/>
      <c r="C183" s="78" t="n"/>
      <c r="D183" s="78" t="n"/>
      <c r="E183" s="78" t="n"/>
      <c r="F183" s="78" t="n"/>
      <c r="G183" s="88" t="n"/>
      <c r="H183" s="84" t="n"/>
      <c r="I183" s="84" t="n"/>
      <c r="J183" s="84" t="n"/>
      <c r="K183" s="84" t="n"/>
      <c r="L183" s="84" t="n"/>
      <c r="M183" s="84" t="n"/>
      <c r="N183" s="84" t="n"/>
      <c r="O183" s="84">
        <f>IFERROR(INDEX('_courses_lookup'!$C:$C,MATCH(K183&amp;L183,'_courses_lookup'!$E:$E,0)),"")</f>
        <v/>
      </c>
      <c r="P183" s="84">
        <f>IFERROR(INDEX('_courses_lookup'!$D:$D,MATCH(K183&amp;L183,'_courses_lookup'!$E:$E,0)),"")</f>
        <v/>
      </c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1" t="n"/>
      <c r="AE183" s="81" t="n"/>
      <c r="AF183" s="81" t="n"/>
      <c r="AG183" s="40">
        <f>IF(AND(AE183&lt;&gt;"",AF183&lt;&gt;""),ROUNDUP((AF183-AE183)/7,0),"")</f>
        <v/>
      </c>
      <c r="AH183" s="84" t="n"/>
      <c r="AI183" s="40">
        <f>IFERROR(IF(AG183*AH183=0,"",AG183*AH183),"")</f>
        <v/>
      </c>
      <c r="AJ183" s="81" t="n"/>
      <c r="AK183" s="81" t="n"/>
      <c r="AL183" s="40">
        <f>IF(AND(AJ183&lt;&gt;"",AK183&lt;&gt;""),ROUNDUP((AK183-AJ183)/7,0),"")</f>
        <v/>
      </c>
      <c r="AM183" s="84" t="n"/>
      <c r="AN183" s="40">
        <f>IFERROR(IF(AL183*AM183=0,"",AL183*AM183),"")</f>
        <v/>
      </c>
      <c r="AO183" s="81" t="n"/>
      <c r="AP183" s="81" t="n"/>
      <c r="AQ183" s="40">
        <f>IF(AND(AO183&lt;&gt;"",AP183&lt;&gt;""),ROUNDUP((AP183-AO183)/7,0),"")</f>
        <v/>
      </c>
      <c r="AR183" s="40">
        <f>IFERROR(IF((AU183-(AI183+AN183))/AQ183=0,"",ROUNDUP((AU183-(AI183+AN183))/AQ183,0)),"")</f>
        <v/>
      </c>
      <c r="AS183" s="40">
        <f>IFERROR(IF((AU183-(AI183+AN183))=0,"",(AU183-(AI183+AN183))),"")</f>
        <v/>
      </c>
      <c r="AT183" s="40">
        <f>IF(AND(AG183="",AQ183=""),AL183,IF(SUM(AG183,AL183,AQ183)=0,"",SUM(AG183,AL183,AQ183)))</f>
        <v/>
      </c>
      <c r="AU183" s="84" t="n"/>
      <c r="AV183" s="81" t="n"/>
      <c r="AW183" s="84" t="n"/>
      <c r="AX183" s="84" t="n"/>
      <c r="AY183" s="84" t="n"/>
      <c r="AZ183" s="84" t="n"/>
      <c r="BA183" s="84" t="n"/>
      <c r="BB183" s="84" t="n"/>
      <c r="BC183" s="84" t="n"/>
      <c r="BD183" s="84" t="n"/>
      <c r="BE183" s="84" t="n"/>
      <c r="BF183" s="84" t="n"/>
      <c r="BG183" s="40">
        <f>IF(AD183="","",YEAR(AD183)+IF(MONTH(AD183)&gt;=5,1,0))</f>
        <v/>
      </c>
      <c r="BH183" s="40">
        <f>IF(AD183="","",IF(AND(MONTH(AD183)=8,DAY(AD183)&gt;=15),"Fall",IF(MONTH(AD183)&gt;8,"Fall",IF(MONTH(AD183)=5,"Summer",IF(MONTH(AD183)=1,"Spring","")))))</f>
        <v/>
      </c>
      <c r="BI183" s="84" t="n"/>
      <c r="BJ183" s="84" t="n"/>
      <c r="BK183" s="84" t="n"/>
      <c r="BL183" s="84">
        <f>IFERROR(INDEX('_names_lookup'!$C:$C,MATCH(BK183,'_names_lookup'!$A:$A,0)),"")</f>
        <v/>
      </c>
      <c r="BM183" s="84">
        <f>IFERROR(INDEX('_names_lookup'!$B:$B,MATCH(BK183,'_names_lookup'!$A:$A,0)),"")</f>
        <v/>
      </c>
      <c r="BN183" s="84" t="n"/>
      <c r="BO183" s="84" t="n"/>
      <c r="BP183" s="84" t="n"/>
      <c r="BQ183" s="84" t="n"/>
      <c r="BR183" s="84" t="n"/>
      <c r="BS183" s="40">
        <f>IFERROR(IF(BR183*AA183=0,"",BR183*AA183),"")</f>
        <v/>
      </c>
      <c r="BT183" s="84" t="n"/>
      <c r="BU183" s="84" t="n"/>
      <c r="BV183" s="84" t="n"/>
      <c r="BW183" s="84" t="n"/>
      <c r="BX183" s="84" t="n"/>
      <c r="BY183" s="84" t="n"/>
      <c r="BZ183" s="84" t="n"/>
      <c r="CA183" s="84" t="n"/>
      <c r="CB183" s="84" t="n"/>
      <c r="CC183" s="84" t="n"/>
      <c r="CD183" s="84" t="n"/>
      <c r="CE183" s="84" t="n"/>
      <c r="CF183" s="84" t="n"/>
      <c r="CG183" s="84" t="n"/>
      <c r="CH183" s="84" t="n"/>
      <c r="CI183" s="84" t="n"/>
      <c r="CJ183" s="84" t="n"/>
      <c r="CK183" s="84" t="n"/>
      <c r="CL183" s="84" t="n"/>
      <c r="CM183" s="84" t="n"/>
      <c r="CN183" s="84" t="n"/>
      <c r="CO183" s="84" t="n"/>
      <c r="CP183" s="84" t="n"/>
      <c r="CQ183" s="84" t="n"/>
      <c r="CR183" s="84" t="n"/>
      <c r="CS183" s="84" t="n"/>
      <c r="CT183" s="84" t="n"/>
      <c r="CU183" s="84" t="n"/>
      <c r="CV183" s="84" t="n"/>
      <c r="CW183" s="84" t="n"/>
      <c r="CX183" s="84" t="n"/>
      <c r="CY183" s="84" t="n"/>
      <c r="CZ183" s="84" t="n"/>
      <c r="DA183" s="84" t="n"/>
      <c r="DB183" s="84" t="n"/>
      <c r="DC183" s="84" t="n"/>
      <c r="DD183" s="84" t="n"/>
      <c r="DE183" s="84" t="n"/>
      <c r="DF183" s="84" t="n"/>
      <c r="DG183" s="84" t="n"/>
      <c r="DH183" s="84" t="n"/>
      <c r="DI183" s="84" t="n"/>
      <c r="DJ183" s="84" t="n"/>
      <c r="DK183" s="84" t="n"/>
      <c r="DL183" s="84" t="n"/>
      <c r="DM183" s="84" t="n"/>
      <c r="DN183" s="84" t="n"/>
      <c r="DO183" s="84" t="n"/>
      <c r="DP183" s="84" t="n"/>
      <c r="DQ183" s="84" t="n"/>
    </row>
    <row r="184" ht="16" customHeight="1">
      <c r="A184" s="78" t="n"/>
      <c r="B184" s="78" t="n"/>
      <c r="C184" s="78" t="n"/>
      <c r="D184" s="78" t="n"/>
      <c r="E184" s="78" t="n"/>
      <c r="F184" s="78" t="n"/>
      <c r="G184" s="88" t="n"/>
      <c r="H184" s="84" t="n"/>
      <c r="I184" s="84" t="n"/>
      <c r="J184" s="84" t="n"/>
      <c r="K184" s="84" t="n"/>
      <c r="L184" s="84" t="n"/>
      <c r="M184" s="84" t="n"/>
      <c r="N184" s="84" t="n"/>
      <c r="O184" s="84">
        <f>IFERROR(INDEX('_courses_lookup'!$C:$C,MATCH(K184&amp;L184,'_courses_lookup'!$E:$E,0)),"")</f>
        <v/>
      </c>
      <c r="P184" s="84">
        <f>IFERROR(INDEX('_courses_lookup'!$D:$D,MATCH(K184&amp;L184,'_courses_lookup'!$E:$E,0)),"")</f>
        <v/>
      </c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1" t="n"/>
      <c r="AE184" s="81" t="n"/>
      <c r="AF184" s="81" t="n"/>
      <c r="AG184" s="40">
        <f>IF(AND(AE184&lt;&gt;"",AF184&lt;&gt;""),ROUNDUP((AF184-AE184)/7,0),"")</f>
        <v/>
      </c>
      <c r="AH184" s="84" t="n"/>
      <c r="AI184" s="40">
        <f>IFERROR(IF(AG184*AH184=0,"",AG184*AH184),"")</f>
        <v/>
      </c>
      <c r="AJ184" s="81" t="n"/>
      <c r="AK184" s="81" t="n"/>
      <c r="AL184" s="40">
        <f>IF(AND(AJ184&lt;&gt;"",AK184&lt;&gt;""),ROUNDUP((AK184-AJ184)/7,0),"")</f>
        <v/>
      </c>
      <c r="AM184" s="84" t="n"/>
      <c r="AN184" s="40">
        <f>IFERROR(IF(AL184*AM184=0,"",AL184*AM184),"")</f>
        <v/>
      </c>
      <c r="AO184" s="81" t="n"/>
      <c r="AP184" s="81" t="n"/>
      <c r="AQ184" s="40">
        <f>IF(AND(AO184&lt;&gt;"",AP184&lt;&gt;""),ROUNDUP((AP184-AO184)/7,0),"")</f>
        <v/>
      </c>
      <c r="AR184" s="40">
        <f>IFERROR(IF((AU184-(AI184+AN184))/AQ184=0,"",ROUNDUP((AU184-(AI184+AN184))/AQ184,0)),"")</f>
        <v/>
      </c>
      <c r="AS184" s="40">
        <f>IFERROR(IF((AU184-(AI184+AN184))=0,"",(AU184-(AI184+AN184))),"")</f>
        <v/>
      </c>
      <c r="AT184" s="40">
        <f>IF(AND(AG184="",AQ184=""),AL184,IF(SUM(AG184,AL184,AQ184)=0,"",SUM(AG184,AL184,AQ184)))</f>
        <v/>
      </c>
      <c r="AU184" s="84" t="n"/>
      <c r="AV184" s="81" t="n"/>
      <c r="AW184" s="84" t="n"/>
      <c r="AX184" s="84" t="n"/>
      <c r="AY184" s="84" t="n"/>
      <c r="AZ184" s="84" t="n"/>
      <c r="BA184" s="84" t="n"/>
      <c r="BB184" s="84" t="n"/>
      <c r="BC184" s="84" t="n"/>
      <c r="BD184" s="84" t="n"/>
      <c r="BE184" s="84" t="n"/>
      <c r="BF184" s="84" t="n"/>
      <c r="BG184" s="40">
        <f>IF(AD184="","",YEAR(AD184)+IF(MONTH(AD184)&gt;=5,1,0))</f>
        <v/>
      </c>
      <c r="BH184" s="40">
        <f>IF(AD184="","",IF(AND(MONTH(AD184)=8,DAY(AD184)&gt;=15),"Fall",IF(MONTH(AD184)&gt;8,"Fall",IF(MONTH(AD184)=5,"Summer",IF(MONTH(AD184)=1,"Spring","")))))</f>
        <v/>
      </c>
      <c r="BI184" s="84" t="n"/>
      <c r="BJ184" s="84" t="n"/>
      <c r="BK184" s="84" t="n"/>
      <c r="BL184" s="84">
        <f>IFERROR(INDEX('_names_lookup'!$C:$C,MATCH(BK184,'_names_lookup'!$A:$A,0)),"")</f>
        <v/>
      </c>
      <c r="BM184" s="84">
        <f>IFERROR(INDEX('_names_lookup'!$B:$B,MATCH(BK184,'_names_lookup'!$A:$A,0)),"")</f>
        <v/>
      </c>
      <c r="BN184" s="84" t="n"/>
      <c r="BO184" s="84" t="n"/>
      <c r="BP184" s="84" t="n"/>
      <c r="BQ184" s="84" t="n"/>
      <c r="BR184" s="84" t="n"/>
      <c r="BS184" s="40">
        <f>IFERROR(IF(BR184*AA184=0,"",BR184*AA184),"")</f>
        <v/>
      </c>
      <c r="BT184" s="84" t="n"/>
      <c r="BU184" s="84" t="n"/>
      <c r="BV184" s="84" t="n"/>
      <c r="BW184" s="84" t="n"/>
      <c r="BX184" s="84" t="n"/>
      <c r="BY184" s="84" t="n"/>
      <c r="BZ184" s="84" t="n"/>
      <c r="CA184" s="84" t="n"/>
      <c r="CB184" s="84" t="n"/>
      <c r="CC184" s="84" t="n"/>
      <c r="CD184" s="84" t="n"/>
      <c r="CE184" s="84" t="n"/>
      <c r="CF184" s="84" t="n"/>
      <c r="CG184" s="84" t="n"/>
      <c r="CH184" s="84" t="n"/>
      <c r="CI184" s="84" t="n"/>
      <c r="CJ184" s="84" t="n"/>
      <c r="CK184" s="84" t="n"/>
      <c r="CL184" s="84" t="n"/>
      <c r="CM184" s="84" t="n"/>
      <c r="CN184" s="84" t="n"/>
      <c r="CO184" s="84" t="n"/>
      <c r="CP184" s="84" t="n"/>
      <c r="CQ184" s="84" t="n"/>
      <c r="CR184" s="84" t="n"/>
      <c r="CS184" s="84" t="n"/>
      <c r="CT184" s="84" t="n"/>
      <c r="CU184" s="84" t="n"/>
      <c r="CV184" s="84" t="n"/>
      <c r="CW184" s="84" t="n"/>
      <c r="CX184" s="84" t="n"/>
      <c r="CY184" s="84" t="n"/>
      <c r="CZ184" s="84" t="n"/>
      <c r="DA184" s="84" t="n"/>
      <c r="DB184" s="84" t="n"/>
      <c r="DC184" s="84" t="n"/>
      <c r="DD184" s="84" t="n"/>
      <c r="DE184" s="84" t="n"/>
      <c r="DF184" s="84" t="n"/>
      <c r="DG184" s="84" t="n"/>
      <c r="DH184" s="84" t="n"/>
      <c r="DI184" s="84" t="n"/>
      <c r="DJ184" s="84" t="n"/>
      <c r="DK184" s="84" t="n"/>
      <c r="DL184" s="84" t="n"/>
      <c r="DM184" s="84" t="n"/>
      <c r="DN184" s="84" t="n"/>
      <c r="DO184" s="84" t="n"/>
      <c r="DP184" s="84" t="n"/>
      <c r="DQ184" s="84" t="n"/>
    </row>
    <row r="185" ht="16" customHeight="1">
      <c r="A185" s="78" t="n"/>
      <c r="B185" s="78" t="n"/>
      <c r="C185" s="78" t="n"/>
      <c r="D185" s="78" t="n"/>
      <c r="E185" s="78" t="n"/>
      <c r="F185" s="78" t="n"/>
      <c r="G185" s="88" t="n"/>
      <c r="H185" s="84" t="n"/>
      <c r="I185" s="84" t="n"/>
      <c r="J185" s="84" t="n"/>
      <c r="K185" s="84" t="n"/>
      <c r="L185" s="84" t="n"/>
      <c r="M185" s="84" t="n"/>
      <c r="N185" s="84" t="n"/>
      <c r="O185" s="84">
        <f>IFERROR(INDEX('_courses_lookup'!$C:$C,MATCH(K185&amp;L185,'_courses_lookup'!$E:$E,0)),"")</f>
        <v/>
      </c>
      <c r="P185" s="84">
        <f>IFERROR(INDEX('_courses_lookup'!$D:$D,MATCH(K185&amp;L185,'_courses_lookup'!$E:$E,0)),"")</f>
        <v/>
      </c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1" t="n"/>
      <c r="AE185" s="81" t="n"/>
      <c r="AF185" s="81" t="n"/>
      <c r="AG185" s="40">
        <f>IF(AND(AE185&lt;&gt;"",AF185&lt;&gt;""),ROUNDUP((AF185-AE185)/7,0),"")</f>
        <v/>
      </c>
      <c r="AH185" s="84" t="n"/>
      <c r="AI185" s="40">
        <f>IFERROR(IF(AG185*AH185=0,"",AG185*AH185),"")</f>
        <v/>
      </c>
      <c r="AJ185" s="81" t="n"/>
      <c r="AK185" s="81" t="n"/>
      <c r="AL185" s="40">
        <f>IF(AND(AJ185&lt;&gt;"",AK185&lt;&gt;""),ROUNDUP((AK185-AJ185)/7,0),"")</f>
        <v/>
      </c>
      <c r="AM185" s="84" t="n"/>
      <c r="AN185" s="40">
        <f>IFERROR(IF(AL185*AM185=0,"",AL185*AM185),"")</f>
        <v/>
      </c>
      <c r="AO185" s="81" t="n"/>
      <c r="AP185" s="81" t="n"/>
      <c r="AQ185" s="40">
        <f>IF(AND(AO185&lt;&gt;"",AP185&lt;&gt;""),ROUNDUP((AP185-AO185)/7,0),"")</f>
        <v/>
      </c>
      <c r="AR185" s="40">
        <f>IFERROR(IF((AU185-(AI185+AN185))/AQ185=0,"",ROUNDUP((AU185-(AI185+AN185))/AQ185,0)),"")</f>
        <v/>
      </c>
      <c r="AS185" s="40">
        <f>IFERROR(IF((AU185-(AI185+AN185))=0,"",(AU185-(AI185+AN185))),"")</f>
        <v/>
      </c>
      <c r="AT185" s="40">
        <f>IF(AND(AG185="",AQ185=""),AL185,IF(SUM(AG185,AL185,AQ185)=0,"",SUM(AG185,AL185,AQ185)))</f>
        <v/>
      </c>
      <c r="AU185" s="84" t="n"/>
      <c r="AV185" s="81" t="n"/>
      <c r="AW185" s="84" t="n"/>
      <c r="AX185" s="84" t="n"/>
      <c r="AY185" s="84" t="n"/>
      <c r="AZ185" s="84" t="n"/>
      <c r="BA185" s="84" t="n"/>
      <c r="BB185" s="84" t="n"/>
      <c r="BC185" s="84" t="n"/>
      <c r="BD185" s="84" t="n"/>
      <c r="BE185" s="84" t="n"/>
      <c r="BF185" s="84" t="n"/>
      <c r="BG185" s="40">
        <f>IF(AD185="","",YEAR(AD185)+IF(MONTH(AD185)&gt;=5,1,0))</f>
        <v/>
      </c>
      <c r="BH185" s="40">
        <f>IF(AD185="","",IF(AND(MONTH(AD185)=8,DAY(AD185)&gt;=15),"Fall",IF(MONTH(AD185)&gt;8,"Fall",IF(MONTH(AD185)=5,"Summer",IF(MONTH(AD185)=1,"Spring","")))))</f>
        <v/>
      </c>
      <c r="BI185" s="84" t="n"/>
      <c r="BJ185" s="84" t="n"/>
      <c r="BK185" s="84" t="n"/>
      <c r="BL185" s="84">
        <f>IFERROR(INDEX('_names_lookup'!$C:$C,MATCH(BK185,'_names_lookup'!$A:$A,0)),"")</f>
        <v/>
      </c>
      <c r="BM185" s="84">
        <f>IFERROR(INDEX('_names_lookup'!$B:$B,MATCH(BK185,'_names_lookup'!$A:$A,0)),"")</f>
        <v/>
      </c>
      <c r="BN185" s="84" t="n"/>
      <c r="BO185" s="84" t="n"/>
      <c r="BP185" s="84" t="n"/>
      <c r="BQ185" s="84" t="n"/>
      <c r="BR185" s="84" t="n"/>
      <c r="BS185" s="40">
        <f>IFERROR(IF(BR185*AA185=0,"",BR185*AA185),"")</f>
        <v/>
      </c>
      <c r="BT185" s="84" t="n"/>
      <c r="BU185" s="84" t="n"/>
      <c r="BV185" s="84" t="n"/>
      <c r="BW185" s="84" t="n"/>
      <c r="BX185" s="84" t="n"/>
      <c r="BY185" s="84" t="n"/>
      <c r="BZ185" s="84" t="n"/>
      <c r="CA185" s="84" t="n"/>
      <c r="CB185" s="84" t="n"/>
      <c r="CC185" s="84" t="n"/>
      <c r="CD185" s="84" t="n"/>
      <c r="CE185" s="84" t="n"/>
      <c r="CF185" s="84" t="n"/>
      <c r="CG185" s="84" t="n"/>
      <c r="CH185" s="84" t="n"/>
      <c r="CI185" s="84" t="n"/>
      <c r="CJ185" s="84" t="n"/>
      <c r="CK185" s="84" t="n"/>
      <c r="CL185" s="84" t="n"/>
      <c r="CM185" s="84" t="n"/>
      <c r="CN185" s="84" t="n"/>
      <c r="CO185" s="84" t="n"/>
      <c r="CP185" s="84" t="n"/>
      <c r="CQ185" s="84" t="n"/>
      <c r="CR185" s="84" t="n"/>
      <c r="CS185" s="84" t="n"/>
      <c r="CT185" s="84" t="n"/>
      <c r="CU185" s="84" t="n"/>
      <c r="CV185" s="84" t="n"/>
      <c r="CW185" s="84" t="n"/>
      <c r="CX185" s="84" t="n"/>
      <c r="CY185" s="84" t="n"/>
      <c r="CZ185" s="84" t="n"/>
      <c r="DA185" s="84" t="n"/>
      <c r="DB185" s="84" t="n"/>
      <c r="DC185" s="84" t="n"/>
      <c r="DD185" s="84" t="n"/>
      <c r="DE185" s="84" t="n"/>
      <c r="DF185" s="84" t="n"/>
      <c r="DG185" s="84" t="n"/>
      <c r="DH185" s="84" t="n"/>
      <c r="DI185" s="84" t="n"/>
      <c r="DJ185" s="84" t="n"/>
      <c r="DK185" s="84" t="n"/>
      <c r="DL185" s="84" t="n"/>
      <c r="DM185" s="84" t="n"/>
      <c r="DN185" s="84" t="n"/>
      <c r="DO185" s="84" t="n"/>
      <c r="DP185" s="84" t="n"/>
      <c r="DQ185" s="84" t="n"/>
    </row>
    <row r="186" ht="16" customHeight="1">
      <c r="A186" s="78" t="n"/>
      <c r="B186" s="78" t="n"/>
      <c r="C186" s="78" t="n"/>
      <c r="D186" s="78" t="n"/>
      <c r="E186" s="78" t="n"/>
      <c r="F186" s="78" t="n"/>
      <c r="G186" s="88" t="n"/>
      <c r="H186" s="84" t="n"/>
      <c r="I186" s="84" t="n"/>
      <c r="J186" s="84" t="n"/>
      <c r="K186" s="84" t="n"/>
      <c r="L186" s="84" t="n"/>
      <c r="M186" s="84" t="n"/>
      <c r="N186" s="84" t="n"/>
      <c r="O186" s="84">
        <f>IFERROR(INDEX('_courses_lookup'!$C:$C,MATCH(K186&amp;L186,'_courses_lookup'!$E:$E,0)),"")</f>
        <v/>
      </c>
      <c r="P186" s="84">
        <f>IFERROR(INDEX('_courses_lookup'!$D:$D,MATCH(K186&amp;L186,'_courses_lookup'!$E:$E,0)),"")</f>
        <v/>
      </c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1" t="n"/>
      <c r="AE186" s="81" t="n"/>
      <c r="AF186" s="81" t="n"/>
      <c r="AG186" s="40">
        <f>IF(AND(AE186&lt;&gt;"",AF186&lt;&gt;""),ROUNDUP((AF186-AE186)/7,0),"")</f>
        <v/>
      </c>
      <c r="AH186" s="84" t="n"/>
      <c r="AI186" s="40">
        <f>IFERROR(IF(AG186*AH186=0,"",AG186*AH186),"")</f>
        <v/>
      </c>
      <c r="AJ186" s="81" t="n"/>
      <c r="AK186" s="81" t="n"/>
      <c r="AL186" s="40">
        <f>IF(AND(AJ186&lt;&gt;"",AK186&lt;&gt;""),ROUNDUP((AK186-AJ186)/7,0),"")</f>
        <v/>
      </c>
      <c r="AM186" s="84" t="n"/>
      <c r="AN186" s="40">
        <f>IFERROR(IF(AL186*AM186=0,"",AL186*AM186),"")</f>
        <v/>
      </c>
      <c r="AO186" s="81" t="n"/>
      <c r="AP186" s="81" t="n"/>
      <c r="AQ186" s="40">
        <f>IF(AND(AO186&lt;&gt;"",AP186&lt;&gt;""),ROUNDUP((AP186-AO186)/7,0),"")</f>
        <v/>
      </c>
      <c r="AR186" s="40">
        <f>IFERROR(IF((AU186-(AI186+AN186))/AQ186=0,"",ROUNDUP((AU186-(AI186+AN186))/AQ186,0)),"")</f>
        <v/>
      </c>
      <c r="AS186" s="40">
        <f>IFERROR(IF((AU186-(AI186+AN186))=0,"",(AU186-(AI186+AN186))),"")</f>
        <v/>
      </c>
      <c r="AT186" s="40">
        <f>IF(AND(AG186="",AQ186=""),AL186,IF(SUM(AG186,AL186,AQ186)=0,"",SUM(AG186,AL186,AQ186)))</f>
        <v/>
      </c>
      <c r="AU186" s="84" t="n"/>
      <c r="AV186" s="81" t="n"/>
      <c r="AW186" s="84" t="n"/>
      <c r="AX186" s="84" t="n"/>
      <c r="AY186" s="84" t="n"/>
      <c r="AZ186" s="84" t="n"/>
      <c r="BA186" s="84" t="n"/>
      <c r="BB186" s="84" t="n"/>
      <c r="BC186" s="84" t="n"/>
      <c r="BD186" s="84" t="n"/>
      <c r="BE186" s="84" t="n"/>
      <c r="BF186" s="84" t="n"/>
      <c r="BG186" s="40">
        <f>IF(AD186="","",YEAR(AD186)+IF(MONTH(AD186)&gt;=5,1,0))</f>
        <v/>
      </c>
      <c r="BH186" s="40">
        <f>IF(AD186="","",IF(AND(MONTH(AD186)=8,DAY(AD186)&gt;=15),"Fall",IF(MONTH(AD186)&gt;8,"Fall",IF(MONTH(AD186)=5,"Summer",IF(MONTH(AD186)=1,"Spring","")))))</f>
        <v/>
      </c>
      <c r="BI186" s="84" t="n"/>
      <c r="BJ186" s="84" t="n"/>
      <c r="BK186" s="84" t="n"/>
      <c r="BL186" s="84">
        <f>IFERROR(INDEX('_names_lookup'!$C:$C,MATCH(BK186,'_names_lookup'!$A:$A,0)),"")</f>
        <v/>
      </c>
      <c r="BM186" s="84">
        <f>IFERROR(INDEX('_names_lookup'!$B:$B,MATCH(BK186,'_names_lookup'!$A:$A,0)),"")</f>
        <v/>
      </c>
      <c r="BN186" s="84" t="n"/>
      <c r="BO186" s="84" t="n"/>
      <c r="BP186" s="84" t="n"/>
      <c r="BQ186" s="84" t="n"/>
      <c r="BR186" s="84" t="n"/>
      <c r="BS186" s="40">
        <f>IFERROR(IF(BR186*AA186=0,"",BR186*AA186),"")</f>
        <v/>
      </c>
      <c r="BT186" s="84" t="n"/>
      <c r="BU186" s="84" t="n"/>
      <c r="BV186" s="84" t="n"/>
      <c r="BW186" s="84" t="n"/>
      <c r="BX186" s="84" t="n"/>
      <c r="BY186" s="84" t="n"/>
      <c r="BZ186" s="84" t="n"/>
      <c r="CA186" s="84" t="n"/>
      <c r="CB186" s="84" t="n"/>
      <c r="CC186" s="84" t="n"/>
      <c r="CD186" s="84" t="n"/>
      <c r="CE186" s="84" t="n"/>
      <c r="CF186" s="84" t="n"/>
      <c r="CG186" s="84" t="n"/>
      <c r="CH186" s="84" t="n"/>
      <c r="CI186" s="84" t="n"/>
      <c r="CJ186" s="84" t="n"/>
      <c r="CK186" s="84" t="n"/>
      <c r="CL186" s="84" t="n"/>
      <c r="CM186" s="84" t="n"/>
      <c r="CN186" s="84" t="n"/>
      <c r="CO186" s="84" t="n"/>
      <c r="CP186" s="84" t="n"/>
      <c r="CQ186" s="84" t="n"/>
      <c r="CR186" s="84" t="n"/>
      <c r="CS186" s="84" t="n"/>
      <c r="CT186" s="84" t="n"/>
      <c r="CU186" s="84" t="n"/>
      <c r="CV186" s="84" t="n"/>
      <c r="CW186" s="84" t="n"/>
      <c r="CX186" s="84" t="n"/>
      <c r="CY186" s="84" t="n"/>
      <c r="CZ186" s="84" t="n"/>
      <c r="DA186" s="84" t="n"/>
      <c r="DB186" s="84" t="n"/>
      <c r="DC186" s="84" t="n"/>
      <c r="DD186" s="84" t="n"/>
      <c r="DE186" s="84" t="n"/>
      <c r="DF186" s="84" t="n"/>
      <c r="DG186" s="84" t="n"/>
      <c r="DH186" s="84" t="n"/>
      <c r="DI186" s="84" t="n"/>
      <c r="DJ186" s="84" t="n"/>
      <c r="DK186" s="84" t="n"/>
      <c r="DL186" s="84" t="n"/>
      <c r="DM186" s="84" t="n"/>
      <c r="DN186" s="84" t="n"/>
      <c r="DO186" s="84" t="n"/>
      <c r="DP186" s="84" t="n"/>
      <c r="DQ186" s="84" t="n"/>
    </row>
    <row r="187" ht="16" customHeight="1">
      <c r="A187" s="78" t="n"/>
      <c r="B187" s="78" t="n"/>
      <c r="C187" s="78" t="n"/>
      <c r="D187" s="78" t="n"/>
      <c r="E187" s="78" t="n"/>
      <c r="F187" s="78" t="n"/>
      <c r="G187" s="88" t="n"/>
      <c r="H187" s="84" t="n"/>
      <c r="I187" s="84" t="n"/>
      <c r="J187" s="84" t="n"/>
      <c r="K187" s="84" t="n"/>
      <c r="L187" s="84" t="n"/>
      <c r="M187" s="84" t="n"/>
      <c r="N187" s="84" t="n"/>
      <c r="O187" s="84">
        <f>IFERROR(INDEX('_courses_lookup'!$C:$C,MATCH(K187&amp;L187,'_courses_lookup'!$E:$E,0)),"")</f>
        <v/>
      </c>
      <c r="P187" s="84">
        <f>IFERROR(INDEX('_courses_lookup'!$D:$D,MATCH(K187&amp;L187,'_courses_lookup'!$E:$E,0)),"")</f>
        <v/>
      </c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1" t="n"/>
      <c r="AE187" s="81" t="n"/>
      <c r="AF187" s="81" t="n"/>
      <c r="AG187" s="40">
        <f>IF(AND(AE187&lt;&gt;"",AF187&lt;&gt;""),ROUNDUP((AF187-AE187)/7,0),"")</f>
        <v/>
      </c>
      <c r="AH187" s="84" t="n"/>
      <c r="AI187" s="40">
        <f>IFERROR(IF(AG187*AH187=0,"",AG187*AH187),"")</f>
        <v/>
      </c>
      <c r="AJ187" s="81" t="n"/>
      <c r="AK187" s="81" t="n"/>
      <c r="AL187" s="40">
        <f>IF(AND(AJ187&lt;&gt;"",AK187&lt;&gt;""),ROUNDUP((AK187-AJ187)/7,0),"")</f>
        <v/>
      </c>
      <c r="AM187" s="84" t="n"/>
      <c r="AN187" s="40">
        <f>IFERROR(IF(AL187*AM187=0,"",AL187*AM187),"")</f>
        <v/>
      </c>
      <c r="AO187" s="81" t="n"/>
      <c r="AP187" s="81" t="n"/>
      <c r="AQ187" s="40">
        <f>IF(AND(AO187&lt;&gt;"",AP187&lt;&gt;""),ROUNDUP((AP187-AO187)/7,0),"")</f>
        <v/>
      </c>
      <c r="AR187" s="40">
        <f>IFERROR(IF((AU187-(AI187+AN187))/AQ187=0,"",ROUNDUP((AU187-(AI187+AN187))/AQ187,0)),"")</f>
        <v/>
      </c>
      <c r="AS187" s="40">
        <f>IFERROR(IF((AU187-(AI187+AN187))=0,"",(AU187-(AI187+AN187))),"")</f>
        <v/>
      </c>
      <c r="AT187" s="40">
        <f>IF(AND(AG187="",AQ187=""),AL187,IF(SUM(AG187,AL187,AQ187)=0,"",SUM(AG187,AL187,AQ187)))</f>
        <v/>
      </c>
      <c r="AU187" s="84" t="n"/>
      <c r="AV187" s="81" t="n"/>
      <c r="AW187" s="84" t="n"/>
      <c r="AX187" s="84" t="n"/>
      <c r="AY187" s="84" t="n"/>
      <c r="AZ187" s="84" t="n"/>
      <c r="BA187" s="84" t="n"/>
      <c r="BB187" s="84" t="n"/>
      <c r="BC187" s="84" t="n"/>
      <c r="BD187" s="84" t="n"/>
      <c r="BE187" s="84" t="n"/>
      <c r="BF187" s="84" t="n"/>
      <c r="BG187" s="40">
        <f>IF(AD187="","",YEAR(AD187)+IF(MONTH(AD187)&gt;=5,1,0))</f>
        <v/>
      </c>
      <c r="BH187" s="40">
        <f>IF(AD187="","",IF(AND(MONTH(AD187)=8,DAY(AD187)&gt;=15),"Fall",IF(MONTH(AD187)&gt;8,"Fall",IF(MONTH(AD187)=5,"Summer",IF(MONTH(AD187)=1,"Spring","")))))</f>
        <v/>
      </c>
      <c r="BI187" s="84" t="n"/>
      <c r="BJ187" s="84" t="n"/>
      <c r="BK187" s="84" t="n"/>
      <c r="BL187" s="84">
        <f>IFERROR(INDEX('_names_lookup'!$C:$C,MATCH(BK187,'_names_lookup'!$A:$A,0)),"")</f>
        <v/>
      </c>
      <c r="BM187" s="84">
        <f>IFERROR(INDEX('_names_lookup'!$B:$B,MATCH(BK187,'_names_lookup'!$A:$A,0)),"")</f>
        <v/>
      </c>
      <c r="BN187" s="84" t="n"/>
      <c r="BO187" s="84" t="n"/>
      <c r="BP187" s="84" t="n"/>
      <c r="BQ187" s="84" t="n"/>
      <c r="BR187" s="84" t="n"/>
      <c r="BS187" s="40">
        <f>IFERROR(IF(BR187*AA187=0,"",BR187*AA187),"")</f>
        <v/>
      </c>
      <c r="BT187" s="84" t="n"/>
      <c r="BU187" s="84" t="n"/>
      <c r="BV187" s="84" t="n"/>
      <c r="BW187" s="84" t="n"/>
      <c r="BX187" s="84" t="n"/>
      <c r="BY187" s="84" t="n"/>
      <c r="BZ187" s="84" t="n"/>
      <c r="CA187" s="84" t="n"/>
      <c r="CB187" s="84" t="n"/>
      <c r="CC187" s="84" t="n"/>
      <c r="CD187" s="84" t="n"/>
      <c r="CE187" s="84" t="n"/>
      <c r="CF187" s="84" t="n"/>
      <c r="CG187" s="84" t="n"/>
      <c r="CH187" s="84" t="n"/>
      <c r="CI187" s="84" t="n"/>
      <c r="CJ187" s="84" t="n"/>
      <c r="CK187" s="84" t="n"/>
      <c r="CL187" s="84" t="n"/>
      <c r="CM187" s="84" t="n"/>
      <c r="CN187" s="84" t="n"/>
      <c r="CO187" s="84" t="n"/>
      <c r="CP187" s="84" t="n"/>
      <c r="CQ187" s="84" t="n"/>
      <c r="CR187" s="84" t="n"/>
      <c r="CS187" s="84" t="n"/>
      <c r="CT187" s="84" t="n"/>
      <c r="CU187" s="84" t="n"/>
      <c r="CV187" s="84" t="n"/>
      <c r="CW187" s="84" t="n"/>
      <c r="CX187" s="84" t="n"/>
      <c r="CY187" s="84" t="n"/>
      <c r="CZ187" s="84" t="n"/>
      <c r="DA187" s="84" t="n"/>
      <c r="DB187" s="84" t="n"/>
      <c r="DC187" s="84" t="n"/>
      <c r="DD187" s="84" t="n"/>
      <c r="DE187" s="84" t="n"/>
      <c r="DF187" s="84" t="n"/>
      <c r="DG187" s="84" t="n"/>
      <c r="DH187" s="84" t="n"/>
      <c r="DI187" s="84" t="n"/>
      <c r="DJ187" s="84" t="n"/>
      <c r="DK187" s="84" t="n"/>
      <c r="DL187" s="84" t="n"/>
      <c r="DM187" s="84" t="n"/>
      <c r="DN187" s="84" t="n"/>
      <c r="DO187" s="84" t="n"/>
      <c r="DP187" s="84" t="n"/>
      <c r="DQ187" s="84" t="n"/>
    </row>
    <row r="188" ht="16" customHeight="1">
      <c r="A188" s="78" t="n"/>
      <c r="B188" s="78" t="n"/>
      <c r="C188" s="78" t="n"/>
      <c r="D188" s="78" t="n"/>
      <c r="E188" s="78" t="n"/>
      <c r="F188" s="78" t="n"/>
      <c r="G188" s="88" t="n"/>
      <c r="H188" s="84" t="n"/>
      <c r="I188" s="84" t="n"/>
      <c r="J188" s="84" t="n"/>
      <c r="K188" s="84" t="n"/>
      <c r="L188" s="84" t="n"/>
      <c r="M188" s="84" t="n"/>
      <c r="N188" s="84" t="n"/>
      <c r="O188" s="84">
        <f>IFERROR(INDEX('_courses_lookup'!$C:$C,MATCH(K188&amp;L188,'_courses_lookup'!$E:$E,0)),"")</f>
        <v/>
      </c>
      <c r="P188" s="84">
        <f>IFERROR(INDEX('_courses_lookup'!$D:$D,MATCH(K188&amp;L188,'_courses_lookup'!$E:$E,0)),"")</f>
        <v/>
      </c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1" t="n"/>
      <c r="AE188" s="81" t="n"/>
      <c r="AF188" s="81" t="n"/>
      <c r="AG188" s="40">
        <f>IF(AND(AE188&lt;&gt;"",AF188&lt;&gt;""),ROUNDUP((AF188-AE188)/7,0),"")</f>
        <v/>
      </c>
      <c r="AH188" s="84" t="n"/>
      <c r="AI188" s="40">
        <f>IFERROR(IF(AG188*AH188=0,"",AG188*AH188),"")</f>
        <v/>
      </c>
      <c r="AJ188" s="81" t="n"/>
      <c r="AK188" s="81" t="n"/>
      <c r="AL188" s="40">
        <f>IF(AND(AJ188&lt;&gt;"",AK188&lt;&gt;""),ROUNDUP((AK188-AJ188)/7,0),"")</f>
        <v/>
      </c>
      <c r="AM188" s="84" t="n"/>
      <c r="AN188" s="40">
        <f>IFERROR(IF(AL188*AM188=0,"",AL188*AM188),"")</f>
        <v/>
      </c>
      <c r="AO188" s="81" t="n"/>
      <c r="AP188" s="81" t="n"/>
      <c r="AQ188" s="40">
        <f>IF(AND(AO188&lt;&gt;"",AP188&lt;&gt;""),ROUNDUP((AP188-AO188)/7,0),"")</f>
        <v/>
      </c>
      <c r="AR188" s="40">
        <f>IFERROR(IF((AU188-(AI188+AN188))/AQ188=0,"",ROUNDUP((AU188-(AI188+AN188))/AQ188,0)),"")</f>
        <v/>
      </c>
      <c r="AS188" s="40">
        <f>IFERROR(IF((AU188-(AI188+AN188))=0,"",(AU188-(AI188+AN188))),"")</f>
        <v/>
      </c>
      <c r="AT188" s="40">
        <f>IF(AND(AG188="",AQ188=""),AL188,IF(SUM(AG188,AL188,AQ188)=0,"",SUM(AG188,AL188,AQ188)))</f>
        <v/>
      </c>
      <c r="AU188" s="84" t="n"/>
      <c r="AV188" s="81" t="n"/>
      <c r="AW188" s="84" t="n"/>
      <c r="AX188" s="84" t="n"/>
      <c r="AY188" s="84" t="n"/>
      <c r="AZ188" s="84" t="n"/>
      <c r="BA188" s="84" t="n"/>
      <c r="BB188" s="84" t="n"/>
      <c r="BC188" s="84" t="n"/>
      <c r="BD188" s="84" t="n"/>
      <c r="BE188" s="84" t="n"/>
      <c r="BF188" s="84" t="n"/>
      <c r="BG188" s="40">
        <f>IF(AD188="","",YEAR(AD188)+IF(MONTH(AD188)&gt;=5,1,0))</f>
        <v/>
      </c>
      <c r="BH188" s="40">
        <f>IF(AD188="","",IF(AND(MONTH(AD188)=8,DAY(AD188)&gt;=15),"Fall",IF(MONTH(AD188)&gt;8,"Fall",IF(MONTH(AD188)=5,"Summer",IF(MONTH(AD188)=1,"Spring","")))))</f>
        <v/>
      </c>
      <c r="BI188" s="84" t="n"/>
      <c r="BJ188" s="84" t="n"/>
      <c r="BK188" s="84" t="n"/>
      <c r="BL188" s="84">
        <f>IFERROR(INDEX('_names_lookup'!$C:$C,MATCH(BK188,'_names_lookup'!$A:$A,0)),"")</f>
        <v/>
      </c>
      <c r="BM188" s="84">
        <f>IFERROR(INDEX('_names_lookup'!$B:$B,MATCH(BK188,'_names_lookup'!$A:$A,0)),"")</f>
        <v/>
      </c>
      <c r="BN188" s="84" t="n"/>
      <c r="BO188" s="84" t="n"/>
      <c r="BP188" s="84" t="n"/>
      <c r="BQ188" s="84" t="n"/>
      <c r="BR188" s="84" t="n"/>
      <c r="BS188" s="40">
        <f>IFERROR(IF(BR188*AA188=0,"",BR188*AA188),"")</f>
        <v/>
      </c>
      <c r="BT188" s="84" t="n"/>
      <c r="BU188" s="84" t="n"/>
      <c r="BV188" s="84" t="n"/>
      <c r="BW188" s="84" t="n"/>
      <c r="BX188" s="84" t="n"/>
      <c r="BY188" s="84" t="n"/>
      <c r="BZ188" s="84" t="n"/>
      <c r="CA188" s="84" t="n"/>
      <c r="CB188" s="84" t="n"/>
      <c r="CC188" s="84" t="n"/>
      <c r="CD188" s="84" t="n"/>
      <c r="CE188" s="84" t="n"/>
      <c r="CF188" s="84" t="n"/>
      <c r="CG188" s="84" t="n"/>
      <c r="CH188" s="84" t="n"/>
      <c r="CI188" s="84" t="n"/>
      <c r="CJ188" s="84" t="n"/>
      <c r="CK188" s="84" t="n"/>
      <c r="CL188" s="84" t="n"/>
      <c r="CM188" s="84" t="n"/>
      <c r="CN188" s="84" t="n"/>
      <c r="CO188" s="84" t="n"/>
      <c r="CP188" s="84" t="n"/>
      <c r="CQ188" s="84" t="n"/>
      <c r="CR188" s="84" t="n"/>
      <c r="CS188" s="84" t="n"/>
      <c r="CT188" s="84" t="n"/>
      <c r="CU188" s="84" t="n"/>
      <c r="CV188" s="84" t="n"/>
      <c r="CW188" s="84" t="n"/>
      <c r="CX188" s="84" t="n"/>
      <c r="CY188" s="84" t="n"/>
      <c r="CZ188" s="84" t="n"/>
      <c r="DA188" s="84" t="n"/>
      <c r="DB188" s="84" t="n"/>
      <c r="DC188" s="84" t="n"/>
      <c r="DD188" s="84" t="n"/>
      <c r="DE188" s="84" t="n"/>
      <c r="DF188" s="84" t="n"/>
      <c r="DG188" s="84" t="n"/>
      <c r="DH188" s="84" t="n"/>
      <c r="DI188" s="84" t="n"/>
      <c r="DJ188" s="84" t="n"/>
      <c r="DK188" s="84" t="n"/>
      <c r="DL188" s="84" t="n"/>
      <c r="DM188" s="84" t="n"/>
      <c r="DN188" s="84" t="n"/>
      <c r="DO188" s="84" t="n"/>
      <c r="DP188" s="84" t="n"/>
      <c r="DQ188" s="84" t="n"/>
    </row>
    <row r="189" ht="16" customHeight="1">
      <c r="A189" s="78" t="n"/>
      <c r="B189" s="78" t="n"/>
      <c r="C189" s="78" t="n"/>
      <c r="D189" s="78" t="n"/>
      <c r="E189" s="78" t="n"/>
      <c r="F189" s="78" t="n"/>
      <c r="G189" s="88" t="n"/>
      <c r="H189" s="84" t="n"/>
      <c r="I189" s="84" t="n"/>
      <c r="J189" s="84" t="n"/>
      <c r="K189" s="84" t="n"/>
      <c r="L189" s="84" t="n"/>
      <c r="M189" s="84" t="n"/>
      <c r="N189" s="84" t="n"/>
      <c r="O189" s="84">
        <f>IFERROR(INDEX('_courses_lookup'!$C:$C,MATCH(K189&amp;L189,'_courses_lookup'!$E:$E,0)),"")</f>
        <v/>
      </c>
      <c r="P189" s="84">
        <f>IFERROR(INDEX('_courses_lookup'!$D:$D,MATCH(K189&amp;L189,'_courses_lookup'!$E:$E,0)),"")</f>
        <v/>
      </c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1" t="n"/>
      <c r="AE189" s="81" t="n"/>
      <c r="AF189" s="81" t="n"/>
      <c r="AG189" s="40">
        <f>IF(AND(AE189&lt;&gt;"",AF189&lt;&gt;""),ROUNDUP((AF189-AE189)/7,0),"")</f>
        <v/>
      </c>
      <c r="AH189" s="84" t="n"/>
      <c r="AI189" s="40">
        <f>IFERROR(IF(AG189*AH189=0,"",AG189*AH189),"")</f>
        <v/>
      </c>
      <c r="AJ189" s="81" t="n"/>
      <c r="AK189" s="81" t="n"/>
      <c r="AL189" s="40">
        <f>IF(AND(AJ189&lt;&gt;"",AK189&lt;&gt;""),ROUNDUP((AK189-AJ189)/7,0),"")</f>
        <v/>
      </c>
      <c r="AM189" s="84" t="n"/>
      <c r="AN189" s="40">
        <f>IFERROR(IF(AL189*AM189=0,"",AL189*AM189),"")</f>
        <v/>
      </c>
      <c r="AO189" s="81" t="n"/>
      <c r="AP189" s="81" t="n"/>
      <c r="AQ189" s="40">
        <f>IF(AND(AO189&lt;&gt;"",AP189&lt;&gt;""),ROUNDUP((AP189-AO189)/7,0),"")</f>
        <v/>
      </c>
      <c r="AR189" s="40">
        <f>IFERROR(IF((AU189-(AI189+AN189))/AQ189=0,"",ROUNDUP((AU189-(AI189+AN189))/AQ189,0)),"")</f>
        <v/>
      </c>
      <c r="AS189" s="40">
        <f>IFERROR(IF((AU189-(AI189+AN189))=0,"",(AU189-(AI189+AN189))),"")</f>
        <v/>
      </c>
      <c r="AT189" s="40">
        <f>IF(AND(AG189="",AQ189=""),AL189,IF(SUM(AG189,AL189,AQ189)=0,"",SUM(AG189,AL189,AQ189)))</f>
        <v/>
      </c>
      <c r="AU189" s="84" t="n"/>
      <c r="AV189" s="81" t="n"/>
      <c r="AW189" s="84" t="n"/>
      <c r="AX189" s="84" t="n"/>
      <c r="AY189" s="84" t="n"/>
      <c r="AZ189" s="84" t="n"/>
      <c r="BA189" s="84" t="n"/>
      <c r="BB189" s="84" t="n"/>
      <c r="BC189" s="84" t="n"/>
      <c r="BD189" s="84" t="n"/>
      <c r="BE189" s="84" t="n"/>
      <c r="BF189" s="84" t="n"/>
      <c r="BG189" s="40">
        <f>IF(AD189="","",YEAR(AD189)+IF(MONTH(AD189)&gt;=5,1,0))</f>
        <v/>
      </c>
      <c r="BH189" s="40">
        <f>IF(AD189="","",IF(AND(MONTH(AD189)=8,DAY(AD189)&gt;=15),"Fall",IF(MONTH(AD189)&gt;8,"Fall",IF(MONTH(AD189)=5,"Summer",IF(MONTH(AD189)=1,"Spring","")))))</f>
        <v/>
      </c>
      <c r="BI189" s="84" t="n"/>
      <c r="BJ189" s="84" t="n"/>
      <c r="BK189" s="84" t="n"/>
      <c r="BL189" s="84">
        <f>IFERROR(INDEX('_names_lookup'!$C:$C,MATCH(BK189,'_names_lookup'!$A:$A,0)),"")</f>
        <v/>
      </c>
      <c r="BM189" s="84">
        <f>IFERROR(INDEX('_names_lookup'!$B:$B,MATCH(BK189,'_names_lookup'!$A:$A,0)),"")</f>
        <v/>
      </c>
      <c r="BN189" s="84" t="n"/>
      <c r="BO189" s="84" t="n"/>
      <c r="BP189" s="84" t="n"/>
      <c r="BQ189" s="84" t="n"/>
      <c r="BR189" s="84" t="n"/>
      <c r="BS189" s="40">
        <f>IFERROR(IF(BR189*AA189=0,"",BR189*AA189),"")</f>
        <v/>
      </c>
      <c r="BT189" s="84" t="n"/>
      <c r="BU189" s="84" t="n"/>
      <c r="BV189" s="84" t="n"/>
      <c r="BW189" s="84" t="n"/>
      <c r="BX189" s="84" t="n"/>
      <c r="BY189" s="84" t="n"/>
      <c r="BZ189" s="84" t="n"/>
      <c r="CA189" s="84" t="n"/>
      <c r="CB189" s="84" t="n"/>
      <c r="CC189" s="84" t="n"/>
      <c r="CD189" s="84" t="n"/>
      <c r="CE189" s="84" t="n"/>
      <c r="CF189" s="84" t="n"/>
      <c r="CG189" s="84" t="n"/>
      <c r="CH189" s="84" t="n"/>
      <c r="CI189" s="84" t="n"/>
      <c r="CJ189" s="84" t="n"/>
      <c r="CK189" s="84" t="n"/>
      <c r="CL189" s="84" t="n"/>
      <c r="CM189" s="84" t="n"/>
      <c r="CN189" s="84" t="n"/>
      <c r="CO189" s="84" t="n"/>
      <c r="CP189" s="84" t="n"/>
      <c r="CQ189" s="84" t="n"/>
      <c r="CR189" s="84" t="n"/>
      <c r="CS189" s="84" t="n"/>
      <c r="CT189" s="84" t="n"/>
      <c r="CU189" s="84" t="n"/>
      <c r="CV189" s="84" t="n"/>
      <c r="CW189" s="84" t="n"/>
      <c r="CX189" s="84" t="n"/>
      <c r="CY189" s="84" t="n"/>
      <c r="CZ189" s="84" t="n"/>
      <c r="DA189" s="84" t="n"/>
      <c r="DB189" s="84" t="n"/>
      <c r="DC189" s="84" t="n"/>
      <c r="DD189" s="84" t="n"/>
      <c r="DE189" s="84" t="n"/>
      <c r="DF189" s="84" t="n"/>
      <c r="DG189" s="84" t="n"/>
      <c r="DH189" s="84" t="n"/>
      <c r="DI189" s="84" t="n"/>
      <c r="DJ189" s="84" t="n"/>
      <c r="DK189" s="84" t="n"/>
      <c r="DL189" s="84" t="n"/>
      <c r="DM189" s="84" t="n"/>
      <c r="DN189" s="84" t="n"/>
      <c r="DO189" s="84" t="n"/>
      <c r="DP189" s="84" t="n"/>
      <c r="DQ189" s="84" t="n"/>
    </row>
    <row r="190" ht="16" customHeight="1">
      <c r="A190" s="78" t="n"/>
      <c r="B190" s="78" t="n"/>
      <c r="C190" s="78" t="n"/>
      <c r="D190" s="78" t="n"/>
      <c r="E190" s="78" t="n"/>
      <c r="F190" s="78" t="n"/>
      <c r="G190" s="88" t="n"/>
      <c r="H190" s="84" t="n"/>
      <c r="I190" s="84" t="n"/>
      <c r="J190" s="84" t="n"/>
      <c r="K190" s="84" t="n"/>
      <c r="L190" s="84" t="n"/>
      <c r="M190" s="84" t="n"/>
      <c r="N190" s="84" t="n"/>
      <c r="O190" s="84">
        <f>IFERROR(INDEX('_courses_lookup'!$C:$C,MATCH(K190&amp;L190,'_courses_lookup'!$E:$E,0)),"")</f>
        <v/>
      </c>
      <c r="P190" s="84">
        <f>IFERROR(INDEX('_courses_lookup'!$D:$D,MATCH(K190&amp;L190,'_courses_lookup'!$E:$E,0)),"")</f>
        <v/>
      </c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1" t="n"/>
      <c r="AE190" s="81" t="n"/>
      <c r="AF190" s="81" t="n"/>
      <c r="AG190" s="40">
        <f>IF(AND(AE190&lt;&gt;"",AF190&lt;&gt;""),ROUNDUP((AF190-AE190)/7,0),"")</f>
        <v/>
      </c>
      <c r="AH190" s="84" t="n"/>
      <c r="AI190" s="40">
        <f>IFERROR(IF(AG190*AH190=0,"",AG190*AH190),"")</f>
        <v/>
      </c>
      <c r="AJ190" s="81" t="n"/>
      <c r="AK190" s="81" t="n"/>
      <c r="AL190" s="40">
        <f>IF(AND(AJ190&lt;&gt;"",AK190&lt;&gt;""),ROUNDUP((AK190-AJ190)/7,0),"")</f>
        <v/>
      </c>
      <c r="AM190" s="84" t="n"/>
      <c r="AN190" s="40">
        <f>IFERROR(IF(AL190*AM190=0,"",AL190*AM190),"")</f>
        <v/>
      </c>
      <c r="AO190" s="81" t="n"/>
      <c r="AP190" s="81" t="n"/>
      <c r="AQ190" s="40">
        <f>IF(AND(AO190&lt;&gt;"",AP190&lt;&gt;""),ROUNDUP((AP190-AO190)/7,0),"")</f>
        <v/>
      </c>
      <c r="AR190" s="40">
        <f>IFERROR(IF((AU190-(AI190+AN190))/AQ190=0,"",ROUNDUP((AU190-(AI190+AN190))/AQ190,0)),"")</f>
        <v/>
      </c>
      <c r="AS190" s="40">
        <f>IFERROR(IF((AU190-(AI190+AN190))=0,"",(AU190-(AI190+AN190))),"")</f>
        <v/>
      </c>
      <c r="AT190" s="40">
        <f>IF(AND(AG190="",AQ190=""),AL190,IF(SUM(AG190,AL190,AQ190)=0,"",SUM(AG190,AL190,AQ190)))</f>
        <v/>
      </c>
      <c r="AU190" s="84" t="n"/>
      <c r="AV190" s="81" t="n"/>
      <c r="AW190" s="84" t="n"/>
      <c r="AX190" s="84" t="n"/>
      <c r="AY190" s="84" t="n"/>
      <c r="AZ190" s="84" t="n"/>
      <c r="BA190" s="84" t="n"/>
      <c r="BB190" s="84" t="n"/>
      <c r="BC190" s="84" t="n"/>
      <c r="BD190" s="84" t="n"/>
      <c r="BE190" s="84" t="n"/>
      <c r="BF190" s="84" t="n"/>
      <c r="BG190" s="40">
        <f>IF(AD190="","",YEAR(AD190)+IF(MONTH(AD190)&gt;=5,1,0))</f>
        <v/>
      </c>
      <c r="BH190" s="40">
        <f>IF(AD190="","",IF(AND(MONTH(AD190)=8,DAY(AD190)&gt;=15),"Fall",IF(MONTH(AD190)&gt;8,"Fall",IF(MONTH(AD190)=5,"Summer",IF(MONTH(AD190)=1,"Spring","")))))</f>
        <v/>
      </c>
      <c r="BI190" s="84" t="n"/>
      <c r="BJ190" s="84" t="n"/>
      <c r="BK190" s="84" t="n"/>
      <c r="BL190" s="84">
        <f>IFERROR(INDEX('_names_lookup'!$C:$C,MATCH(BK190,'_names_lookup'!$A:$A,0)),"")</f>
        <v/>
      </c>
      <c r="BM190" s="84">
        <f>IFERROR(INDEX('_names_lookup'!$B:$B,MATCH(BK190,'_names_lookup'!$A:$A,0)),"")</f>
        <v/>
      </c>
      <c r="BN190" s="84" t="n"/>
      <c r="BO190" s="84" t="n"/>
      <c r="BP190" s="84" t="n"/>
      <c r="BQ190" s="84" t="n"/>
      <c r="BR190" s="84" t="n"/>
      <c r="BS190" s="40">
        <f>IFERROR(IF(BR190*AA190=0,"",BR190*AA190),"")</f>
        <v/>
      </c>
      <c r="BT190" s="84" t="n"/>
      <c r="BU190" s="84" t="n"/>
      <c r="BV190" s="84" t="n"/>
      <c r="BW190" s="84" t="n"/>
      <c r="BX190" s="84" t="n"/>
      <c r="BY190" s="84" t="n"/>
      <c r="BZ190" s="84" t="n"/>
      <c r="CA190" s="84" t="n"/>
      <c r="CB190" s="84" t="n"/>
      <c r="CC190" s="84" t="n"/>
      <c r="CD190" s="84" t="n"/>
      <c r="CE190" s="84" t="n"/>
      <c r="CF190" s="84" t="n"/>
      <c r="CG190" s="84" t="n"/>
      <c r="CH190" s="84" t="n"/>
      <c r="CI190" s="84" t="n"/>
      <c r="CJ190" s="84" t="n"/>
      <c r="CK190" s="84" t="n"/>
      <c r="CL190" s="84" t="n"/>
      <c r="CM190" s="84" t="n"/>
      <c r="CN190" s="84" t="n"/>
      <c r="CO190" s="84" t="n"/>
      <c r="CP190" s="84" t="n"/>
      <c r="CQ190" s="84" t="n"/>
      <c r="CR190" s="84" t="n"/>
      <c r="CS190" s="84" t="n"/>
      <c r="CT190" s="84" t="n"/>
      <c r="CU190" s="84" t="n"/>
      <c r="CV190" s="84" t="n"/>
      <c r="CW190" s="84" t="n"/>
      <c r="CX190" s="84" t="n"/>
      <c r="CY190" s="84" t="n"/>
      <c r="CZ190" s="84" t="n"/>
      <c r="DA190" s="84" t="n"/>
      <c r="DB190" s="84" t="n"/>
      <c r="DC190" s="84" t="n"/>
      <c r="DD190" s="84" t="n"/>
      <c r="DE190" s="84" t="n"/>
      <c r="DF190" s="84" t="n"/>
      <c r="DG190" s="84" t="n"/>
      <c r="DH190" s="84" t="n"/>
      <c r="DI190" s="84" t="n"/>
      <c r="DJ190" s="84" t="n"/>
      <c r="DK190" s="84" t="n"/>
      <c r="DL190" s="84" t="n"/>
      <c r="DM190" s="84" t="n"/>
      <c r="DN190" s="84" t="n"/>
      <c r="DO190" s="84" t="n"/>
      <c r="DP190" s="84" t="n"/>
      <c r="DQ190" s="84" t="n"/>
    </row>
    <row r="191" ht="16" customHeight="1">
      <c r="A191" s="78" t="n"/>
      <c r="B191" s="78" t="n"/>
      <c r="C191" s="78" t="n"/>
      <c r="D191" s="78" t="n"/>
      <c r="E191" s="78" t="n"/>
      <c r="F191" s="78" t="n"/>
      <c r="G191" s="88" t="n"/>
      <c r="H191" s="84" t="n"/>
      <c r="I191" s="84" t="n"/>
      <c r="J191" s="84" t="n"/>
      <c r="K191" s="84" t="n"/>
      <c r="L191" s="84" t="n"/>
      <c r="M191" s="84" t="n"/>
      <c r="N191" s="84" t="n"/>
      <c r="O191" s="84">
        <f>IFERROR(INDEX('_courses_lookup'!$C:$C,MATCH(K191&amp;L191,'_courses_lookup'!$E:$E,0)),"")</f>
        <v/>
      </c>
      <c r="P191" s="84">
        <f>IFERROR(INDEX('_courses_lookup'!$D:$D,MATCH(K191&amp;L191,'_courses_lookup'!$E:$E,0)),"")</f>
        <v/>
      </c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1" t="n"/>
      <c r="AE191" s="81" t="n"/>
      <c r="AF191" s="81" t="n"/>
      <c r="AG191" s="40">
        <f>IF(AND(AE191&lt;&gt;"",AF191&lt;&gt;""),ROUNDUP((AF191-AE191)/7,0),"")</f>
        <v/>
      </c>
      <c r="AH191" s="84" t="n"/>
      <c r="AI191" s="40">
        <f>IFERROR(IF(AG191*AH191=0,"",AG191*AH191),"")</f>
        <v/>
      </c>
      <c r="AJ191" s="81" t="n"/>
      <c r="AK191" s="81" t="n"/>
      <c r="AL191" s="40">
        <f>IF(AND(AJ191&lt;&gt;"",AK191&lt;&gt;""),ROUNDUP((AK191-AJ191)/7,0),"")</f>
        <v/>
      </c>
      <c r="AM191" s="84" t="n"/>
      <c r="AN191" s="40">
        <f>IFERROR(IF(AL191*AM191=0,"",AL191*AM191),"")</f>
        <v/>
      </c>
      <c r="AO191" s="81" t="n"/>
      <c r="AP191" s="81" t="n"/>
      <c r="AQ191" s="40">
        <f>IF(AND(AO191&lt;&gt;"",AP191&lt;&gt;""),ROUNDUP((AP191-AO191)/7,0),"")</f>
        <v/>
      </c>
      <c r="AR191" s="40">
        <f>IFERROR(IF((AU191-(AI191+AN191))/AQ191=0,"",ROUNDUP((AU191-(AI191+AN191))/AQ191,0)),"")</f>
        <v/>
      </c>
      <c r="AS191" s="40">
        <f>IFERROR(IF((AU191-(AI191+AN191))=0,"",(AU191-(AI191+AN191))),"")</f>
        <v/>
      </c>
      <c r="AT191" s="40">
        <f>IF(AND(AG191="",AQ191=""),AL191,IF(SUM(AG191,AL191,AQ191)=0,"",SUM(AG191,AL191,AQ191)))</f>
        <v/>
      </c>
      <c r="AU191" s="84" t="n"/>
      <c r="AV191" s="81" t="n"/>
      <c r="AW191" s="84" t="n"/>
      <c r="AX191" s="84" t="n"/>
      <c r="AY191" s="84" t="n"/>
      <c r="AZ191" s="84" t="n"/>
      <c r="BA191" s="84" t="n"/>
      <c r="BB191" s="84" t="n"/>
      <c r="BC191" s="84" t="n"/>
      <c r="BD191" s="84" t="n"/>
      <c r="BE191" s="84" t="n"/>
      <c r="BF191" s="84" t="n"/>
      <c r="BG191" s="40">
        <f>IF(AD191="","",YEAR(AD191)+IF(MONTH(AD191)&gt;=5,1,0))</f>
        <v/>
      </c>
      <c r="BH191" s="40">
        <f>IF(AD191="","",IF(AND(MONTH(AD191)=8,DAY(AD191)&gt;=15),"Fall",IF(MONTH(AD191)&gt;8,"Fall",IF(MONTH(AD191)=5,"Summer",IF(MONTH(AD191)=1,"Spring","")))))</f>
        <v/>
      </c>
      <c r="BI191" s="84" t="n"/>
      <c r="BJ191" s="84" t="n"/>
      <c r="BK191" s="84" t="n"/>
      <c r="BL191" s="84">
        <f>IFERROR(INDEX('_names_lookup'!$C:$C,MATCH(BK191,'_names_lookup'!$A:$A,0)),"")</f>
        <v/>
      </c>
      <c r="BM191" s="84">
        <f>IFERROR(INDEX('_names_lookup'!$B:$B,MATCH(BK191,'_names_lookup'!$A:$A,0)),"")</f>
        <v/>
      </c>
      <c r="BN191" s="84" t="n"/>
      <c r="BO191" s="84" t="n"/>
      <c r="BP191" s="84" t="n"/>
      <c r="BQ191" s="84" t="n"/>
      <c r="BR191" s="84" t="n"/>
      <c r="BS191" s="40">
        <f>IFERROR(IF(BR191*AA191=0,"",BR191*AA191),"")</f>
        <v/>
      </c>
      <c r="BT191" s="84" t="n"/>
      <c r="BU191" s="84" t="n"/>
      <c r="BV191" s="84" t="n"/>
      <c r="BW191" s="84" t="n"/>
      <c r="BX191" s="84" t="n"/>
      <c r="BY191" s="84" t="n"/>
      <c r="BZ191" s="84" t="n"/>
      <c r="CA191" s="84" t="n"/>
      <c r="CB191" s="84" t="n"/>
      <c r="CC191" s="84" t="n"/>
      <c r="CD191" s="84" t="n"/>
      <c r="CE191" s="84" t="n"/>
      <c r="CF191" s="84" t="n"/>
      <c r="CG191" s="84" t="n"/>
      <c r="CH191" s="84" t="n"/>
      <c r="CI191" s="84" t="n"/>
      <c r="CJ191" s="84" t="n"/>
      <c r="CK191" s="84" t="n"/>
      <c r="CL191" s="84" t="n"/>
      <c r="CM191" s="84" t="n"/>
      <c r="CN191" s="84" t="n"/>
      <c r="CO191" s="84" t="n"/>
      <c r="CP191" s="84" t="n"/>
      <c r="CQ191" s="84" t="n"/>
      <c r="CR191" s="84" t="n"/>
      <c r="CS191" s="84" t="n"/>
      <c r="CT191" s="84" t="n"/>
      <c r="CU191" s="84" t="n"/>
      <c r="CV191" s="84" t="n"/>
      <c r="CW191" s="84" t="n"/>
      <c r="CX191" s="84" t="n"/>
      <c r="CY191" s="84" t="n"/>
      <c r="CZ191" s="84" t="n"/>
      <c r="DA191" s="84" t="n"/>
      <c r="DB191" s="84" t="n"/>
      <c r="DC191" s="84" t="n"/>
      <c r="DD191" s="84" t="n"/>
      <c r="DE191" s="84" t="n"/>
      <c r="DF191" s="84" t="n"/>
      <c r="DG191" s="84" t="n"/>
      <c r="DH191" s="84" t="n"/>
      <c r="DI191" s="84" t="n"/>
      <c r="DJ191" s="84" t="n"/>
      <c r="DK191" s="84" t="n"/>
      <c r="DL191" s="84" t="n"/>
      <c r="DM191" s="84" t="n"/>
      <c r="DN191" s="84" t="n"/>
      <c r="DO191" s="84" t="n"/>
      <c r="DP191" s="84" t="n"/>
      <c r="DQ191" s="84" t="n"/>
    </row>
    <row r="192" ht="16" customHeight="1">
      <c r="A192" s="78" t="n"/>
      <c r="B192" s="78" t="n"/>
      <c r="C192" s="78" t="n"/>
      <c r="D192" s="78" t="n"/>
      <c r="E192" s="78" t="n"/>
      <c r="F192" s="78" t="n"/>
      <c r="G192" s="88" t="n"/>
      <c r="H192" s="84" t="n"/>
      <c r="I192" s="84" t="n"/>
      <c r="J192" s="84" t="n"/>
      <c r="K192" s="84" t="n"/>
      <c r="L192" s="84" t="n"/>
      <c r="M192" s="84" t="n"/>
      <c r="N192" s="84" t="n"/>
      <c r="O192" s="84">
        <f>IFERROR(INDEX('_courses_lookup'!$C:$C,MATCH(K192&amp;L192,'_courses_lookup'!$E:$E,0)),"")</f>
        <v/>
      </c>
      <c r="P192" s="84">
        <f>IFERROR(INDEX('_courses_lookup'!$D:$D,MATCH(K192&amp;L192,'_courses_lookup'!$E:$E,0)),"")</f>
        <v/>
      </c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1" t="n"/>
      <c r="AE192" s="81" t="n"/>
      <c r="AF192" s="81" t="n"/>
      <c r="AG192" s="40">
        <f>IF(AND(AE192&lt;&gt;"",AF192&lt;&gt;""),ROUNDUP((AF192-AE192)/7,0),"")</f>
        <v/>
      </c>
      <c r="AH192" s="84" t="n"/>
      <c r="AI192" s="40">
        <f>IFERROR(IF(AG192*AH192=0,"",AG192*AH192),"")</f>
        <v/>
      </c>
      <c r="AJ192" s="81" t="n"/>
      <c r="AK192" s="81" t="n"/>
      <c r="AL192" s="40">
        <f>IF(AND(AJ192&lt;&gt;"",AK192&lt;&gt;""),ROUNDUP((AK192-AJ192)/7,0),"")</f>
        <v/>
      </c>
      <c r="AM192" s="84" t="n"/>
      <c r="AN192" s="40">
        <f>IFERROR(IF(AL192*AM192=0,"",AL192*AM192),"")</f>
        <v/>
      </c>
      <c r="AO192" s="81" t="n"/>
      <c r="AP192" s="81" t="n"/>
      <c r="AQ192" s="40">
        <f>IF(AND(AO192&lt;&gt;"",AP192&lt;&gt;""),ROUNDUP((AP192-AO192)/7,0),"")</f>
        <v/>
      </c>
      <c r="AR192" s="40">
        <f>IFERROR(IF((AU192-(AI192+AN192))/AQ192=0,"",ROUNDUP((AU192-(AI192+AN192))/AQ192,0)),"")</f>
        <v/>
      </c>
      <c r="AS192" s="40">
        <f>IFERROR(IF((AU192-(AI192+AN192))=0,"",(AU192-(AI192+AN192))),"")</f>
        <v/>
      </c>
      <c r="AT192" s="40">
        <f>IF(AND(AG192="",AQ192=""),AL192,IF(SUM(AG192,AL192,AQ192)=0,"",SUM(AG192,AL192,AQ192)))</f>
        <v/>
      </c>
      <c r="AU192" s="84" t="n"/>
      <c r="AV192" s="81" t="n"/>
      <c r="AW192" s="84" t="n"/>
      <c r="AX192" s="84" t="n"/>
      <c r="AY192" s="84" t="n"/>
      <c r="AZ192" s="84" t="n"/>
      <c r="BA192" s="84" t="n"/>
      <c r="BB192" s="84" t="n"/>
      <c r="BC192" s="84" t="n"/>
      <c r="BD192" s="84" t="n"/>
      <c r="BE192" s="84" t="n"/>
      <c r="BF192" s="84" t="n"/>
      <c r="BG192" s="40">
        <f>IF(AD192="","",YEAR(AD192)+IF(MONTH(AD192)&gt;=5,1,0))</f>
        <v/>
      </c>
      <c r="BH192" s="40">
        <f>IF(AD192="","",IF(AND(MONTH(AD192)=8,DAY(AD192)&gt;=15),"Fall",IF(MONTH(AD192)&gt;8,"Fall",IF(MONTH(AD192)=5,"Summer",IF(MONTH(AD192)=1,"Spring","")))))</f>
        <v/>
      </c>
      <c r="BI192" s="84" t="n"/>
      <c r="BJ192" s="84" t="n"/>
      <c r="BK192" s="84" t="n"/>
      <c r="BL192" s="84">
        <f>IFERROR(INDEX('_names_lookup'!$C:$C,MATCH(BK192,'_names_lookup'!$A:$A,0)),"")</f>
        <v/>
      </c>
      <c r="BM192" s="84">
        <f>IFERROR(INDEX('_names_lookup'!$B:$B,MATCH(BK192,'_names_lookup'!$A:$A,0)),"")</f>
        <v/>
      </c>
      <c r="BN192" s="84" t="n"/>
      <c r="BO192" s="84" t="n"/>
      <c r="BP192" s="84" t="n"/>
      <c r="BQ192" s="84" t="n"/>
      <c r="BR192" s="84" t="n"/>
      <c r="BS192" s="40">
        <f>IFERROR(IF(BR192*AA192=0,"",BR192*AA192),"")</f>
        <v/>
      </c>
      <c r="BT192" s="84" t="n"/>
      <c r="BU192" s="84" t="n"/>
      <c r="BV192" s="84" t="n"/>
      <c r="BW192" s="84" t="n"/>
      <c r="BX192" s="84" t="n"/>
      <c r="BY192" s="84" t="n"/>
      <c r="BZ192" s="84" t="n"/>
      <c r="CA192" s="84" t="n"/>
      <c r="CB192" s="84" t="n"/>
      <c r="CC192" s="84" t="n"/>
      <c r="CD192" s="84" t="n"/>
      <c r="CE192" s="84" t="n"/>
      <c r="CF192" s="84" t="n"/>
      <c r="CG192" s="84" t="n"/>
      <c r="CH192" s="84" t="n"/>
      <c r="CI192" s="84" t="n"/>
      <c r="CJ192" s="84" t="n"/>
      <c r="CK192" s="84" t="n"/>
      <c r="CL192" s="84" t="n"/>
      <c r="CM192" s="84" t="n"/>
      <c r="CN192" s="84" t="n"/>
      <c r="CO192" s="84" t="n"/>
      <c r="CP192" s="84" t="n"/>
      <c r="CQ192" s="84" t="n"/>
      <c r="CR192" s="84" t="n"/>
      <c r="CS192" s="84" t="n"/>
      <c r="CT192" s="84" t="n"/>
      <c r="CU192" s="84" t="n"/>
      <c r="CV192" s="84" t="n"/>
      <c r="CW192" s="84" t="n"/>
      <c r="CX192" s="84" t="n"/>
      <c r="CY192" s="84" t="n"/>
      <c r="CZ192" s="84" t="n"/>
      <c r="DA192" s="84" t="n"/>
      <c r="DB192" s="84" t="n"/>
      <c r="DC192" s="84" t="n"/>
      <c r="DD192" s="84" t="n"/>
      <c r="DE192" s="84" t="n"/>
      <c r="DF192" s="84" t="n"/>
      <c r="DG192" s="84" t="n"/>
      <c r="DH192" s="84" t="n"/>
      <c r="DI192" s="84" t="n"/>
      <c r="DJ192" s="84" t="n"/>
      <c r="DK192" s="84" t="n"/>
      <c r="DL192" s="84" t="n"/>
      <c r="DM192" s="84" t="n"/>
      <c r="DN192" s="84" t="n"/>
      <c r="DO192" s="84" t="n"/>
      <c r="DP192" s="84" t="n"/>
      <c r="DQ192" s="84" t="n"/>
    </row>
    <row r="193" ht="16" customHeight="1">
      <c r="A193" s="78" t="n"/>
      <c r="B193" s="78" t="n"/>
      <c r="C193" s="78" t="n"/>
      <c r="D193" s="78" t="n"/>
      <c r="E193" s="78" t="n"/>
      <c r="F193" s="78" t="n"/>
      <c r="G193" s="88" t="n"/>
      <c r="H193" s="84" t="n"/>
      <c r="I193" s="84" t="n"/>
      <c r="J193" s="84" t="n"/>
      <c r="K193" s="84" t="n"/>
      <c r="L193" s="84" t="n"/>
      <c r="M193" s="84" t="n"/>
      <c r="N193" s="84" t="n"/>
      <c r="O193" s="84">
        <f>IFERROR(INDEX('_courses_lookup'!$C:$C,MATCH(K193&amp;L193,'_courses_lookup'!$E:$E,0)),"")</f>
        <v/>
      </c>
      <c r="P193" s="84">
        <f>IFERROR(INDEX('_courses_lookup'!$D:$D,MATCH(K193&amp;L193,'_courses_lookup'!$E:$E,0)),"")</f>
        <v/>
      </c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1" t="n"/>
      <c r="AE193" s="81" t="n"/>
      <c r="AF193" s="81" t="n"/>
      <c r="AG193" s="40">
        <f>IF(AND(AE193&lt;&gt;"",AF193&lt;&gt;""),ROUNDUP((AF193-AE193)/7,0),"")</f>
        <v/>
      </c>
      <c r="AH193" s="84" t="n"/>
      <c r="AI193" s="40">
        <f>IFERROR(IF(AG193*AH193=0,"",AG193*AH193),"")</f>
        <v/>
      </c>
      <c r="AJ193" s="81" t="n"/>
      <c r="AK193" s="81" t="n"/>
      <c r="AL193" s="40">
        <f>IF(AND(AJ193&lt;&gt;"",AK193&lt;&gt;""),ROUNDUP((AK193-AJ193)/7,0),"")</f>
        <v/>
      </c>
      <c r="AM193" s="84" t="n"/>
      <c r="AN193" s="40">
        <f>IFERROR(IF(AL193*AM193=0,"",AL193*AM193),"")</f>
        <v/>
      </c>
      <c r="AO193" s="81" t="n"/>
      <c r="AP193" s="81" t="n"/>
      <c r="AQ193" s="40">
        <f>IF(AND(AO193&lt;&gt;"",AP193&lt;&gt;""),ROUNDUP((AP193-AO193)/7,0),"")</f>
        <v/>
      </c>
      <c r="AR193" s="40">
        <f>IFERROR(IF((AU193-(AI193+AN193))/AQ193=0,"",ROUNDUP((AU193-(AI193+AN193))/AQ193,0)),"")</f>
        <v/>
      </c>
      <c r="AS193" s="40">
        <f>IFERROR(IF((AU193-(AI193+AN193))=0,"",(AU193-(AI193+AN193))),"")</f>
        <v/>
      </c>
      <c r="AT193" s="40">
        <f>IF(AND(AG193="",AQ193=""),AL193,IF(SUM(AG193,AL193,AQ193)=0,"",SUM(AG193,AL193,AQ193)))</f>
        <v/>
      </c>
      <c r="AU193" s="84" t="n"/>
      <c r="AV193" s="81" t="n"/>
      <c r="AW193" s="84" t="n"/>
      <c r="AX193" s="84" t="n"/>
      <c r="AY193" s="84" t="n"/>
      <c r="AZ193" s="84" t="n"/>
      <c r="BA193" s="84" t="n"/>
      <c r="BB193" s="84" t="n"/>
      <c r="BC193" s="84" t="n"/>
      <c r="BD193" s="84" t="n"/>
      <c r="BE193" s="84" t="n"/>
      <c r="BF193" s="84" t="n"/>
      <c r="BG193" s="40">
        <f>IF(AD193="","",YEAR(AD193)+IF(MONTH(AD193)&gt;=5,1,0))</f>
        <v/>
      </c>
      <c r="BH193" s="40">
        <f>IF(AD193="","",IF(AND(MONTH(AD193)=8,DAY(AD193)&gt;=15),"Fall",IF(MONTH(AD193)&gt;8,"Fall",IF(MONTH(AD193)=5,"Summer",IF(MONTH(AD193)=1,"Spring","")))))</f>
        <v/>
      </c>
      <c r="BI193" s="84" t="n"/>
      <c r="BJ193" s="84" t="n"/>
      <c r="BK193" s="84" t="n"/>
      <c r="BL193" s="84">
        <f>IFERROR(INDEX('_names_lookup'!$C:$C,MATCH(BK193,'_names_lookup'!$A:$A,0)),"")</f>
        <v/>
      </c>
      <c r="BM193" s="84">
        <f>IFERROR(INDEX('_names_lookup'!$B:$B,MATCH(BK193,'_names_lookup'!$A:$A,0)),"")</f>
        <v/>
      </c>
      <c r="BN193" s="84" t="n"/>
      <c r="BO193" s="84" t="n"/>
      <c r="BP193" s="84" t="n"/>
      <c r="BQ193" s="84" t="n"/>
      <c r="BR193" s="84" t="n"/>
      <c r="BS193" s="40">
        <f>IFERROR(IF(BR193*AA193=0,"",BR193*AA193),"")</f>
        <v/>
      </c>
      <c r="BT193" s="84" t="n"/>
      <c r="BU193" s="84" t="n"/>
      <c r="BV193" s="84" t="n"/>
      <c r="BW193" s="84" t="n"/>
      <c r="BX193" s="84" t="n"/>
      <c r="BY193" s="84" t="n"/>
      <c r="BZ193" s="84" t="n"/>
      <c r="CA193" s="84" t="n"/>
      <c r="CB193" s="84" t="n"/>
      <c r="CC193" s="84" t="n"/>
      <c r="CD193" s="84" t="n"/>
      <c r="CE193" s="84" t="n"/>
      <c r="CF193" s="84" t="n"/>
      <c r="CG193" s="84" t="n"/>
      <c r="CH193" s="84" t="n"/>
      <c r="CI193" s="84" t="n"/>
      <c r="CJ193" s="84" t="n"/>
      <c r="CK193" s="84" t="n"/>
      <c r="CL193" s="84" t="n"/>
      <c r="CM193" s="84" t="n"/>
      <c r="CN193" s="84" t="n"/>
      <c r="CO193" s="84" t="n"/>
      <c r="CP193" s="84" t="n"/>
      <c r="CQ193" s="84" t="n"/>
      <c r="CR193" s="84" t="n"/>
      <c r="CS193" s="84" t="n"/>
      <c r="CT193" s="84" t="n"/>
      <c r="CU193" s="84" t="n"/>
      <c r="CV193" s="84" t="n"/>
      <c r="CW193" s="84" t="n"/>
      <c r="CX193" s="84" t="n"/>
      <c r="CY193" s="84" t="n"/>
      <c r="CZ193" s="84" t="n"/>
      <c r="DA193" s="84" t="n"/>
      <c r="DB193" s="84" t="n"/>
      <c r="DC193" s="84" t="n"/>
      <c r="DD193" s="84" t="n"/>
      <c r="DE193" s="84" t="n"/>
      <c r="DF193" s="84" t="n"/>
      <c r="DG193" s="84" t="n"/>
      <c r="DH193" s="84" t="n"/>
      <c r="DI193" s="84" t="n"/>
      <c r="DJ193" s="84" t="n"/>
      <c r="DK193" s="84" t="n"/>
      <c r="DL193" s="84" t="n"/>
      <c r="DM193" s="84" t="n"/>
      <c r="DN193" s="84" t="n"/>
      <c r="DO193" s="84" t="n"/>
      <c r="DP193" s="84" t="n"/>
      <c r="DQ193" s="84" t="n"/>
    </row>
    <row r="194" ht="16" customHeight="1">
      <c r="A194" s="78" t="n"/>
      <c r="B194" s="78" t="n"/>
      <c r="C194" s="78" t="n"/>
      <c r="D194" s="78" t="n"/>
      <c r="E194" s="78" t="n"/>
      <c r="F194" s="78" t="n"/>
      <c r="G194" s="88" t="n"/>
      <c r="H194" s="84" t="n"/>
      <c r="I194" s="84" t="n"/>
      <c r="J194" s="84" t="n"/>
      <c r="K194" s="84" t="n"/>
      <c r="L194" s="84" t="n"/>
      <c r="M194" s="84" t="n"/>
      <c r="N194" s="84" t="n"/>
      <c r="O194" s="84">
        <f>IFERROR(INDEX('_courses_lookup'!$C:$C,MATCH(K194&amp;L194,'_courses_lookup'!$E:$E,0)),"")</f>
        <v/>
      </c>
      <c r="P194" s="84">
        <f>IFERROR(INDEX('_courses_lookup'!$D:$D,MATCH(K194&amp;L194,'_courses_lookup'!$E:$E,0)),"")</f>
        <v/>
      </c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1" t="n"/>
      <c r="AE194" s="81" t="n"/>
      <c r="AF194" s="81" t="n"/>
      <c r="AG194" s="40">
        <f>IF(AND(AE194&lt;&gt;"",AF194&lt;&gt;""),ROUNDUP((AF194-AE194)/7,0),"")</f>
        <v/>
      </c>
      <c r="AH194" s="84" t="n"/>
      <c r="AI194" s="40">
        <f>IFERROR(IF(AG194*AH194=0,"",AG194*AH194),"")</f>
        <v/>
      </c>
      <c r="AJ194" s="81" t="n"/>
      <c r="AK194" s="81" t="n"/>
      <c r="AL194" s="40">
        <f>IF(AND(AJ194&lt;&gt;"",AK194&lt;&gt;""),ROUNDUP((AK194-AJ194)/7,0),"")</f>
        <v/>
      </c>
      <c r="AM194" s="84" t="n"/>
      <c r="AN194" s="40">
        <f>IFERROR(IF(AL194*AM194=0,"",AL194*AM194),"")</f>
        <v/>
      </c>
      <c r="AO194" s="81" t="n"/>
      <c r="AP194" s="81" t="n"/>
      <c r="AQ194" s="40">
        <f>IF(AND(AO194&lt;&gt;"",AP194&lt;&gt;""),ROUNDUP((AP194-AO194)/7,0),"")</f>
        <v/>
      </c>
      <c r="AR194" s="40">
        <f>IFERROR(IF((AU194-(AI194+AN194))/AQ194=0,"",ROUNDUP((AU194-(AI194+AN194))/AQ194,0)),"")</f>
        <v/>
      </c>
      <c r="AS194" s="40">
        <f>IFERROR(IF((AU194-(AI194+AN194))=0,"",(AU194-(AI194+AN194))),"")</f>
        <v/>
      </c>
      <c r="AT194" s="40">
        <f>IF(AND(AG194="",AQ194=""),AL194,IF(SUM(AG194,AL194,AQ194)=0,"",SUM(AG194,AL194,AQ194)))</f>
        <v/>
      </c>
      <c r="AU194" s="84" t="n"/>
      <c r="AV194" s="81" t="n"/>
      <c r="AW194" s="84" t="n"/>
      <c r="AX194" s="84" t="n"/>
      <c r="AY194" s="84" t="n"/>
      <c r="AZ194" s="84" t="n"/>
      <c r="BA194" s="84" t="n"/>
      <c r="BB194" s="84" t="n"/>
      <c r="BC194" s="84" t="n"/>
      <c r="BD194" s="84" t="n"/>
      <c r="BE194" s="84" t="n"/>
      <c r="BF194" s="84" t="n"/>
      <c r="BG194" s="40">
        <f>IF(AD194="","",YEAR(AD194)+IF(MONTH(AD194)&gt;=5,1,0))</f>
        <v/>
      </c>
      <c r="BH194" s="40">
        <f>IF(AD194="","",IF(AND(MONTH(AD194)=8,DAY(AD194)&gt;=15),"Fall",IF(MONTH(AD194)&gt;8,"Fall",IF(MONTH(AD194)=5,"Summer",IF(MONTH(AD194)=1,"Spring","")))))</f>
        <v/>
      </c>
      <c r="BI194" s="84" t="n"/>
      <c r="BJ194" s="84" t="n"/>
      <c r="BK194" s="84" t="n"/>
      <c r="BL194" s="84">
        <f>IFERROR(INDEX('_names_lookup'!$C:$C,MATCH(BK194,'_names_lookup'!$A:$A,0)),"")</f>
        <v/>
      </c>
      <c r="BM194" s="84">
        <f>IFERROR(INDEX('_names_lookup'!$B:$B,MATCH(BK194,'_names_lookup'!$A:$A,0)),"")</f>
        <v/>
      </c>
      <c r="BN194" s="84" t="n"/>
      <c r="BO194" s="84" t="n"/>
      <c r="BP194" s="84" t="n"/>
      <c r="BQ194" s="84" t="n"/>
      <c r="BR194" s="84" t="n"/>
      <c r="BS194" s="40">
        <f>IFERROR(IF(BR194*AA194=0,"",BR194*AA194),"")</f>
        <v/>
      </c>
      <c r="BT194" s="84" t="n"/>
      <c r="BU194" s="84" t="n"/>
      <c r="BV194" s="84" t="n"/>
      <c r="BW194" s="84" t="n"/>
      <c r="BX194" s="84" t="n"/>
      <c r="BY194" s="84" t="n"/>
      <c r="BZ194" s="84" t="n"/>
      <c r="CA194" s="84" t="n"/>
      <c r="CB194" s="84" t="n"/>
      <c r="CC194" s="84" t="n"/>
      <c r="CD194" s="84" t="n"/>
      <c r="CE194" s="84" t="n"/>
      <c r="CF194" s="84" t="n"/>
      <c r="CG194" s="84" t="n"/>
      <c r="CH194" s="84" t="n"/>
      <c r="CI194" s="84" t="n"/>
      <c r="CJ194" s="84" t="n"/>
      <c r="CK194" s="84" t="n"/>
      <c r="CL194" s="84" t="n"/>
      <c r="CM194" s="84" t="n"/>
      <c r="CN194" s="84" t="n"/>
      <c r="CO194" s="84" t="n"/>
      <c r="CP194" s="84" t="n"/>
      <c r="CQ194" s="84" t="n"/>
      <c r="CR194" s="84" t="n"/>
      <c r="CS194" s="84" t="n"/>
      <c r="CT194" s="84" t="n"/>
      <c r="CU194" s="84" t="n"/>
      <c r="CV194" s="84" t="n"/>
      <c r="CW194" s="84" t="n"/>
      <c r="CX194" s="84" t="n"/>
      <c r="CY194" s="84" t="n"/>
      <c r="CZ194" s="84" t="n"/>
      <c r="DA194" s="84" t="n"/>
      <c r="DB194" s="84" t="n"/>
      <c r="DC194" s="84" t="n"/>
      <c r="DD194" s="84" t="n"/>
      <c r="DE194" s="84" t="n"/>
      <c r="DF194" s="84" t="n"/>
      <c r="DG194" s="84" t="n"/>
      <c r="DH194" s="84" t="n"/>
      <c r="DI194" s="84" t="n"/>
      <c r="DJ194" s="84" t="n"/>
      <c r="DK194" s="84" t="n"/>
      <c r="DL194" s="84" t="n"/>
      <c r="DM194" s="84" t="n"/>
      <c r="DN194" s="84" t="n"/>
      <c r="DO194" s="84" t="n"/>
      <c r="DP194" s="84" t="n"/>
      <c r="DQ194" s="84" t="n"/>
    </row>
    <row r="195" ht="16" customHeight="1">
      <c r="A195" s="78" t="n"/>
      <c r="B195" s="78" t="n"/>
      <c r="C195" s="78" t="n"/>
      <c r="D195" s="78" t="n"/>
      <c r="E195" s="78" t="n"/>
      <c r="F195" s="78" t="n"/>
      <c r="G195" s="88" t="n"/>
      <c r="H195" s="84" t="n"/>
      <c r="I195" s="84" t="n"/>
      <c r="J195" s="84" t="n"/>
      <c r="K195" s="84" t="n"/>
      <c r="L195" s="84" t="n"/>
      <c r="M195" s="84" t="n"/>
      <c r="N195" s="84" t="n"/>
      <c r="O195" s="84">
        <f>IFERROR(INDEX('_courses_lookup'!$C:$C,MATCH(K195&amp;L195,'_courses_lookup'!$E:$E,0)),"")</f>
        <v/>
      </c>
      <c r="P195" s="84">
        <f>IFERROR(INDEX('_courses_lookup'!$D:$D,MATCH(K195&amp;L195,'_courses_lookup'!$E:$E,0)),"")</f>
        <v/>
      </c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1" t="n"/>
      <c r="AE195" s="81" t="n"/>
      <c r="AF195" s="81" t="n"/>
      <c r="AG195" s="40">
        <f>IF(AND(AE195&lt;&gt;"",AF195&lt;&gt;""),ROUNDUP((AF195-AE195)/7,0),"")</f>
        <v/>
      </c>
      <c r="AH195" s="84" t="n"/>
      <c r="AI195" s="40">
        <f>IFERROR(IF(AG195*AH195=0,"",AG195*AH195),"")</f>
        <v/>
      </c>
      <c r="AJ195" s="81" t="n"/>
      <c r="AK195" s="81" t="n"/>
      <c r="AL195" s="40">
        <f>IF(AND(AJ195&lt;&gt;"",AK195&lt;&gt;""),ROUNDUP((AK195-AJ195)/7,0),"")</f>
        <v/>
      </c>
      <c r="AM195" s="84" t="n"/>
      <c r="AN195" s="40">
        <f>IFERROR(IF(AL195*AM195=0,"",AL195*AM195),"")</f>
        <v/>
      </c>
      <c r="AO195" s="81" t="n"/>
      <c r="AP195" s="81" t="n"/>
      <c r="AQ195" s="40">
        <f>IF(AND(AO195&lt;&gt;"",AP195&lt;&gt;""),ROUNDUP((AP195-AO195)/7,0),"")</f>
        <v/>
      </c>
      <c r="AR195" s="40">
        <f>IFERROR(IF((AU195-(AI195+AN195))/AQ195=0,"",ROUNDUP((AU195-(AI195+AN195))/AQ195,0)),"")</f>
        <v/>
      </c>
      <c r="AS195" s="40">
        <f>IFERROR(IF((AU195-(AI195+AN195))=0,"",(AU195-(AI195+AN195))),"")</f>
        <v/>
      </c>
      <c r="AT195" s="40">
        <f>IF(AND(AG195="",AQ195=""),AL195,IF(SUM(AG195,AL195,AQ195)=0,"",SUM(AG195,AL195,AQ195)))</f>
        <v/>
      </c>
      <c r="AU195" s="84" t="n"/>
      <c r="AV195" s="81" t="n"/>
      <c r="AW195" s="84" t="n"/>
      <c r="AX195" s="84" t="n"/>
      <c r="AY195" s="84" t="n"/>
      <c r="AZ195" s="84" t="n"/>
      <c r="BA195" s="84" t="n"/>
      <c r="BB195" s="84" t="n"/>
      <c r="BC195" s="84" t="n"/>
      <c r="BD195" s="84" t="n"/>
      <c r="BE195" s="84" t="n"/>
      <c r="BF195" s="84" t="n"/>
      <c r="BG195" s="40">
        <f>IF(AD195="","",YEAR(AD195)+IF(MONTH(AD195)&gt;=5,1,0))</f>
        <v/>
      </c>
      <c r="BH195" s="40">
        <f>IF(AD195="","",IF(AND(MONTH(AD195)=8,DAY(AD195)&gt;=15),"Fall",IF(MONTH(AD195)&gt;8,"Fall",IF(MONTH(AD195)=5,"Summer",IF(MONTH(AD195)=1,"Spring","")))))</f>
        <v/>
      </c>
      <c r="BI195" s="84" t="n"/>
      <c r="BJ195" s="84" t="n"/>
      <c r="BK195" s="84" t="n"/>
      <c r="BL195" s="84">
        <f>IFERROR(INDEX('_names_lookup'!$C:$C,MATCH(BK195,'_names_lookup'!$A:$A,0)),"")</f>
        <v/>
      </c>
      <c r="BM195" s="84">
        <f>IFERROR(INDEX('_names_lookup'!$B:$B,MATCH(BK195,'_names_lookup'!$A:$A,0)),"")</f>
        <v/>
      </c>
      <c r="BN195" s="84" t="n"/>
      <c r="BO195" s="84" t="n"/>
      <c r="BP195" s="84" t="n"/>
      <c r="BQ195" s="84" t="n"/>
      <c r="BR195" s="84" t="n"/>
      <c r="BS195" s="40">
        <f>IFERROR(IF(BR195*AA195=0,"",BR195*AA195),"")</f>
        <v/>
      </c>
      <c r="BT195" s="84" t="n"/>
      <c r="BU195" s="84" t="n"/>
      <c r="BV195" s="84" t="n"/>
      <c r="BW195" s="84" t="n"/>
      <c r="BX195" s="84" t="n"/>
      <c r="BY195" s="84" t="n"/>
      <c r="BZ195" s="84" t="n"/>
      <c r="CA195" s="84" t="n"/>
      <c r="CB195" s="84" t="n"/>
      <c r="CC195" s="84" t="n"/>
      <c r="CD195" s="84" t="n"/>
      <c r="CE195" s="84" t="n"/>
      <c r="CF195" s="84" t="n"/>
      <c r="CG195" s="84" t="n"/>
      <c r="CH195" s="84" t="n"/>
      <c r="CI195" s="84" t="n"/>
      <c r="CJ195" s="84" t="n"/>
      <c r="CK195" s="84" t="n"/>
      <c r="CL195" s="84" t="n"/>
      <c r="CM195" s="84" t="n"/>
      <c r="CN195" s="84" t="n"/>
      <c r="CO195" s="84" t="n"/>
      <c r="CP195" s="84" t="n"/>
      <c r="CQ195" s="84" t="n"/>
      <c r="CR195" s="84" t="n"/>
      <c r="CS195" s="84" t="n"/>
      <c r="CT195" s="84" t="n"/>
      <c r="CU195" s="84" t="n"/>
      <c r="CV195" s="84" t="n"/>
      <c r="CW195" s="84" t="n"/>
      <c r="CX195" s="84" t="n"/>
      <c r="CY195" s="84" t="n"/>
      <c r="CZ195" s="84" t="n"/>
      <c r="DA195" s="84" t="n"/>
      <c r="DB195" s="84" t="n"/>
      <c r="DC195" s="84" t="n"/>
      <c r="DD195" s="84" t="n"/>
      <c r="DE195" s="84" t="n"/>
      <c r="DF195" s="84" t="n"/>
      <c r="DG195" s="84" t="n"/>
      <c r="DH195" s="84" t="n"/>
      <c r="DI195" s="84" t="n"/>
      <c r="DJ195" s="84" t="n"/>
      <c r="DK195" s="84" t="n"/>
      <c r="DL195" s="84" t="n"/>
      <c r="DM195" s="84" t="n"/>
      <c r="DN195" s="84" t="n"/>
      <c r="DO195" s="84" t="n"/>
      <c r="DP195" s="84" t="n"/>
      <c r="DQ195" s="84" t="n"/>
    </row>
    <row r="196" ht="16" customHeight="1">
      <c r="A196" s="78" t="n"/>
      <c r="B196" s="78" t="n"/>
      <c r="C196" s="78" t="n"/>
      <c r="D196" s="78" t="n"/>
      <c r="E196" s="78" t="n"/>
      <c r="F196" s="78" t="n"/>
      <c r="G196" s="88" t="n"/>
      <c r="H196" s="84" t="n"/>
      <c r="I196" s="84" t="n"/>
      <c r="J196" s="84" t="n"/>
      <c r="K196" s="84" t="n"/>
      <c r="L196" s="84" t="n"/>
      <c r="M196" s="84" t="n"/>
      <c r="N196" s="84" t="n"/>
      <c r="O196" s="84">
        <f>IFERROR(INDEX('_courses_lookup'!$C:$C,MATCH(K196&amp;L196,'_courses_lookup'!$E:$E,0)),"")</f>
        <v/>
      </c>
      <c r="P196" s="84">
        <f>IFERROR(INDEX('_courses_lookup'!$D:$D,MATCH(K196&amp;L196,'_courses_lookup'!$E:$E,0)),"")</f>
        <v/>
      </c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1" t="n"/>
      <c r="AE196" s="81" t="n"/>
      <c r="AF196" s="81" t="n"/>
      <c r="AG196" s="40">
        <f>IF(AND(AE196&lt;&gt;"",AF196&lt;&gt;""),ROUNDUP((AF196-AE196)/7,0),"")</f>
        <v/>
      </c>
      <c r="AH196" s="84" t="n"/>
      <c r="AI196" s="40">
        <f>IFERROR(IF(AG196*AH196=0,"",AG196*AH196),"")</f>
        <v/>
      </c>
      <c r="AJ196" s="81" t="n"/>
      <c r="AK196" s="81" t="n"/>
      <c r="AL196" s="40">
        <f>IF(AND(AJ196&lt;&gt;"",AK196&lt;&gt;""),ROUNDUP((AK196-AJ196)/7,0),"")</f>
        <v/>
      </c>
      <c r="AM196" s="84" t="n"/>
      <c r="AN196" s="40">
        <f>IFERROR(IF(AL196*AM196=0,"",AL196*AM196),"")</f>
        <v/>
      </c>
      <c r="AO196" s="81" t="n"/>
      <c r="AP196" s="81" t="n"/>
      <c r="AQ196" s="40">
        <f>IF(AND(AO196&lt;&gt;"",AP196&lt;&gt;""),ROUNDUP((AP196-AO196)/7,0),"")</f>
        <v/>
      </c>
      <c r="AR196" s="40">
        <f>IFERROR(IF((AU196-(AI196+AN196))/AQ196=0,"",ROUNDUP((AU196-(AI196+AN196))/AQ196,0)),"")</f>
        <v/>
      </c>
      <c r="AS196" s="40">
        <f>IFERROR(IF((AU196-(AI196+AN196))=0,"",(AU196-(AI196+AN196))),"")</f>
        <v/>
      </c>
      <c r="AT196" s="40">
        <f>IF(AND(AG196="",AQ196=""),AL196,IF(SUM(AG196,AL196,AQ196)=0,"",SUM(AG196,AL196,AQ196)))</f>
        <v/>
      </c>
      <c r="AU196" s="84" t="n"/>
      <c r="AV196" s="81" t="n"/>
      <c r="AW196" s="84" t="n"/>
      <c r="AX196" s="84" t="n"/>
      <c r="AY196" s="84" t="n"/>
      <c r="AZ196" s="84" t="n"/>
      <c r="BA196" s="84" t="n"/>
      <c r="BB196" s="84" t="n"/>
      <c r="BC196" s="84" t="n"/>
      <c r="BD196" s="84" t="n"/>
      <c r="BE196" s="84" t="n"/>
      <c r="BF196" s="84" t="n"/>
      <c r="BG196" s="40">
        <f>IF(AD196="","",YEAR(AD196)+IF(MONTH(AD196)&gt;=5,1,0))</f>
        <v/>
      </c>
      <c r="BH196" s="40">
        <f>IF(AD196="","",IF(AND(MONTH(AD196)=8,DAY(AD196)&gt;=15),"Fall",IF(MONTH(AD196)&gt;8,"Fall",IF(MONTH(AD196)=5,"Summer",IF(MONTH(AD196)=1,"Spring","")))))</f>
        <v/>
      </c>
      <c r="BI196" s="84" t="n"/>
      <c r="BJ196" s="84" t="n"/>
      <c r="BK196" s="84" t="n"/>
      <c r="BL196" s="84">
        <f>IFERROR(INDEX('_names_lookup'!$C:$C,MATCH(BK196,'_names_lookup'!$A:$A,0)),"")</f>
        <v/>
      </c>
      <c r="BM196" s="84">
        <f>IFERROR(INDEX('_names_lookup'!$B:$B,MATCH(BK196,'_names_lookup'!$A:$A,0)),"")</f>
        <v/>
      </c>
      <c r="BN196" s="84" t="n"/>
      <c r="BO196" s="84" t="n"/>
      <c r="BP196" s="84" t="n"/>
      <c r="BQ196" s="84" t="n"/>
      <c r="BR196" s="84" t="n"/>
      <c r="BS196" s="40">
        <f>IFERROR(IF(BR196*AA196=0,"",BR196*AA196),"")</f>
        <v/>
      </c>
      <c r="BT196" s="84" t="n"/>
      <c r="BU196" s="84" t="n"/>
      <c r="BV196" s="84" t="n"/>
      <c r="BW196" s="84" t="n"/>
      <c r="BX196" s="84" t="n"/>
      <c r="BY196" s="84" t="n"/>
      <c r="BZ196" s="84" t="n"/>
      <c r="CA196" s="84" t="n"/>
      <c r="CB196" s="84" t="n"/>
      <c r="CC196" s="84" t="n"/>
      <c r="CD196" s="84" t="n"/>
      <c r="CE196" s="84" t="n"/>
      <c r="CF196" s="84" t="n"/>
      <c r="CG196" s="84" t="n"/>
      <c r="CH196" s="84" t="n"/>
      <c r="CI196" s="84" t="n"/>
      <c r="CJ196" s="84" t="n"/>
      <c r="CK196" s="84" t="n"/>
      <c r="CL196" s="84" t="n"/>
      <c r="CM196" s="84" t="n"/>
      <c r="CN196" s="84" t="n"/>
      <c r="CO196" s="84" t="n"/>
      <c r="CP196" s="84" t="n"/>
      <c r="CQ196" s="84" t="n"/>
      <c r="CR196" s="84" t="n"/>
      <c r="CS196" s="84" t="n"/>
      <c r="CT196" s="84" t="n"/>
      <c r="CU196" s="84" t="n"/>
      <c r="CV196" s="84" t="n"/>
      <c r="CW196" s="84" t="n"/>
      <c r="CX196" s="84" t="n"/>
      <c r="CY196" s="84" t="n"/>
      <c r="CZ196" s="84" t="n"/>
      <c r="DA196" s="84" t="n"/>
      <c r="DB196" s="84" t="n"/>
      <c r="DC196" s="84" t="n"/>
      <c r="DD196" s="84" t="n"/>
      <c r="DE196" s="84" t="n"/>
      <c r="DF196" s="84" t="n"/>
      <c r="DG196" s="84" t="n"/>
      <c r="DH196" s="84" t="n"/>
      <c r="DI196" s="84" t="n"/>
      <c r="DJ196" s="84" t="n"/>
      <c r="DK196" s="84" t="n"/>
      <c r="DL196" s="84" t="n"/>
      <c r="DM196" s="84" t="n"/>
      <c r="DN196" s="84" t="n"/>
      <c r="DO196" s="84" t="n"/>
      <c r="DP196" s="84" t="n"/>
      <c r="DQ196" s="84" t="n"/>
    </row>
    <row r="197" ht="16" customHeight="1">
      <c r="A197" s="78" t="n"/>
      <c r="B197" s="78" t="n"/>
      <c r="C197" s="78" t="n"/>
      <c r="D197" s="78" t="n"/>
      <c r="E197" s="78" t="n"/>
      <c r="F197" s="78" t="n"/>
      <c r="G197" s="88" t="n"/>
      <c r="H197" s="84" t="n"/>
      <c r="I197" s="84" t="n"/>
      <c r="J197" s="84" t="n"/>
      <c r="K197" s="84" t="n"/>
      <c r="L197" s="84" t="n"/>
      <c r="M197" s="84" t="n"/>
      <c r="N197" s="84" t="n"/>
      <c r="O197" s="84">
        <f>IFERROR(INDEX('_courses_lookup'!$C:$C,MATCH(K197&amp;L197,'_courses_lookup'!$E:$E,0)),"")</f>
        <v/>
      </c>
      <c r="P197" s="84">
        <f>IFERROR(INDEX('_courses_lookup'!$D:$D,MATCH(K197&amp;L197,'_courses_lookup'!$E:$E,0)),"")</f>
        <v/>
      </c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1" t="n"/>
      <c r="AE197" s="81" t="n"/>
      <c r="AF197" s="81" t="n"/>
      <c r="AG197" s="40">
        <f>IF(AND(AE197&lt;&gt;"",AF197&lt;&gt;""),ROUNDUP((AF197-AE197)/7,0),"")</f>
        <v/>
      </c>
      <c r="AH197" s="84" t="n"/>
      <c r="AI197" s="40">
        <f>IFERROR(IF(AG197*AH197=0,"",AG197*AH197),"")</f>
        <v/>
      </c>
      <c r="AJ197" s="81" t="n"/>
      <c r="AK197" s="81" t="n"/>
      <c r="AL197" s="40">
        <f>IF(AND(AJ197&lt;&gt;"",AK197&lt;&gt;""),ROUNDUP((AK197-AJ197)/7,0),"")</f>
        <v/>
      </c>
      <c r="AM197" s="84" t="n"/>
      <c r="AN197" s="40">
        <f>IFERROR(IF(AL197*AM197=0,"",AL197*AM197),"")</f>
        <v/>
      </c>
      <c r="AO197" s="81" t="n"/>
      <c r="AP197" s="81" t="n"/>
      <c r="AQ197" s="40">
        <f>IF(AND(AO197&lt;&gt;"",AP197&lt;&gt;""),ROUNDUP((AP197-AO197)/7,0),"")</f>
        <v/>
      </c>
      <c r="AR197" s="40">
        <f>IFERROR(IF((AU197-(AI197+AN197))/AQ197=0,"",ROUNDUP((AU197-(AI197+AN197))/AQ197,0)),"")</f>
        <v/>
      </c>
      <c r="AS197" s="40">
        <f>IFERROR(IF((AU197-(AI197+AN197))=0,"",(AU197-(AI197+AN197))),"")</f>
        <v/>
      </c>
      <c r="AT197" s="40">
        <f>IF(AND(AG197="",AQ197=""),AL197,IF(SUM(AG197,AL197,AQ197)=0,"",SUM(AG197,AL197,AQ197)))</f>
        <v/>
      </c>
      <c r="AU197" s="84" t="n"/>
      <c r="AV197" s="81" t="n"/>
      <c r="AW197" s="84" t="n"/>
      <c r="AX197" s="84" t="n"/>
      <c r="AY197" s="84" t="n"/>
      <c r="AZ197" s="84" t="n"/>
      <c r="BA197" s="84" t="n"/>
      <c r="BB197" s="84" t="n"/>
      <c r="BC197" s="84" t="n"/>
      <c r="BD197" s="84" t="n"/>
      <c r="BE197" s="84" t="n"/>
      <c r="BF197" s="84" t="n"/>
      <c r="BG197" s="40">
        <f>IF(AD197="","",YEAR(AD197)+IF(MONTH(AD197)&gt;=5,1,0))</f>
        <v/>
      </c>
      <c r="BH197" s="40">
        <f>IF(AD197="","",IF(AND(MONTH(AD197)=8,DAY(AD197)&gt;=15),"Fall",IF(MONTH(AD197)&gt;8,"Fall",IF(MONTH(AD197)=5,"Summer",IF(MONTH(AD197)=1,"Spring","")))))</f>
        <v/>
      </c>
      <c r="BI197" s="84" t="n"/>
      <c r="BJ197" s="84" t="n"/>
      <c r="BK197" s="84" t="n"/>
      <c r="BL197" s="84">
        <f>IFERROR(INDEX('_names_lookup'!$C:$C,MATCH(BK197,'_names_lookup'!$A:$A,0)),"")</f>
        <v/>
      </c>
      <c r="BM197" s="84">
        <f>IFERROR(INDEX('_names_lookup'!$B:$B,MATCH(BK197,'_names_lookup'!$A:$A,0)),"")</f>
        <v/>
      </c>
      <c r="BN197" s="84" t="n"/>
      <c r="BO197" s="84" t="n"/>
      <c r="BP197" s="84" t="n"/>
      <c r="BQ197" s="84" t="n"/>
      <c r="BR197" s="84" t="n"/>
      <c r="BS197" s="40">
        <f>IFERROR(IF(BR197*AA197=0,"",BR197*AA197),"")</f>
        <v/>
      </c>
      <c r="BT197" s="84" t="n"/>
      <c r="BU197" s="84" t="n"/>
      <c r="BV197" s="84" t="n"/>
      <c r="BW197" s="84" t="n"/>
      <c r="BX197" s="84" t="n"/>
      <c r="BY197" s="84" t="n"/>
      <c r="BZ197" s="84" t="n"/>
      <c r="CA197" s="84" t="n"/>
      <c r="CB197" s="84" t="n"/>
      <c r="CC197" s="84" t="n"/>
      <c r="CD197" s="84" t="n"/>
      <c r="CE197" s="84" t="n"/>
      <c r="CF197" s="84" t="n"/>
      <c r="CG197" s="84" t="n"/>
      <c r="CH197" s="84" t="n"/>
      <c r="CI197" s="84" t="n"/>
      <c r="CJ197" s="84" t="n"/>
      <c r="CK197" s="84" t="n"/>
      <c r="CL197" s="84" t="n"/>
      <c r="CM197" s="84" t="n"/>
      <c r="CN197" s="84" t="n"/>
      <c r="CO197" s="84" t="n"/>
      <c r="CP197" s="84" t="n"/>
      <c r="CQ197" s="84" t="n"/>
      <c r="CR197" s="84" t="n"/>
      <c r="CS197" s="84" t="n"/>
      <c r="CT197" s="84" t="n"/>
      <c r="CU197" s="84" t="n"/>
      <c r="CV197" s="84" t="n"/>
      <c r="CW197" s="84" t="n"/>
      <c r="CX197" s="84" t="n"/>
      <c r="CY197" s="84" t="n"/>
      <c r="CZ197" s="84" t="n"/>
      <c r="DA197" s="84" t="n"/>
      <c r="DB197" s="84" t="n"/>
      <c r="DC197" s="84" t="n"/>
      <c r="DD197" s="84" t="n"/>
      <c r="DE197" s="84" t="n"/>
      <c r="DF197" s="84" t="n"/>
      <c r="DG197" s="84" t="n"/>
      <c r="DH197" s="84" t="n"/>
      <c r="DI197" s="84" t="n"/>
      <c r="DJ197" s="84" t="n"/>
      <c r="DK197" s="84" t="n"/>
      <c r="DL197" s="84" t="n"/>
      <c r="DM197" s="84" t="n"/>
      <c r="DN197" s="84" t="n"/>
      <c r="DO197" s="84" t="n"/>
      <c r="DP197" s="84" t="n"/>
      <c r="DQ197" s="84" t="n"/>
    </row>
    <row r="198" ht="16" customHeight="1">
      <c r="A198" s="78" t="n"/>
      <c r="B198" s="78" t="n"/>
      <c r="C198" s="78" t="n"/>
      <c r="D198" s="78" t="n"/>
      <c r="E198" s="78" t="n"/>
      <c r="F198" s="78" t="n"/>
      <c r="G198" s="88" t="n"/>
      <c r="H198" s="84" t="n"/>
      <c r="I198" s="84" t="n"/>
      <c r="J198" s="84" t="n"/>
      <c r="K198" s="84" t="n"/>
      <c r="L198" s="84" t="n"/>
      <c r="M198" s="84" t="n"/>
      <c r="N198" s="84" t="n"/>
      <c r="O198" s="84">
        <f>IFERROR(INDEX('_courses_lookup'!$C:$C,MATCH(K198&amp;L198,'_courses_lookup'!$E:$E,0)),"")</f>
        <v/>
      </c>
      <c r="P198" s="84">
        <f>IFERROR(INDEX('_courses_lookup'!$D:$D,MATCH(K198&amp;L198,'_courses_lookup'!$E:$E,0)),"")</f>
        <v/>
      </c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1" t="n"/>
      <c r="AE198" s="81" t="n"/>
      <c r="AF198" s="81" t="n"/>
      <c r="AG198" s="40">
        <f>IF(AND(AE198&lt;&gt;"",AF198&lt;&gt;""),ROUNDUP((AF198-AE198)/7,0),"")</f>
        <v/>
      </c>
      <c r="AH198" s="84" t="n"/>
      <c r="AI198" s="40">
        <f>IFERROR(IF(AG198*AH198=0,"",AG198*AH198),"")</f>
        <v/>
      </c>
      <c r="AJ198" s="81" t="n"/>
      <c r="AK198" s="81" t="n"/>
      <c r="AL198" s="40">
        <f>IF(AND(AJ198&lt;&gt;"",AK198&lt;&gt;""),ROUNDUP((AK198-AJ198)/7,0),"")</f>
        <v/>
      </c>
      <c r="AM198" s="84" t="n"/>
      <c r="AN198" s="40">
        <f>IFERROR(IF(AL198*AM198=0,"",AL198*AM198),"")</f>
        <v/>
      </c>
      <c r="AO198" s="81" t="n"/>
      <c r="AP198" s="81" t="n"/>
      <c r="AQ198" s="40">
        <f>IF(AND(AO198&lt;&gt;"",AP198&lt;&gt;""),ROUNDUP((AP198-AO198)/7,0),"")</f>
        <v/>
      </c>
      <c r="AR198" s="40">
        <f>IFERROR(IF((AU198-(AI198+AN198))/AQ198=0,"",ROUNDUP((AU198-(AI198+AN198))/AQ198,0)),"")</f>
        <v/>
      </c>
      <c r="AS198" s="40">
        <f>IFERROR(IF((AU198-(AI198+AN198))=0,"",(AU198-(AI198+AN198))),"")</f>
        <v/>
      </c>
      <c r="AT198" s="40">
        <f>IF(AND(AG198="",AQ198=""),AL198,IF(SUM(AG198,AL198,AQ198)=0,"",SUM(AG198,AL198,AQ198)))</f>
        <v/>
      </c>
      <c r="AU198" s="84" t="n"/>
      <c r="AV198" s="81" t="n"/>
      <c r="AW198" s="84" t="n"/>
      <c r="AX198" s="84" t="n"/>
      <c r="AY198" s="84" t="n"/>
      <c r="AZ198" s="84" t="n"/>
      <c r="BA198" s="84" t="n"/>
      <c r="BB198" s="84" t="n"/>
      <c r="BC198" s="84" t="n"/>
      <c r="BD198" s="84" t="n"/>
      <c r="BE198" s="84" t="n"/>
      <c r="BF198" s="84" t="n"/>
      <c r="BG198" s="40">
        <f>IF(AD198="","",YEAR(AD198)+IF(MONTH(AD198)&gt;=5,1,0))</f>
        <v/>
      </c>
      <c r="BH198" s="40">
        <f>IF(AD198="","",IF(AND(MONTH(AD198)=8,DAY(AD198)&gt;=15),"Fall",IF(MONTH(AD198)&gt;8,"Fall",IF(MONTH(AD198)=5,"Summer",IF(MONTH(AD198)=1,"Spring","")))))</f>
        <v/>
      </c>
      <c r="BI198" s="84" t="n"/>
      <c r="BJ198" s="84" t="n"/>
      <c r="BK198" s="84" t="n"/>
      <c r="BL198" s="84">
        <f>IFERROR(INDEX('_names_lookup'!$C:$C,MATCH(BK198,'_names_lookup'!$A:$A,0)),"")</f>
        <v/>
      </c>
      <c r="BM198" s="84">
        <f>IFERROR(INDEX('_names_lookup'!$B:$B,MATCH(BK198,'_names_lookup'!$A:$A,0)),"")</f>
        <v/>
      </c>
      <c r="BN198" s="84" t="n"/>
      <c r="BO198" s="84" t="n"/>
      <c r="BP198" s="84" t="n"/>
      <c r="BQ198" s="84" t="n"/>
      <c r="BR198" s="84" t="n"/>
      <c r="BS198" s="40">
        <f>IFERROR(IF(BR198*AA198=0,"",BR198*AA198),"")</f>
        <v/>
      </c>
      <c r="BT198" s="84" t="n"/>
      <c r="BU198" s="84" t="n"/>
      <c r="BV198" s="84" t="n"/>
      <c r="BW198" s="84" t="n"/>
      <c r="BX198" s="84" t="n"/>
      <c r="BY198" s="84" t="n"/>
      <c r="BZ198" s="84" t="n"/>
      <c r="CA198" s="84" t="n"/>
      <c r="CB198" s="84" t="n"/>
      <c r="CC198" s="84" t="n"/>
      <c r="CD198" s="84" t="n"/>
      <c r="CE198" s="84" t="n"/>
      <c r="CF198" s="84" t="n"/>
      <c r="CG198" s="84" t="n"/>
      <c r="CH198" s="84" t="n"/>
      <c r="CI198" s="84" t="n"/>
      <c r="CJ198" s="84" t="n"/>
      <c r="CK198" s="84" t="n"/>
      <c r="CL198" s="84" t="n"/>
      <c r="CM198" s="84" t="n"/>
      <c r="CN198" s="84" t="n"/>
      <c r="CO198" s="84" t="n"/>
      <c r="CP198" s="84" t="n"/>
      <c r="CQ198" s="84" t="n"/>
      <c r="CR198" s="84" t="n"/>
      <c r="CS198" s="84" t="n"/>
      <c r="CT198" s="84" t="n"/>
      <c r="CU198" s="84" t="n"/>
      <c r="CV198" s="84" t="n"/>
      <c r="CW198" s="84" t="n"/>
      <c r="CX198" s="84" t="n"/>
      <c r="CY198" s="84" t="n"/>
      <c r="CZ198" s="84" t="n"/>
      <c r="DA198" s="84" t="n"/>
      <c r="DB198" s="84" t="n"/>
      <c r="DC198" s="84" t="n"/>
      <c r="DD198" s="84" t="n"/>
      <c r="DE198" s="84" t="n"/>
      <c r="DF198" s="84" t="n"/>
      <c r="DG198" s="84" t="n"/>
      <c r="DH198" s="84" t="n"/>
      <c r="DI198" s="84" t="n"/>
      <c r="DJ198" s="84" t="n"/>
      <c r="DK198" s="84" t="n"/>
      <c r="DL198" s="84" t="n"/>
      <c r="DM198" s="84" t="n"/>
      <c r="DN198" s="84" t="n"/>
      <c r="DO198" s="84" t="n"/>
      <c r="DP198" s="84" t="n"/>
      <c r="DQ198" s="84" t="n"/>
    </row>
    <row r="199" ht="16" customHeight="1">
      <c r="A199" s="78" t="n"/>
      <c r="B199" s="78" t="n"/>
      <c r="C199" s="78" t="n"/>
      <c r="D199" s="78" t="n"/>
      <c r="E199" s="78" t="n"/>
      <c r="F199" s="78" t="n"/>
      <c r="G199" s="88" t="n"/>
      <c r="H199" s="84" t="n"/>
      <c r="I199" s="84" t="n"/>
      <c r="J199" s="84" t="n"/>
      <c r="K199" s="84" t="n"/>
      <c r="L199" s="84" t="n"/>
      <c r="M199" s="84" t="n"/>
      <c r="N199" s="84" t="n"/>
      <c r="O199" s="84">
        <f>IFERROR(INDEX('_courses_lookup'!$C:$C,MATCH(K199&amp;L199,'_courses_lookup'!$E:$E,0)),"")</f>
        <v/>
      </c>
      <c r="P199" s="84">
        <f>IFERROR(INDEX('_courses_lookup'!$D:$D,MATCH(K199&amp;L199,'_courses_lookup'!$E:$E,0)),"")</f>
        <v/>
      </c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1" t="n"/>
      <c r="AE199" s="81" t="n"/>
      <c r="AF199" s="81" t="n"/>
      <c r="AG199" s="40">
        <f>IF(AND(AE199&lt;&gt;"",AF199&lt;&gt;""),ROUNDUP((AF199-AE199)/7,0),"")</f>
        <v/>
      </c>
      <c r="AH199" s="84" t="n"/>
      <c r="AI199" s="40">
        <f>IFERROR(IF(AG199*AH199=0,"",AG199*AH199),"")</f>
        <v/>
      </c>
      <c r="AJ199" s="81" t="n"/>
      <c r="AK199" s="81" t="n"/>
      <c r="AL199" s="40">
        <f>IF(AND(AJ199&lt;&gt;"",AK199&lt;&gt;""),ROUNDUP((AK199-AJ199)/7,0),"")</f>
        <v/>
      </c>
      <c r="AM199" s="84" t="n"/>
      <c r="AN199" s="40">
        <f>IFERROR(IF(AL199*AM199=0,"",AL199*AM199),"")</f>
        <v/>
      </c>
      <c r="AO199" s="81" t="n"/>
      <c r="AP199" s="81" t="n"/>
      <c r="AQ199" s="40">
        <f>IF(AND(AO199&lt;&gt;"",AP199&lt;&gt;""),ROUNDUP((AP199-AO199)/7,0),"")</f>
        <v/>
      </c>
      <c r="AR199" s="40">
        <f>IFERROR(IF((AU199-(AI199+AN199))/AQ199=0,"",ROUNDUP((AU199-(AI199+AN199))/AQ199,0)),"")</f>
        <v/>
      </c>
      <c r="AS199" s="40">
        <f>IFERROR(IF((AU199-(AI199+AN199))=0,"",(AU199-(AI199+AN199))),"")</f>
        <v/>
      </c>
      <c r="AT199" s="40">
        <f>IF(AND(AG199="",AQ199=""),AL199,IF(SUM(AG199,AL199,AQ199)=0,"",SUM(AG199,AL199,AQ199)))</f>
        <v/>
      </c>
      <c r="AU199" s="84" t="n"/>
      <c r="AV199" s="81" t="n"/>
      <c r="AW199" s="84" t="n"/>
      <c r="AX199" s="84" t="n"/>
      <c r="AY199" s="84" t="n"/>
      <c r="AZ199" s="84" t="n"/>
      <c r="BA199" s="84" t="n"/>
      <c r="BB199" s="84" t="n"/>
      <c r="BC199" s="84" t="n"/>
      <c r="BD199" s="84" t="n"/>
      <c r="BE199" s="84" t="n"/>
      <c r="BF199" s="84" t="n"/>
      <c r="BG199" s="40">
        <f>IF(AD199="","",YEAR(AD199)+IF(MONTH(AD199)&gt;=5,1,0))</f>
        <v/>
      </c>
      <c r="BH199" s="40">
        <f>IF(AD199="","",IF(AND(MONTH(AD199)=8,DAY(AD199)&gt;=15),"Fall",IF(MONTH(AD199)&gt;8,"Fall",IF(MONTH(AD199)=5,"Summer",IF(MONTH(AD199)=1,"Spring","")))))</f>
        <v/>
      </c>
      <c r="BI199" s="84" t="n"/>
      <c r="BJ199" s="84" t="n"/>
      <c r="BK199" s="84" t="n"/>
      <c r="BL199" s="84">
        <f>IFERROR(INDEX('_names_lookup'!$C:$C,MATCH(BK199,'_names_lookup'!$A:$A,0)),"")</f>
        <v/>
      </c>
      <c r="BM199" s="84">
        <f>IFERROR(INDEX('_names_lookup'!$B:$B,MATCH(BK199,'_names_lookup'!$A:$A,0)),"")</f>
        <v/>
      </c>
      <c r="BN199" s="84" t="n"/>
      <c r="BO199" s="84" t="n"/>
      <c r="BP199" s="84" t="n"/>
      <c r="BQ199" s="84" t="n"/>
      <c r="BR199" s="84" t="n"/>
      <c r="BS199" s="40">
        <f>IFERROR(IF(BR199*AA199=0,"",BR199*AA199),"")</f>
        <v/>
      </c>
      <c r="BT199" s="84" t="n"/>
      <c r="BU199" s="84" t="n"/>
      <c r="BV199" s="84" t="n"/>
      <c r="BW199" s="84" t="n"/>
      <c r="BX199" s="84" t="n"/>
      <c r="BY199" s="84" t="n"/>
      <c r="BZ199" s="84" t="n"/>
      <c r="CA199" s="84" t="n"/>
      <c r="CB199" s="84" t="n"/>
      <c r="CC199" s="84" t="n"/>
      <c r="CD199" s="84" t="n"/>
      <c r="CE199" s="84" t="n"/>
      <c r="CF199" s="84" t="n"/>
      <c r="CG199" s="84" t="n"/>
      <c r="CH199" s="84" t="n"/>
      <c r="CI199" s="84" t="n"/>
      <c r="CJ199" s="84" t="n"/>
      <c r="CK199" s="84" t="n"/>
      <c r="CL199" s="84" t="n"/>
      <c r="CM199" s="84" t="n"/>
      <c r="CN199" s="84" t="n"/>
      <c r="CO199" s="84" t="n"/>
      <c r="CP199" s="84" t="n"/>
      <c r="CQ199" s="84" t="n"/>
      <c r="CR199" s="84" t="n"/>
      <c r="CS199" s="84" t="n"/>
      <c r="CT199" s="84" t="n"/>
      <c r="CU199" s="84" t="n"/>
      <c r="CV199" s="84" t="n"/>
      <c r="CW199" s="84" t="n"/>
      <c r="CX199" s="84" t="n"/>
      <c r="CY199" s="84" t="n"/>
      <c r="CZ199" s="84" t="n"/>
      <c r="DA199" s="84" t="n"/>
      <c r="DB199" s="84" t="n"/>
      <c r="DC199" s="84" t="n"/>
      <c r="DD199" s="84" t="n"/>
      <c r="DE199" s="84" t="n"/>
      <c r="DF199" s="84" t="n"/>
      <c r="DG199" s="84" t="n"/>
      <c r="DH199" s="84" t="n"/>
      <c r="DI199" s="84" t="n"/>
      <c r="DJ199" s="84" t="n"/>
      <c r="DK199" s="84" t="n"/>
      <c r="DL199" s="84" t="n"/>
      <c r="DM199" s="84" t="n"/>
      <c r="DN199" s="84" t="n"/>
      <c r="DO199" s="84" t="n"/>
      <c r="DP199" s="84" t="n"/>
      <c r="DQ199" s="84" t="n"/>
    </row>
    <row r="200" ht="16" customHeight="1">
      <c r="A200" s="78" t="n"/>
      <c r="B200" s="78" t="n"/>
      <c r="C200" s="78" t="n"/>
      <c r="D200" s="78" t="n"/>
      <c r="E200" s="78" t="n"/>
      <c r="F200" s="78" t="n"/>
      <c r="G200" s="88" t="n"/>
      <c r="H200" s="84" t="n"/>
      <c r="I200" s="84" t="n"/>
      <c r="J200" s="84" t="n"/>
      <c r="K200" s="84" t="n"/>
      <c r="L200" s="84" t="n"/>
      <c r="M200" s="84" t="n"/>
      <c r="N200" s="84" t="n"/>
      <c r="O200" s="84">
        <f>IFERROR(INDEX('_courses_lookup'!$C:$C,MATCH(K200&amp;L200,'_courses_lookup'!$E:$E,0)),"")</f>
        <v/>
      </c>
      <c r="P200" s="84">
        <f>IFERROR(INDEX('_courses_lookup'!$D:$D,MATCH(K200&amp;L200,'_courses_lookup'!$E:$E,0)),"")</f>
        <v/>
      </c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1" t="n"/>
      <c r="AE200" s="81" t="n"/>
      <c r="AF200" s="81" t="n"/>
      <c r="AG200" s="40">
        <f>IF(AND(AE200&lt;&gt;"",AF200&lt;&gt;""),ROUNDUP((AF200-AE200)/7,0),"")</f>
        <v/>
      </c>
      <c r="AH200" s="84" t="n"/>
      <c r="AI200" s="40">
        <f>IFERROR(IF(AG200*AH200=0,"",AG200*AH200),"")</f>
        <v/>
      </c>
      <c r="AJ200" s="81" t="n"/>
      <c r="AK200" s="81" t="n"/>
      <c r="AL200" s="40">
        <f>IF(AND(AJ200&lt;&gt;"",AK200&lt;&gt;""),ROUNDUP((AK200-AJ200)/7,0),"")</f>
        <v/>
      </c>
      <c r="AM200" s="84" t="n"/>
      <c r="AN200" s="40">
        <f>IFERROR(IF(AL200*AM200=0,"",AL200*AM200),"")</f>
        <v/>
      </c>
      <c r="AO200" s="81" t="n"/>
      <c r="AP200" s="81" t="n"/>
      <c r="AQ200" s="40">
        <f>IF(AND(AO200&lt;&gt;"",AP200&lt;&gt;""),ROUNDUP((AP200-AO200)/7,0),"")</f>
        <v/>
      </c>
      <c r="AR200" s="40">
        <f>IFERROR(IF((AU200-(AI200+AN200))/AQ200=0,"",ROUNDUP((AU200-(AI200+AN200))/AQ200,0)),"")</f>
        <v/>
      </c>
      <c r="AS200" s="40">
        <f>IFERROR(IF((AU200-(AI200+AN200))=0,"",(AU200-(AI200+AN200))),"")</f>
        <v/>
      </c>
      <c r="AT200" s="40">
        <f>IF(AND(AG200="",AQ200=""),AL200,IF(SUM(AG200,AL200,AQ200)=0,"",SUM(AG200,AL200,AQ200)))</f>
        <v/>
      </c>
      <c r="AU200" s="84" t="n"/>
      <c r="AV200" s="81" t="n"/>
      <c r="AW200" s="84" t="n"/>
      <c r="AX200" s="84" t="n"/>
      <c r="AY200" s="84" t="n"/>
      <c r="AZ200" s="84" t="n"/>
      <c r="BA200" s="84" t="n"/>
      <c r="BB200" s="84" t="n"/>
      <c r="BC200" s="84" t="n"/>
      <c r="BD200" s="84" t="n"/>
      <c r="BE200" s="84" t="n"/>
      <c r="BF200" s="84" t="n"/>
      <c r="BG200" s="40">
        <f>IF(AD200="","",YEAR(AD200)+IF(MONTH(AD200)&gt;=5,1,0))</f>
        <v/>
      </c>
      <c r="BH200" s="40">
        <f>IF(AD200="","",IF(AND(MONTH(AD200)=8,DAY(AD200)&gt;=15),"Fall",IF(MONTH(AD200)&gt;8,"Fall",IF(MONTH(AD200)=5,"Summer",IF(MONTH(AD200)=1,"Spring","")))))</f>
        <v/>
      </c>
      <c r="BI200" s="84" t="n"/>
      <c r="BJ200" s="84" t="n"/>
      <c r="BK200" s="84" t="n"/>
      <c r="BL200" s="84">
        <f>IFERROR(INDEX('_names_lookup'!$C:$C,MATCH(BK200,'_names_lookup'!$A:$A,0)),"")</f>
        <v/>
      </c>
      <c r="BM200" s="84">
        <f>IFERROR(INDEX('_names_lookup'!$B:$B,MATCH(BK200,'_names_lookup'!$A:$A,0)),"")</f>
        <v/>
      </c>
      <c r="BN200" s="84" t="n"/>
      <c r="BO200" s="84" t="n"/>
      <c r="BP200" s="84" t="n"/>
      <c r="BQ200" s="84" t="n"/>
      <c r="BR200" s="84" t="n"/>
      <c r="BS200" s="40">
        <f>IFERROR(IF(BR200*AA200=0,"",BR200*AA200),"")</f>
        <v/>
      </c>
      <c r="BT200" s="84" t="n"/>
      <c r="BU200" s="84" t="n"/>
      <c r="BV200" s="84" t="n"/>
      <c r="BW200" s="84" t="n"/>
      <c r="BX200" s="84" t="n"/>
      <c r="BY200" s="84" t="n"/>
      <c r="BZ200" s="84" t="n"/>
      <c r="CA200" s="84" t="n"/>
      <c r="CB200" s="84" t="n"/>
      <c r="CC200" s="84" t="n"/>
      <c r="CD200" s="84" t="n"/>
      <c r="CE200" s="84" t="n"/>
      <c r="CF200" s="84" t="n"/>
      <c r="CG200" s="84" t="n"/>
      <c r="CH200" s="84" t="n"/>
      <c r="CI200" s="84" t="n"/>
      <c r="CJ200" s="84" t="n"/>
      <c r="CK200" s="84" t="n"/>
      <c r="CL200" s="84" t="n"/>
      <c r="CM200" s="84" t="n"/>
      <c r="CN200" s="84" t="n"/>
      <c r="CO200" s="84" t="n"/>
      <c r="CP200" s="84" t="n"/>
      <c r="CQ200" s="84" t="n"/>
      <c r="CR200" s="84" t="n"/>
      <c r="CS200" s="84" t="n"/>
      <c r="CT200" s="84" t="n"/>
      <c r="CU200" s="84" t="n"/>
      <c r="CV200" s="84" t="n"/>
      <c r="CW200" s="84" t="n"/>
      <c r="CX200" s="84" t="n"/>
      <c r="CY200" s="84" t="n"/>
      <c r="CZ200" s="84" t="n"/>
      <c r="DA200" s="84" t="n"/>
      <c r="DB200" s="84" t="n"/>
      <c r="DC200" s="84" t="n"/>
      <c r="DD200" s="84" t="n"/>
      <c r="DE200" s="84" t="n"/>
      <c r="DF200" s="84" t="n"/>
      <c r="DG200" s="84" t="n"/>
      <c r="DH200" s="84" t="n"/>
      <c r="DI200" s="84" t="n"/>
      <c r="DJ200" s="84" t="n"/>
      <c r="DK200" s="84" t="n"/>
      <c r="DL200" s="84" t="n"/>
      <c r="DM200" s="84" t="n"/>
      <c r="DN200" s="84" t="n"/>
      <c r="DO200" s="84" t="n"/>
      <c r="DP200" s="84" t="n"/>
      <c r="DQ200" s="84" t="n"/>
    </row>
    <row r="201" ht="16" customHeight="1">
      <c r="A201" s="78" t="n"/>
      <c r="B201" s="78" t="n"/>
      <c r="C201" s="78" t="n"/>
      <c r="D201" s="78" t="n"/>
      <c r="E201" s="78" t="n"/>
      <c r="F201" s="78" t="n"/>
      <c r="G201" s="88" t="n"/>
      <c r="H201" s="84" t="n"/>
      <c r="I201" s="84" t="n"/>
      <c r="J201" s="84" t="n"/>
      <c r="K201" s="84" t="n"/>
      <c r="L201" s="84" t="n"/>
      <c r="M201" s="84" t="n"/>
      <c r="N201" s="84" t="n"/>
      <c r="O201" s="84">
        <f>IFERROR(INDEX('_courses_lookup'!$C:$C,MATCH(K201&amp;L201,'_courses_lookup'!$E:$E,0)),"")</f>
        <v/>
      </c>
      <c r="P201" s="84">
        <f>IFERROR(INDEX('_courses_lookup'!$D:$D,MATCH(K201&amp;L201,'_courses_lookup'!$E:$E,0)),"")</f>
        <v/>
      </c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1" t="n"/>
      <c r="AE201" s="81" t="n"/>
      <c r="AF201" s="81" t="n"/>
      <c r="AG201" s="40">
        <f>IF(AND(AE201&lt;&gt;"",AF201&lt;&gt;""),ROUNDUP((AF201-AE201)/7,0),"")</f>
        <v/>
      </c>
      <c r="AH201" s="84" t="n"/>
      <c r="AI201" s="40">
        <f>IFERROR(IF(AG201*AH201=0,"",AG201*AH201),"")</f>
        <v/>
      </c>
      <c r="AJ201" s="81" t="n"/>
      <c r="AK201" s="81" t="n"/>
      <c r="AL201" s="40">
        <f>IF(AND(AJ201&lt;&gt;"",AK201&lt;&gt;""),ROUNDUP((AK201-AJ201)/7,0),"")</f>
        <v/>
      </c>
      <c r="AM201" s="84" t="n"/>
      <c r="AN201" s="40">
        <f>IFERROR(IF(AL201*AM201=0,"",AL201*AM201),"")</f>
        <v/>
      </c>
      <c r="AO201" s="81" t="n"/>
      <c r="AP201" s="81" t="n"/>
      <c r="AQ201" s="40">
        <f>IF(AND(AO201&lt;&gt;"",AP201&lt;&gt;""),ROUNDUP((AP201-AO201)/7,0),"")</f>
        <v/>
      </c>
      <c r="AR201" s="40">
        <f>IFERROR(IF((AU201-(AI201+AN201))/AQ201=0,"",ROUNDUP((AU201-(AI201+AN201))/AQ201,0)),"")</f>
        <v/>
      </c>
      <c r="AS201" s="40">
        <f>IFERROR(IF((AU201-(AI201+AN201))=0,"",(AU201-(AI201+AN201))),"")</f>
        <v/>
      </c>
      <c r="AT201" s="40">
        <f>IF(AND(AG201="",AQ201=""),AL201,IF(SUM(AG201,AL201,AQ201)=0,"",SUM(AG201,AL201,AQ201)))</f>
        <v/>
      </c>
      <c r="AU201" s="84" t="n"/>
      <c r="AV201" s="81" t="n"/>
      <c r="AW201" s="84" t="n"/>
      <c r="AX201" s="84" t="n"/>
      <c r="AY201" s="84" t="n"/>
      <c r="AZ201" s="84" t="n"/>
      <c r="BA201" s="84" t="n"/>
      <c r="BB201" s="84" t="n"/>
      <c r="BC201" s="84" t="n"/>
      <c r="BD201" s="84" t="n"/>
      <c r="BE201" s="84" t="n"/>
      <c r="BF201" s="84" t="n"/>
      <c r="BG201" s="40">
        <f>IF(AD201="","",YEAR(AD201)+IF(MONTH(AD201)&gt;=5,1,0))</f>
        <v/>
      </c>
      <c r="BH201" s="40">
        <f>IF(AD201="","",IF(AND(MONTH(AD201)=8,DAY(AD201)&gt;=15),"Fall",IF(MONTH(AD201)&gt;8,"Fall",IF(MONTH(AD201)=5,"Summer",IF(MONTH(AD201)=1,"Spring","")))))</f>
        <v/>
      </c>
      <c r="BI201" s="84" t="n"/>
      <c r="BJ201" s="84" t="n"/>
      <c r="BK201" s="84" t="n"/>
      <c r="BL201" s="84">
        <f>IFERROR(INDEX('_names_lookup'!$C:$C,MATCH(BK201,'_names_lookup'!$A:$A,0)),"")</f>
        <v/>
      </c>
      <c r="BM201" s="84">
        <f>IFERROR(INDEX('_names_lookup'!$B:$B,MATCH(BK201,'_names_lookup'!$A:$A,0)),"")</f>
        <v/>
      </c>
      <c r="BN201" s="84" t="n"/>
      <c r="BO201" s="84" t="n"/>
      <c r="BP201" s="84" t="n"/>
      <c r="BQ201" s="84" t="n"/>
      <c r="BR201" s="84" t="n"/>
      <c r="BS201" s="40">
        <f>IFERROR(IF(BR201*AA201=0,"",BR201*AA201),"")</f>
        <v/>
      </c>
      <c r="BT201" s="84" t="n"/>
      <c r="BU201" s="84" t="n"/>
      <c r="BV201" s="84" t="n"/>
      <c r="BW201" s="84" t="n"/>
      <c r="BX201" s="84" t="n"/>
      <c r="BY201" s="84" t="n"/>
      <c r="BZ201" s="84" t="n"/>
      <c r="CA201" s="84" t="n"/>
      <c r="CB201" s="84" t="n"/>
      <c r="CC201" s="84" t="n"/>
      <c r="CD201" s="84" t="n"/>
      <c r="CE201" s="84" t="n"/>
      <c r="CF201" s="84" t="n"/>
      <c r="CG201" s="84" t="n"/>
      <c r="CH201" s="84" t="n"/>
      <c r="CI201" s="84" t="n"/>
      <c r="CJ201" s="84" t="n"/>
      <c r="CK201" s="84" t="n"/>
      <c r="CL201" s="84" t="n"/>
      <c r="CM201" s="84" t="n"/>
      <c r="CN201" s="84" t="n"/>
      <c r="CO201" s="84" t="n"/>
      <c r="CP201" s="84" t="n"/>
      <c r="CQ201" s="84" t="n"/>
      <c r="CR201" s="84" t="n"/>
      <c r="CS201" s="84" t="n"/>
      <c r="CT201" s="84" t="n"/>
      <c r="CU201" s="84" t="n"/>
      <c r="CV201" s="84" t="n"/>
      <c r="CW201" s="84" t="n"/>
      <c r="CX201" s="84" t="n"/>
      <c r="CY201" s="84" t="n"/>
      <c r="CZ201" s="84" t="n"/>
      <c r="DA201" s="84" t="n"/>
      <c r="DB201" s="84" t="n"/>
      <c r="DC201" s="84" t="n"/>
      <c r="DD201" s="84" t="n"/>
      <c r="DE201" s="84" t="n"/>
      <c r="DF201" s="84" t="n"/>
      <c r="DG201" s="84" t="n"/>
      <c r="DH201" s="84" t="n"/>
      <c r="DI201" s="84" t="n"/>
      <c r="DJ201" s="84" t="n"/>
      <c r="DK201" s="84" t="n"/>
      <c r="DL201" s="84" t="n"/>
      <c r="DM201" s="84" t="n"/>
      <c r="DN201" s="84" t="n"/>
      <c r="DO201" s="84" t="n"/>
      <c r="DP201" s="84" t="n"/>
      <c r="DQ201" s="84" t="n"/>
    </row>
    <row r="202" ht="16" customHeight="1">
      <c r="A202" s="78" t="n"/>
      <c r="B202" s="78" t="n"/>
      <c r="C202" s="78" t="n"/>
      <c r="D202" s="78" t="n"/>
      <c r="E202" s="78" t="n"/>
      <c r="F202" s="78" t="n"/>
      <c r="G202" s="88" t="n"/>
      <c r="H202" s="84" t="n"/>
      <c r="I202" s="84" t="n"/>
      <c r="J202" s="84" t="n"/>
      <c r="K202" s="84" t="n"/>
      <c r="L202" s="84" t="n"/>
      <c r="M202" s="84" t="n"/>
      <c r="N202" s="84" t="n"/>
      <c r="O202" s="84">
        <f>IFERROR(INDEX('_courses_lookup'!$C:$C,MATCH(K202&amp;L202,'_courses_lookup'!$E:$E,0)),"")</f>
        <v/>
      </c>
      <c r="P202" s="84">
        <f>IFERROR(INDEX('_courses_lookup'!$D:$D,MATCH(K202&amp;L202,'_courses_lookup'!$E:$E,0)),"")</f>
        <v/>
      </c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1" t="n"/>
      <c r="AE202" s="81" t="n"/>
      <c r="AF202" s="81" t="n"/>
      <c r="AG202" s="40">
        <f>IF(AND(AE202&lt;&gt;"",AF202&lt;&gt;""),ROUNDUP((AF202-AE202)/7,0),"")</f>
        <v/>
      </c>
      <c r="AH202" s="84" t="n"/>
      <c r="AI202" s="40">
        <f>IFERROR(IF(AG202*AH202=0,"",AG202*AH202),"")</f>
        <v/>
      </c>
      <c r="AJ202" s="81" t="n"/>
      <c r="AK202" s="81" t="n"/>
      <c r="AL202" s="40">
        <f>IF(AND(AJ202&lt;&gt;"",AK202&lt;&gt;""),ROUNDUP((AK202-AJ202)/7,0),"")</f>
        <v/>
      </c>
      <c r="AM202" s="84" t="n"/>
      <c r="AN202" s="40">
        <f>IFERROR(IF(AL202*AM202=0,"",AL202*AM202),"")</f>
        <v/>
      </c>
      <c r="AO202" s="81" t="n"/>
      <c r="AP202" s="81" t="n"/>
      <c r="AQ202" s="40">
        <f>IF(AND(AO202&lt;&gt;"",AP202&lt;&gt;""),ROUNDUP((AP202-AO202)/7,0),"")</f>
        <v/>
      </c>
      <c r="AR202" s="40">
        <f>IFERROR(IF((AU202-(AI202+AN202))/AQ202=0,"",ROUNDUP((AU202-(AI202+AN202))/AQ202,0)),"")</f>
        <v/>
      </c>
      <c r="AS202" s="40">
        <f>IFERROR(IF((AU202-(AI202+AN202))=0,"",(AU202-(AI202+AN202))),"")</f>
        <v/>
      </c>
      <c r="AT202" s="40">
        <f>IF(AND(AG202="",AQ202=""),AL202,IF(SUM(AG202,AL202,AQ202)=0,"",SUM(AG202,AL202,AQ202)))</f>
        <v/>
      </c>
      <c r="AU202" s="84" t="n"/>
      <c r="AV202" s="81" t="n"/>
      <c r="AW202" s="84" t="n"/>
      <c r="AX202" s="84" t="n"/>
      <c r="AY202" s="84" t="n"/>
      <c r="AZ202" s="84" t="n"/>
      <c r="BA202" s="84" t="n"/>
      <c r="BB202" s="84" t="n"/>
      <c r="BC202" s="84" t="n"/>
      <c r="BD202" s="84" t="n"/>
      <c r="BE202" s="84" t="n"/>
      <c r="BF202" s="84" t="n"/>
      <c r="BG202" s="40">
        <f>IF(AD202="","",YEAR(AD202)+IF(MONTH(AD202)&gt;=5,1,0))</f>
        <v/>
      </c>
      <c r="BH202" s="40">
        <f>IF(AD202="","",IF(AND(MONTH(AD202)=8,DAY(AD202)&gt;=15),"Fall",IF(MONTH(AD202)&gt;8,"Fall",IF(MONTH(AD202)=5,"Summer",IF(MONTH(AD202)=1,"Spring","")))))</f>
        <v/>
      </c>
      <c r="BI202" s="84" t="n"/>
      <c r="BJ202" s="84" t="n"/>
      <c r="BK202" s="84" t="n"/>
      <c r="BL202" s="84">
        <f>IFERROR(INDEX('_names_lookup'!$C:$C,MATCH(BK202,'_names_lookup'!$A:$A,0)),"")</f>
        <v/>
      </c>
      <c r="BM202" s="84">
        <f>IFERROR(INDEX('_names_lookup'!$B:$B,MATCH(BK202,'_names_lookup'!$A:$A,0)),"")</f>
        <v/>
      </c>
      <c r="BN202" s="84" t="n"/>
      <c r="BO202" s="84" t="n"/>
      <c r="BP202" s="84" t="n"/>
      <c r="BQ202" s="84" t="n"/>
      <c r="BR202" s="84" t="n"/>
      <c r="BS202" s="40">
        <f>IFERROR(IF(BR202*AA202=0,"",BR202*AA202),"")</f>
        <v/>
      </c>
      <c r="BT202" s="84" t="n"/>
      <c r="BU202" s="84" t="n"/>
      <c r="BV202" s="84" t="n"/>
      <c r="BW202" s="84" t="n"/>
      <c r="BX202" s="84" t="n"/>
      <c r="BY202" s="84" t="n"/>
      <c r="BZ202" s="84" t="n"/>
      <c r="CA202" s="84" t="n"/>
      <c r="CB202" s="84" t="n"/>
      <c r="CC202" s="84" t="n"/>
      <c r="CD202" s="84" t="n"/>
      <c r="CE202" s="84" t="n"/>
      <c r="CF202" s="84" t="n"/>
      <c r="CG202" s="84" t="n"/>
      <c r="CH202" s="84" t="n"/>
      <c r="CI202" s="84" t="n"/>
      <c r="CJ202" s="84" t="n"/>
      <c r="CK202" s="84" t="n"/>
      <c r="CL202" s="84" t="n"/>
      <c r="CM202" s="84" t="n"/>
      <c r="CN202" s="84" t="n"/>
      <c r="CO202" s="84" t="n"/>
      <c r="CP202" s="84" t="n"/>
      <c r="CQ202" s="84" t="n"/>
      <c r="CR202" s="84" t="n"/>
      <c r="CS202" s="84" t="n"/>
      <c r="CT202" s="84" t="n"/>
      <c r="CU202" s="84" t="n"/>
      <c r="CV202" s="84" t="n"/>
      <c r="CW202" s="84" t="n"/>
      <c r="CX202" s="84" t="n"/>
      <c r="CY202" s="84" t="n"/>
      <c r="CZ202" s="84" t="n"/>
      <c r="DA202" s="84" t="n"/>
      <c r="DB202" s="84" t="n"/>
      <c r="DC202" s="84" t="n"/>
      <c r="DD202" s="84" t="n"/>
      <c r="DE202" s="84" t="n"/>
      <c r="DF202" s="84" t="n"/>
      <c r="DG202" s="84" t="n"/>
      <c r="DH202" s="84" t="n"/>
      <c r="DI202" s="84" t="n"/>
      <c r="DJ202" s="84" t="n"/>
      <c r="DK202" s="84" t="n"/>
      <c r="DL202" s="84" t="n"/>
      <c r="DM202" s="84" t="n"/>
      <c r="DN202" s="84" t="n"/>
      <c r="DO202" s="84" t="n"/>
      <c r="DP202" s="84" t="n"/>
      <c r="DQ202" s="84" t="n"/>
    </row>
    <row r="203" ht="16" customHeight="1">
      <c r="A203" s="78" t="n"/>
      <c r="B203" s="78" t="n"/>
      <c r="C203" s="78" t="n"/>
      <c r="D203" s="78" t="n"/>
      <c r="E203" s="78" t="n"/>
      <c r="F203" s="78" t="n"/>
      <c r="G203" s="88" t="n"/>
      <c r="H203" s="84" t="n"/>
      <c r="I203" s="84" t="n"/>
      <c r="J203" s="84" t="n"/>
      <c r="K203" s="84" t="n"/>
      <c r="L203" s="84" t="n"/>
      <c r="M203" s="84" t="n"/>
      <c r="N203" s="84" t="n"/>
      <c r="O203" s="84">
        <f>IFERROR(INDEX('_courses_lookup'!$C:$C,MATCH(K203&amp;L203,'_courses_lookup'!$E:$E,0)),"")</f>
        <v/>
      </c>
      <c r="P203" s="84">
        <f>IFERROR(INDEX('_courses_lookup'!$D:$D,MATCH(K203&amp;L203,'_courses_lookup'!$E:$E,0)),"")</f>
        <v/>
      </c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1" t="n"/>
      <c r="AE203" s="81" t="n"/>
      <c r="AF203" s="81" t="n"/>
      <c r="AG203" s="40">
        <f>IF(AND(AE203&lt;&gt;"",AF203&lt;&gt;""),ROUNDUP((AF203-AE203)/7,0),"")</f>
        <v/>
      </c>
      <c r="AH203" s="84" t="n"/>
      <c r="AI203" s="40">
        <f>IFERROR(IF(AG203*AH203=0,"",AG203*AH203),"")</f>
        <v/>
      </c>
      <c r="AJ203" s="81" t="n"/>
      <c r="AK203" s="81" t="n"/>
      <c r="AL203" s="40">
        <f>IF(AND(AJ203&lt;&gt;"",AK203&lt;&gt;""),ROUNDUP((AK203-AJ203)/7,0),"")</f>
        <v/>
      </c>
      <c r="AM203" s="84" t="n"/>
      <c r="AN203" s="40">
        <f>IFERROR(IF(AL203*AM203=0,"",AL203*AM203),"")</f>
        <v/>
      </c>
      <c r="AO203" s="81" t="n"/>
      <c r="AP203" s="81" t="n"/>
      <c r="AQ203" s="40">
        <f>IF(AND(AO203&lt;&gt;"",AP203&lt;&gt;""),ROUNDUP((AP203-AO203)/7,0),"")</f>
        <v/>
      </c>
      <c r="AR203" s="40">
        <f>IFERROR(IF((AU203-(AI203+AN203))/AQ203=0,"",ROUNDUP((AU203-(AI203+AN203))/AQ203,0)),"")</f>
        <v/>
      </c>
      <c r="AS203" s="40">
        <f>IFERROR(IF((AU203-(AI203+AN203))=0,"",(AU203-(AI203+AN203))),"")</f>
        <v/>
      </c>
      <c r="AT203" s="40">
        <f>IF(AND(AG203="",AQ203=""),AL203,IF(SUM(AG203,AL203,AQ203)=0,"",SUM(AG203,AL203,AQ203)))</f>
        <v/>
      </c>
      <c r="AU203" s="84" t="n"/>
      <c r="AV203" s="81" t="n"/>
      <c r="AW203" s="84" t="n"/>
      <c r="AX203" s="84" t="n"/>
      <c r="AY203" s="84" t="n"/>
      <c r="AZ203" s="84" t="n"/>
      <c r="BA203" s="84" t="n"/>
      <c r="BB203" s="84" t="n"/>
      <c r="BC203" s="84" t="n"/>
      <c r="BD203" s="84" t="n"/>
      <c r="BE203" s="84" t="n"/>
      <c r="BF203" s="84" t="n"/>
      <c r="BG203" s="40">
        <f>IF(AD203="","",YEAR(AD203)+IF(MONTH(AD203)&gt;=5,1,0))</f>
        <v/>
      </c>
      <c r="BH203" s="40">
        <f>IF(AD203="","",IF(AND(MONTH(AD203)=8,DAY(AD203)&gt;=15),"Fall",IF(MONTH(AD203)&gt;8,"Fall",IF(MONTH(AD203)=5,"Summer",IF(MONTH(AD203)=1,"Spring","")))))</f>
        <v/>
      </c>
      <c r="BI203" s="84" t="n"/>
      <c r="BJ203" s="84" t="n"/>
      <c r="BK203" s="84" t="n"/>
      <c r="BL203" s="84">
        <f>IFERROR(INDEX('_names_lookup'!$C:$C,MATCH(BK203,'_names_lookup'!$A:$A,0)),"")</f>
        <v/>
      </c>
      <c r="BM203" s="84">
        <f>IFERROR(INDEX('_names_lookup'!$B:$B,MATCH(BK203,'_names_lookup'!$A:$A,0)),"")</f>
        <v/>
      </c>
      <c r="BN203" s="84" t="n"/>
      <c r="BO203" s="84" t="n"/>
      <c r="BP203" s="84" t="n"/>
      <c r="BQ203" s="84" t="n"/>
      <c r="BR203" s="84" t="n"/>
      <c r="BS203" s="40">
        <f>IFERROR(IF(BR203*AA203=0,"",BR203*AA203),"")</f>
        <v/>
      </c>
      <c r="BT203" s="84" t="n"/>
      <c r="BU203" s="84" t="n"/>
      <c r="BV203" s="84" t="n"/>
      <c r="BW203" s="84" t="n"/>
      <c r="BX203" s="84" t="n"/>
      <c r="BY203" s="84" t="n"/>
      <c r="BZ203" s="84" t="n"/>
      <c r="CA203" s="84" t="n"/>
      <c r="CB203" s="84" t="n"/>
      <c r="CC203" s="84" t="n"/>
      <c r="CD203" s="84" t="n"/>
      <c r="CE203" s="84" t="n"/>
      <c r="CF203" s="84" t="n"/>
      <c r="CG203" s="84" t="n"/>
      <c r="CH203" s="84" t="n"/>
      <c r="CI203" s="84" t="n"/>
      <c r="CJ203" s="84" t="n"/>
      <c r="CK203" s="84" t="n"/>
      <c r="CL203" s="84" t="n"/>
      <c r="CM203" s="84" t="n"/>
      <c r="CN203" s="84" t="n"/>
      <c r="CO203" s="84" t="n"/>
      <c r="CP203" s="84" t="n"/>
      <c r="CQ203" s="84" t="n"/>
      <c r="CR203" s="84" t="n"/>
      <c r="CS203" s="84" t="n"/>
      <c r="CT203" s="84" t="n"/>
      <c r="CU203" s="84" t="n"/>
      <c r="CV203" s="84" t="n"/>
      <c r="CW203" s="84" t="n"/>
      <c r="CX203" s="84" t="n"/>
      <c r="CY203" s="84" t="n"/>
      <c r="CZ203" s="84" t="n"/>
      <c r="DA203" s="84" t="n"/>
      <c r="DB203" s="84" t="n"/>
      <c r="DC203" s="84" t="n"/>
      <c r="DD203" s="84" t="n"/>
      <c r="DE203" s="84" t="n"/>
      <c r="DF203" s="84" t="n"/>
      <c r="DG203" s="84" t="n"/>
      <c r="DH203" s="84" t="n"/>
      <c r="DI203" s="84" t="n"/>
      <c r="DJ203" s="84" t="n"/>
      <c r="DK203" s="84" t="n"/>
      <c r="DL203" s="84" t="n"/>
      <c r="DM203" s="84" t="n"/>
      <c r="DN203" s="84" t="n"/>
      <c r="DO203" s="84" t="n"/>
      <c r="DP203" s="84" t="n"/>
      <c r="DQ203" s="84" t="n"/>
    </row>
    <row r="204" ht="16" customHeight="1">
      <c r="A204" s="78" t="n"/>
      <c r="B204" s="78" t="n"/>
      <c r="C204" s="78" t="n"/>
      <c r="D204" s="78" t="n"/>
      <c r="E204" s="78" t="n"/>
      <c r="F204" s="78" t="n"/>
      <c r="G204" s="88" t="n"/>
      <c r="H204" s="84" t="n"/>
      <c r="I204" s="84" t="n"/>
      <c r="J204" s="84" t="n"/>
      <c r="K204" s="84" t="n"/>
      <c r="L204" s="84" t="n"/>
      <c r="M204" s="84" t="n"/>
      <c r="N204" s="84" t="n"/>
      <c r="O204" s="84">
        <f>IFERROR(INDEX('_courses_lookup'!$C:$C,MATCH(K204&amp;L204,'_courses_lookup'!$E:$E,0)),"")</f>
        <v/>
      </c>
      <c r="P204" s="84">
        <f>IFERROR(INDEX('_courses_lookup'!$D:$D,MATCH(K204&amp;L204,'_courses_lookup'!$E:$E,0)),"")</f>
        <v/>
      </c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1" t="n"/>
      <c r="AE204" s="81" t="n"/>
      <c r="AF204" s="81" t="n"/>
      <c r="AG204" s="40">
        <f>IF(AND(AE204&lt;&gt;"",AF204&lt;&gt;""),ROUNDUP((AF204-AE204)/7,0),"")</f>
        <v/>
      </c>
      <c r="AH204" s="84" t="n"/>
      <c r="AI204" s="40">
        <f>IFERROR(IF(AG204*AH204=0,"",AG204*AH204),"")</f>
        <v/>
      </c>
      <c r="AJ204" s="81" t="n"/>
      <c r="AK204" s="81" t="n"/>
      <c r="AL204" s="40">
        <f>IF(AND(AJ204&lt;&gt;"",AK204&lt;&gt;""),ROUNDUP((AK204-AJ204)/7,0),"")</f>
        <v/>
      </c>
      <c r="AM204" s="84" t="n"/>
      <c r="AN204" s="40">
        <f>IFERROR(IF(AL204*AM204=0,"",AL204*AM204),"")</f>
        <v/>
      </c>
      <c r="AO204" s="81" t="n"/>
      <c r="AP204" s="81" t="n"/>
      <c r="AQ204" s="40">
        <f>IF(AND(AO204&lt;&gt;"",AP204&lt;&gt;""),ROUNDUP((AP204-AO204)/7,0),"")</f>
        <v/>
      </c>
      <c r="AR204" s="40">
        <f>IFERROR(IF((AU204-(AI204+AN204))/AQ204=0,"",ROUNDUP((AU204-(AI204+AN204))/AQ204,0)),"")</f>
        <v/>
      </c>
      <c r="AS204" s="40">
        <f>IFERROR(IF((AU204-(AI204+AN204))=0,"",(AU204-(AI204+AN204))),"")</f>
        <v/>
      </c>
      <c r="AT204" s="40">
        <f>IF(AND(AG204="",AQ204=""),AL204,IF(SUM(AG204,AL204,AQ204)=0,"",SUM(AG204,AL204,AQ204)))</f>
        <v/>
      </c>
      <c r="AU204" s="84" t="n"/>
      <c r="AV204" s="81" t="n"/>
      <c r="AW204" s="84" t="n"/>
      <c r="AX204" s="84" t="n"/>
      <c r="AY204" s="84" t="n"/>
      <c r="AZ204" s="84" t="n"/>
      <c r="BA204" s="84" t="n"/>
      <c r="BB204" s="84" t="n"/>
      <c r="BC204" s="84" t="n"/>
      <c r="BD204" s="84" t="n"/>
      <c r="BE204" s="84" t="n"/>
      <c r="BF204" s="84" t="n"/>
      <c r="BG204" s="40">
        <f>IF(AD204="","",YEAR(AD204)+IF(MONTH(AD204)&gt;=5,1,0))</f>
        <v/>
      </c>
      <c r="BH204" s="40">
        <f>IF(AD204="","",IF(AND(MONTH(AD204)=8,DAY(AD204)&gt;=15),"Fall",IF(MONTH(AD204)&gt;8,"Fall",IF(MONTH(AD204)=5,"Summer",IF(MONTH(AD204)=1,"Spring","")))))</f>
        <v/>
      </c>
      <c r="BI204" s="84" t="n"/>
      <c r="BJ204" s="84" t="n"/>
      <c r="BK204" s="84" t="n"/>
      <c r="BL204" s="84">
        <f>IFERROR(INDEX('_names_lookup'!$C:$C,MATCH(BK204,'_names_lookup'!$A:$A,0)),"")</f>
        <v/>
      </c>
      <c r="BM204" s="84">
        <f>IFERROR(INDEX('_names_lookup'!$B:$B,MATCH(BK204,'_names_lookup'!$A:$A,0)),"")</f>
        <v/>
      </c>
      <c r="BN204" s="84" t="n"/>
      <c r="BO204" s="84" t="n"/>
      <c r="BP204" s="84" t="n"/>
      <c r="BQ204" s="84" t="n"/>
      <c r="BR204" s="84" t="n"/>
      <c r="BS204" s="40">
        <f>IFERROR(IF(BR204*AA204=0,"",BR204*AA204),"")</f>
        <v/>
      </c>
      <c r="BT204" s="84" t="n"/>
      <c r="BU204" s="84" t="n"/>
      <c r="BV204" s="84" t="n"/>
      <c r="BW204" s="84" t="n"/>
      <c r="BX204" s="84" t="n"/>
      <c r="BY204" s="84" t="n"/>
      <c r="BZ204" s="84" t="n"/>
      <c r="CA204" s="84" t="n"/>
      <c r="CB204" s="84" t="n"/>
      <c r="CC204" s="84" t="n"/>
      <c r="CD204" s="84" t="n"/>
      <c r="CE204" s="84" t="n"/>
      <c r="CF204" s="84" t="n"/>
      <c r="CG204" s="84" t="n"/>
      <c r="CH204" s="84" t="n"/>
      <c r="CI204" s="84" t="n"/>
      <c r="CJ204" s="84" t="n"/>
      <c r="CK204" s="84" t="n"/>
      <c r="CL204" s="84" t="n"/>
      <c r="CM204" s="84" t="n"/>
      <c r="CN204" s="84" t="n"/>
      <c r="CO204" s="84" t="n"/>
      <c r="CP204" s="84" t="n"/>
      <c r="CQ204" s="84" t="n"/>
      <c r="CR204" s="84" t="n"/>
      <c r="CS204" s="84" t="n"/>
      <c r="CT204" s="84" t="n"/>
      <c r="CU204" s="84" t="n"/>
      <c r="CV204" s="84" t="n"/>
      <c r="CW204" s="84" t="n"/>
      <c r="CX204" s="84" t="n"/>
      <c r="CY204" s="84" t="n"/>
      <c r="CZ204" s="84" t="n"/>
      <c r="DA204" s="84" t="n"/>
      <c r="DB204" s="84" t="n"/>
      <c r="DC204" s="84" t="n"/>
      <c r="DD204" s="84" t="n"/>
      <c r="DE204" s="84" t="n"/>
      <c r="DF204" s="84" t="n"/>
      <c r="DG204" s="84" t="n"/>
      <c r="DH204" s="84" t="n"/>
      <c r="DI204" s="84" t="n"/>
      <c r="DJ204" s="84" t="n"/>
      <c r="DK204" s="84" t="n"/>
      <c r="DL204" s="84" t="n"/>
      <c r="DM204" s="84" t="n"/>
      <c r="DN204" s="84" t="n"/>
      <c r="DO204" s="84" t="n"/>
      <c r="DP204" s="84" t="n"/>
      <c r="DQ204" s="84" t="n"/>
    </row>
    <row r="205" ht="16" customHeight="1">
      <c r="A205" s="78" t="n"/>
      <c r="B205" s="78" t="n"/>
      <c r="C205" s="78" t="n"/>
      <c r="D205" s="78" t="n"/>
      <c r="E205" s="78" t="n"/>
      <c r="F205" s="78" t="n"/>
      <c r="G205" s="88" t="n"/>
      <c r="H205" s="84" t="n"/>
      <c r="I205" s="84" t="n"/>
      <c r="J205" s="84" t="n"/>
      <c r="K205" s="84" t="n"/>
      <c r="L205" s="84" t="n"/>
      <c r="M205" s="84" t="n"/>
      <c r="N205" s="84" t="n"/>
      <c r="O205" s="84">
        <f>IFERROR(INDEX('_courses_lookup'!$C:$C,MATCH(K205&amp;L205,'_courses_lookup'!$E:$E,0)),"")</f>
        <v/>
      </c>
      <c r="P205" s="84">
        <f>IFERROR(INDEX('_courses_lookup'!$D:$D,MATCH(K205&amp;L205,'_courses_lookup'!$E:$E,0)),"")</f>
        <v/>
      </c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1" t="n"/>
      <c r="AE205" s="81" t="n"/>
      <c r="AF205" s="81" t="n"/>
      <c r="AG205" s="40">
        <f>IF(AND(AE205&lt;&gt;"",AF205&lt;&gt;""),ROUNDUP((AF205-AE205)/7,0),"")</f>
        <v/>
      </c>
      <c r="AH205" s="84" t="n"/>
      <c r="AI205" s="40">
        <f>IFERROR(IF(AG205*AH205=0,"",AG205*AH205),"")</f>
        <v/>
      </c>
      <c r="AJ205" s="81" t="n"/>
      <c r="AK205" s="81" t="n"/>
      <c r="AL205" s="40">
        <f>IF(AND(AJ205&lt;&gt;"",AK205&lt;&gt;""),ROUNDUP((AK205-AJ205)/7,0),"")</f>
        <v/>
      </c>
      <c r="AM205" s="84" t="n"/>
      <c r="AN205" s="40">
        <f>IFERROR(IF(AL205*AM205=0,"",AL205*AM205),"")</f>
        <v/>
      </c>
      <c r="AO205" s="81" t="n"/>
      <c r="AP205" s="81" t="n"/>
      <c r="AQ205" s="40">
        <f>IF(AND(AO205&lt;&gt;"",AP205&lt;&gt;""),ROUNDUP((AP205-AO205)/7,0),"")</f>
        <v/>
      </c>
      <c r="AR205" s="40">
        <f>IFERROR(IF((AU205-(AI205+AN205))/AQ205=0,"",ROUNDUP((AU205-(AI205+AN205))/AQ205,0)),"")</f>
        <v/>
      </c>
      <c r="AS205" s="40">
        <f>IFERROR(IF((AU205-(AI205+AN205))=0,"",(AU205-(AI205+AN205))),"")</f>
        <v/>
      </c>
      <c r="AT205" s="40">
        <f>IF(AND(AG205="",AQ205=""),AL205,IF(SUM(AG205,AL205,AQ205)=0,"",SUM(AG205,AL205,AQ205)))</f>
        <v/>
      </c>
      <c r="AU205" s="84" t="n"/>
      <c r="AV205" s="81" t="n"/>
      <c r="AW205" s="84" t="n"/>
      <c r="AX205" s="84" t="n"/>
      <c r="AY205" s="84" t="n"/>
      <c r="AZ205" s="84" t="n"/>
      <c r="BA205" s="84" t="n"/>
      <c r="BB205" s="84" t="n"/>
      <c r="BC205" s="84" t="n"/>
      <c r="BD205" s="84" t="n"/>
      <c r="BE205" s="84" t="n"/>
      <c r="BF205" s="84" t="n"/>
      <c r="BG205" s="40">
        <f>IF(AD205="","",YEAR(AD205)+IF(MONTH(AD205)&gt;=5,1,0))</f>
        <v/>
      </c>
      <c r="BH205" s="40">
        <f>IF(AD205="","",IF(AND(MONTH(AD205)=8,DAY(AD205)&gt;=15),"Fall",IF(MONTH(AD205)&gt;8,"Fall",IF(MONTH(AD205)=5,"Summer",IF(MONTH(AD205)=1,"Spring","")))))</f>
        <v/>
      </c>
      <c r="BI205" s="84" t="n"/>
      <c r="BJ205" s="84" t="n"/>
      <c r="BK205" s="84" t="n"/>
      <c r="BL205" s="84">
        <f>IFERROR(INDEX('_names_lookup'!$C:$C,MATCH(BK205,'_names_lookup'!$A:$A,0)),"")</f>
        <v/>
      </c>
      <c r="BM205" s="84">
        <f>IFERROR(INDEX('_names_lookup'!$B:$B,MATCH(BK205,'_names_lookup'!$A:$A,0)),"")</f>
        <v/>
      </c>
      <c r="BN205" s="84" t="n"/>
      <c r="BO205" s="84" t="n"/>
      <c r="BP205" s="84" t="n"/>
      <c r="BQ205" s="84" t="n"/>
      <c r="BR205" s="84" t="n"/>
      <c r="BS205" s="40">
        <f>IFERROR(IF(BR205*AA205=0,"",BR205*AA205),"")</f>
        <v/>
      </c>
      <c r="BT205" s="84" t="n"/>
      <c r="BU205" s="84" t="n"/>
      <c r="BV205" s="84" t="n"/>
      <c r="BW205" s="84" t="n"/>
      <c r="BX205" s="84" t="n"/>
      <c r="BY205" s="84" t="n"/>
      <c r="BZ205" s="84" t="n"/>
      <c r="CA205" s="84" t="n"/>
      <c r="CB205" s="84" t="n"/>
      <c r="CC205" s="84" t="n"/>
      <c r="CD205" s="84" t="n"/>
      <c r="CE205" s="84" t="n"/>
      <c r="CF205" s="84" t="n"/>
      <c r="CG205" s="84" t="n"/>
      <c r="CH205" s="84" t="n"/>
      <c r="CI205" s="84" t="n"/>
      <c r="CJ205" s="84" t="n"/>
      <c r="CK205" s="84" t="n"/>
      <c r="CL205" s="84" t="n"/>
      <c r="CM205" s="84" t="n"/>
      <c r="CN205" s="84" t="n"/>
      <c r="CO205" s="84" t="n"/>
      <c r="CP205" s="84" t="n"/>
      <c r="CQ205" s="84" t="n"/>
      <c r="CR205" s="84" t="n"/>
      <c r="CS205" s="84" t="n"/>
      <c r="CT205" s="84" t="n"/>
      <c r="CU205" s="84" t="n"/>
      <c r="CV205" s="84" t="n"/>
      <c r="CW205" s="84" t="n"/>
      <c r="CX205" s="84" t="n"/>
      <c r="CY205" s="84" t="n"/>
      <c r="CZ205" s="84" t="n"/>
      <c r="DA205" s="84" t="n"/>
      <c r="DB205" s="84" t="n"/>
      <c r="DC205" s="84" t="n"/>
      <c r="DD205" s="84" t="n"/>
      <c r="DE205" s="84" t="n"/>
      <c r="DF205" s="84" t="n"/>
      <c r="DG205" s="84" t="n"/>
      <c r="DH205" s="84" t="n"/>
      <c r="DI205" s="84" t="n"/>
      <c r="DJ205" s="84" t="n"/>
      <c r="DK205" s="84" t="n"/>
      <c r="DL205" s="84" t="n"/>
      <c r="DM205" s="84" t="n"/>
      <c r="DN205" s="84" t="n"/>
      <c r="DO205" s="84" t="n"/>
      <c r="DP205" s="84" t="n"/>
      <c r="DQ205" s="84" t="n"/>
    </row>
    <row r="206" ht="16" customHeight="1">
      <c r="A206" s="78" t="n"/>
      <c r="B206" s="78" t="n"/>
      <c r="C206" s="78" t="n"/>
      <c r="D206" s="78" t="n"/>
      <c r="E206" s="78" t="n"/>
      <c r="F206" s="78" t="n"/>
      <c r="G206" s="88" t="n"/>
      <c r="H206" s="84" t="n"/>
      <c r="I206" s="84" t="n"/>
      <c r="J206" s="84" t="n"/>
      <c r="K206" s="84" t="n"/>
      <c r="L206" s="84" t="n"/>
      <c r="M206" s="84" t="n"/>
      <c r="N206" s="84" t="n"/>
      <c r="O206" s="84">
        <f>IFERROR(INDEX('_courses_lookup'!$C:$C,MATCH(K206&amp;L206,'_courses_lookup'!$E:$E,0)),"")</f>
        <v/>
      </c>
      <c r="P206" s="84">
        <f>IFERROR(INDEX('_courses_lookup'!$D:$D,MATCH(K206&amp;L206,'_courses_lookup'!$E:$E,0)),"")</f>
        <v/>
      </c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1" t="n"/>
      <c r="AE206" s="81" t="n"/>
      <c r="AF206" s="81" t="n"/>
      <c r="AG206" s="40">
        <f>IF(AND(AE206&lt;&gt;"",AF206&lt;&gt;""),ROUNDUP((AF206-AE206)/7,0),"")</f>
        <v/>
      </c>
      <c r="AH206" s="84" t="n"/>
      <c r="AI206" s="40">
        <f>IFERROR(IF(AG206*AH206=0,"",AG206*AH206),"")</f>
        <v/>
      </c>
      <c r="AJ206" s="81" t="n"/>
      <c r="AK206" s="81" t="n"/>
      <c r="AL206" s="40">
        <f>IF(AND(AJ206&lt;&gt;"",AK206&lt;&gt;""),ROUNDUP((AK206-AJ206)/7,0),"")</f>
        <v/>
      </c>
      <c r="AM206" s="84" t="n"/>
      <c r="AN206" s="40">
        <f>IFERROR(IF(AL206*AM206=0,"",AL206*AM206),"")</f>
        <v/>
      </c>
      <c r="AO206" s="81" t="n"/>
      <c r="AP206" s="81" t="n"/>
      <c r="AQ206" s="40">
        <f>IF(AND(AO206&lt;&gt;"",AP206&lt;&gt;""),ROUNDUP((AP206-AO206)/7,0),"")</f>
        <v/>
      </c>
      <c r="AR206" s="40">
        <f>IFERROR(IF((AU206-(AI206+AN206))/AQ206=0,"",ROUNDUP((AU206-(AI206+AN206))/AQ206,0)),"")</f>
        <v/>
      </c>
      <c r="AS206" s="40">
        <f>IFERROR(IF((AU206-(AI206+AN206))=0,"",(AU206-(AI206+AN206))),"")</f>
        <v/>
      </c>
      <c r="AT206" s="40">
        <f>IF(AND(AG206="",AQ206=""),AL206,IF(SUM(AG206,AL206,AQ206)=0,"",SUM(AG206,AL206,AQ206)))</f>
        <v/>
      </c>
      <c r="AU206" s="84" t="n"/>
      <c r="AV206" s="81" t="n"/>
      <c r="AW206" s="84" t="n"/>
      <c r="AX206" s="84" t="n"/>
      <c r="AY206" s="84" t="n"/>
      <c r="AZ206" s="84" t="n"/>
      <c r="BA206" s="84" t="n"/>
      <c r="BB206" s="84" t="n"/>
      <c r="BC206" s="84" t="n"/>
      <c r="BD206" s="84" t="n"/>
      <c r="BE206" s="84" t="n"/>
      <c r="BF206" s="84" t="n"/>
      <c r="BG206" s="40">
        <f>IF(AD206="","",YEAR(AD206)+IF(MONTH(AD206)&gt;=5,1,0))</f>
        <v/>
      </c>
      <c r="BH206" s="40">
        <f>IF(AD206="","",IF(AND(MONTH(AD206)=8,DAY(AD206)&gt;=15),"Fall",IF(MONTH(AD206)&gt;8,"Fall",IF(MONTH(AD206)=5,"Summer",IF(MONTH(AD206)=1,"Spring","")))))</f>
        <v/>
      </c>
      <c r="BI206" s="84" t="n"/>
      <c r="BJ206" s="84" t="n"/>
      <c r="BK206" s="84" t="n"/>
      <c r="BL206" s="84">
        <f>IFERROR(INDEX('_names_lookup'!$C:$C,MATCH(BK206,'_names_lookup'!$A:$A,0)),"")</f>
        <v/>
      </c>
      <c r="BM206" s="84">
        <f>IFERROR(INDEX('_names_lookup'!$B:$B,MATCH(BK206,'_names_lookup'!$A:$A,0)),"")</f>
        <v/>
      </c>
      <c r="BN206" s="84" t="n"/>
      <c r="BO206" s="84" t="n"/>
      <c r="BP206" s="84" t="n"/>
      <c r="BQ206" s="84" t="n"/>
      <c r="BR206" s="84" t="n"/>
      <c r="BS206" s="40">
        <f>IFERROR(IF(BR206*AA206=0,"",BR206*AA206),"")</f>
        <v/>
      </c>
      <c r="BT206" s="84" t="n"/>
      <c r="BU206" s="84" t="n"/>
      <c r="BV206" s="84" t="n"/>
      <c r="BW206" s="84" t="n"/>
      <c r="BX206" s="84" t="n"/>
      <c r="BY206" s="84" t="n"/>
      <c r="BZ206" s="84" t="n"/>
      <c r="CA206" s="84" t="n"/>
      <c r="CB206" s="84" t="n"/>
      <c r="CC206" s="84" t="n"/>
      <c r="CD206" s="84" t="n"/>
      <c r="CE206" s="84" t="n"/>
      <c r="CF206" s="84" t="n"/>
      <c r="CG206" s="84" t="n"/>
      <c r="CH206" s="84" t="n"/>
      <c r="CI206" s="84" t="n"/>
      <c r="CJ206" s="84" t="n"/>
      <c r="CK206" s="84" t="n"/>
      <c r="CL206" s="84" t="n"/>
      <c r="CM206" s="84" t="n"/>
      <c r="CN206" s="84" t="n"/>
      <c r="CO206" s="84" t="n"/>
      <c r="CP206" s="84" t="n"/>
      <c r="CQ206" s="84" t="n"/>
      <c r="CR206" s="84" t="n"/>
      <c r="CS206" s="84" t="n"/>
      <c r="CT206" s="84" t="n"/>
      <c r="CU206" s="84" t="n"/>
      <c r="CV206" s="84" t="n"/>
      <c r="CW206" s="84" t="n"/>
      <c r="CX206" s="84" t="n"/>
      <c r="CY206" s="84" t="n"/>
      <c r="CZ206" s="84" t="n"/>
      <c r="DA206" s="84" t="n"/>
      <c r="DB206" s="84" t="n"/>
      <c r="DC206" s="84" t="n"/>
      <c r="DD206" s="84" t="n"/>
      <c r="DE206" s="84" t="n"/>
      <c r="DF206" s="84" t="n"/>
      <c r="DG206" s="84" t="n"/>
      <c r="DH206" s="84" t="n"/>
      <c r="DI206" s="84" t="n"/>
      <c r="DJ206" s="84" t="n"/>
      <c r="DK206" s="84" t="n"/>
      <c r="DL206" s="84" t="n"/>
      <c r="DM206" s="84" t="n"/>
      <c r="DN206" s="84" t="n"/>
      <c r="DO206" s="84" t="n"/>
      <c r="DP206" s="84" t="n"/>
      <c r="DQ206" s="84" t="n"/>
    </row>
    <row r="207" ht="16" customHeight="1">
      <c r="A207" s="78" t="n"/>
      <c r="B207" s="78" t="n"/>
      <c r="C207" s="78" t="n"/>
      <c r="D207" s="78" t="n"/>
      <c r="E207" s="78" t="n"/>
      <c r="F207" s="78" t="n"/>
      <c r="G207" s="88" t="n"/>
      <c r="H207" s="84" t="n"/>
      <c r="I207" s="84" t="n"/>
      <c r="J207" s="84" t="n"/>
      <c r="K207" s="84" t="n"/>
      <c r="L207" s="84" t="n"/>
      <c r="M207" s="84" t="n"/>
      <c r="N207" s="84" t="n"/>
      <c r="O207" s="84">
        <f>IFERROR(INDEX('_courses_lookup'!$C:$C,MATCH(K207&amp;L207,'_courses_lookup'!$E:$E,0)),"")</f>
        <v/>
      </c>
      <c r="P207" s="84">
        <f>IFERROR(INDEX('_courses_lookup'!$D:$D,MATCH(K207&amp;L207,'_courses_lookup'!$E:$E,0)),"")</f>
        <v/>
      </c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1" t="n"/>
      <c r="AE207" s="81" t="n"/>
      <c r="AF207" s="81" t="n"/>
      <c r="AG207" s="40">
        <f>IF(AND(AE207&lt;&gt;"",AF207&lt;&gt;""),ROUNDUP((AF207-AE207)/7,0),"")</f>
        <v/>
      </c>
      <c r="AH207" s="84" t="n"/>
      <c r="AI207" s="40">
        <f>IFERROR(IF(AG207*AH207=0,"",AG207*AH207),"")</f>
        <v/>
      </c>
      <c r="AJ207" s="81" t="n"/>
      <c r="AK207" s="81" t="n"/>
      <c r="AL207" s="40">
        <f>IF(AND(AJ207&lt;&gt;"",AK207&lt;&gt;""),ROUNDUP((AK207-AJ207)/7,0),"")</f>
        <v/>
      </c>
      <c r="AM207" s="84" t="n"/>
      <c r="AN207" s="40">
        <f>IFERROR(IF(AL207*AM207=0,"",AL207*AM207),"")</f>
        <v/>
      </c>
      <c r="AO207" s="81" t="n"/>
      <c r="AP207" s="81" t="n"/>
      <c r="AQ207" s="40">
        <f>IF(AND(AO207&lt;&gt;"",AP207&lt;&gt;""),ROUNDUP((AP207-AO207)/7,0),"")</f>
        <v/>
      </c>
      <c r="AR207" s="40">
        <f>IFERROR(IF((AU207-(AI207+AN207))/AQ207=0,"",ROUNDUP((AU207-(AI207+AN207))/AQ207,0)),"")</f>
        <v/>
      </c>
      <c r="AS207" s="40">
        <f>IFERROR(IF((AU207-(AI207+AN207))=0,"",(AU207-(AI207+AN207))),"")</f>
        <v/>
      </c>
      <c r="AT207" s="40">
        <f>IF(AND(AG207="",AQ207=""),AL207,IF(SUM(AG207,AL207,AQ207)=0,"",SUM(AG207,AL207,AQ207)))</f>
        <v/>
      </c>
      <c r="AU207" s="84" t="n"/>
      <c r="AV207" s="81" t="n"/>
      <c r="AW207" s="84" t="n"/>
      <c r="AX207" s="84" t="n"/>
      <c r="AY207" s="84" t="n"/>
      <c r="AZ207" s="84" t="n"/>
      <c r="BA207" s="84" t="n"/>
      <c r="BB207" s="84" t="n"/>
      <c r="BC207" s="84" t="n"/>
      <c r="BD207" s="84" t="n"/>
      <c r="BE207" s="84" t="n"/>
      <c r="BF207" s="84" t="n"/>
      <c r="BG207" s="40">
        <f>IF(AD207="","",YEAR(AD207)+IF(MONTH(AD207)&gt;=5,1,0))</f>
        <v/>
      </c>
      <c r="BH207" s="40">
        <f>IF(AD207="","",IF(AND(MONTH(AD207)=8,DAY(AD207)&gt;=15),"Fall",IF(MONTH(AD207)&gt;8,"Fall",IF(MONTH(AD207)=5,"Summer",IF(MONTH(AD207)=1,"Spring","")))))</f>
        <v/>
      </c>
      <c r="BI207" s="84" t="n"/>
      <c r="BJ207" s="84" t="n"/>
      <c r="BK207" s="84" t="n"/>
      <c r="BL207" s="84">
        <f>IFERROR(INDEX('_names_lookup'!$C:$C,MATCH(BK207,'_names_lookup'!$A:$A,0)),"")</f>
        <v/>
      </c>
      <c r="BM207" s="84">
        <f>IFERROR(INDEX('_names_lookup'!$B:$B,MATCH(BK207,'_names_lookup'!$A:$A,0)),"")</f>
        <v/>
      </c>
      <c r="BN207" s="84" t="n"/>
      <c r="BO207" s="84" t="n"/>
      <c r="BP207" s="84" t="n"/>
      <c r="BQ207" s="84" t="n"/>
      <c r="BR207" s="84" t="n"/>
      <c r="BS207" s="40">
        <f>IFERROR(IF(BR207*AA207=0,"",BR207*AA207),"")</f>
        <v/>
      </c>
      <c r="BT207" s="84" t="n"/>
      <c r="BU207" s="84" t="n"/>
      <c r="BV207" s="84" t="n"/>
      <c r="BW207" s="84" t="n"/>
      <c r="BX207" s="84" t="n"/>
      <c r="BY207" s="84" t="n"/>
      <c r="BZ207" s="84" t="n"/>
      <c r="CA207" s="84" t="n"/>
      <c r="CB207" s="84" t="n"/>
      <c r="CC207" s="84" t="n"/>
      <c r="CD207" s="84" t="n"/>
      <c r="CE207" s="84" t="n"/>
      <c r="CF207" s="84" t="n"/>
      <c r="CG207" s="84" t="n"/>
      <c r="CH207" s="84" t="n"/>
      <c r="CI207" s="84" t="n"/>
      <c r="CJ207" s="84" t="n"/>
      <c r="CK207" s="84" t="n"/>
      <c r="CL207" s="84" t="n"/>
      <c r="CM207" s="84" t="n"/>
      <c r="CN207" s="84" t="n"/>
      <c r="CO207" s="84" t="n"/>
      <c r="CP207" s="84" t="n"/>
      <c r="CQ207" s="84" t="n"/>
      <c r="CR207" s="84" t="n"/>
      <c r="CS207" s="84" t="n"/>
      <c r="CT207" s="84" t="n"/>
      <c r="CU207" s="84" t="n"/>
      <c r="CV207" s="84" t="n"/>
      <c r="CW207" s="84" t="n"/>
      <c r="CX207" s="84" t="n"/>
      <c r="CY207" s="84" t="n"/>
      <c r="CZ207" s="84" t="n"/>
      <c r="DA207" s="84" t="n"/>
      <c r="DB207" s="84" t="n"/>
      <c r="DC207" s="84" t="n"/>
      <c r="DD207" s="84" t="n"/>
      <c r="DE207" s="84" t="n"/>
      <c r="DF207" s="84" t="n"/>
      <c r="DG207" s="84" t="n"/>
      <c r="DH207" s="84" t="n"/>
      <c r="DI207" s="84" t="n"/>
      <c r="DJ207" s="84" t="n"/>
      <c r="DK207" s="84" t="n"/>
      <c r="DL207" s="84" t="n"/>
      <c r="DM207" s="84" t="n"/>
      <c r="DN207" s="84" t="n"/>
      <c r="DO207" s="84" t="n"/>
      <c r="DP207" s="84" t="n"/>
      <c r="DQ207" s="84" t="n"/>
    </row>
    <row r="208" ht="16" customHeight="1">
      <c r="A208" s="78" t="n"/>
      <c r="B208" s="78" t="n"/>
      <c r="C208" s="78" t="n"/>
      <c r="D208" s="78" t="n"/>
      <c r="E208" s="78" t="n"/>
      <c r="F208" s="78" t="n"/>
      <c r="G208" s="88" t="n"/>
      <c r="H208" s="84" t="n"/>
      <c r="I208" s="84" t="n"/>
      <c r="J208" s="84" t="n"/>
      <c r="K208" s="84" t="n"/>
      <c r="L208" s="84" t="n"/>
      <c r="M208" s="84" t="n"/>
      <c r="N208" s="84" t="n"/>
      <c r="O208" s="84">
        <f>IFERROR(INDEX('_courses_lookup'!$C:$C,MATCH(K208&amp;L208,'_courses_lookup'!$E:$E,0)),"")</f>
        <v/>
      </c>
      <c r="P208" s="84">
        <f>IFERROR(INDEX('_courses_lookup'!$D:$D,MATCH(K208&amp;L208,'_courses_lookup'!$E:$E,0)),"")</f>
        <v/>
      </c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1" t="n"/>
      <c r="AE208" s="81" t="n"/>
      <c r="AF208" s="81" t="n"/>
      <c r="AG208" s="40">
        <f>IF(AND(AE208&lt;&gt;"",AF208&lt;&gt;""),ROUNDUP((AF208-AE208)/7,0),"")</f>
        <v/>
      </c>
      <c r="AH208" s="84" t="n"/>
      <c r="AI208" s="40">
        <f>IFERROR(IF(AG208*AH208=0,"",AG208*AH208),"")</f>
        <v/>
      </c>
      <c r="AJ208" s="81" t="n"/>
      <c r="AK208" s="81" t="n"/>
      <c r="AL208" s="40">
        <f>IF(AND(AJ208&lt;&gt;"",AK208&lt;&gt;""),ROUNDUP((AK208-AJ208)/7,0),"")</f>
        <v/>
      </c>
      <c r="AM208" s="84" t="n"/>
      <c r="AN208" s="40">
        <f>IFERROR(IF(AL208*AM208=0,"",AL208*AM208),"")</f>
        <v/>
      </c>
      <c r="AO208" s="81" t="n"/>
      <c r="AP208" s="81" t="n"/>
      <c r="AQ208" s="40">
        <f>IF(AND(AO208&lt;&gt;"",AP208&lt;&gt;""),ROUNDUP((AP208-AO208)/7,0),"")</f>
        <v/>
      </c>
      <c r="AR208" s="40">
        <f>IFERROR(IF((AU208-(AI208+AN208))/AQ208=0,"",ROUNDUP((AU208-(AI208+AN208))/AQ208,0)),"")</f>
        <v/>
      </c>
      <c r="AS208" s="40">
        <f>IFERROR(IF((AU208-(AI208+AN208))=0,"",(AU208-(AI208+AN208))),"")</f>
        <v/>
      </c>
      <c r="AT208" s="40">
        <f>IF(AND(AG208="",AQ208=""),AL208,IF(SUM(AG208,AL208,AQ208)=0,"",SUM(AG208,AL208,AQ208)))</f>
        <v/>
      </c>
      <c r="AU208" s="84" t="n"/>
      <c r="AV208" s="81" t="n"/>
      <c r="AW208" s="84" t="n"/>
      <c r="AX208" s="84" t="n"/>
      <c r="AY208" s="84" t="n"/>
      <c r="AZ208" s="84" t="n"/>
      <c r="BA208" s="84" t="n"/>
      <c r="BB208" s="84" t="n"/>
      <c r="BC208" s="84" t="n"/>
      <c r="BD208" s="84" t="n"/>
      <c r="BE208" s="84" t="n"/>
      <c r="BF208" s="84" t="n"/>
      <c r="BG208" s="40">
        <f>IF(AD208="","",YEAR(AD208)+IF(MONTH(AD208)&gt;=5,1,0))</f>
        <v/>
      </c>
      <c r="BH208" s="40">
        <f>IF(AD208="","",IF(AND(MONTH(AD208)=8,DAY(AD208)&gt;=15),"Fall",IF(MONTH(AD208)&gt;8,"Fall",IF(MONTH(AD208)=5,"Summer",IF(MONTH(AD208)=1,"Spring","")))))</f>
        <v/>
      </c>
      <c r="BI208" s="84" t="n"/>
      <c r="BJ208" s="84" t="n"/>
      <c r="BK208" s="84" t="n"/>
      <c r="BL208" s="84">
        <f>IFERROR(INDEX('_names_lookup'!$C:$C,MATCH(BK208,'_names_lookup'!$A:$A,0)),"")</f>
        <v/>
      </c>
      <c r="BM208" s="84">
        <f>IFERROR(INDEX('_names_lookup'!$B:$B,MATCH(BK208,'_names_lookup'!$A:$A,0)),"")</f>
        <v/>
      </c>
      <c r="BN208" s="84" t="n"/>
      <c r="BO208" s="84" t="n"/>
      <c r="BP208" s="84" t="n"/>
      <c r="BQ208" s="84" t="n"/>
      <c r="BR208" s="84" t="n"/>
      <c r="BS208" s="40">
        <f>IFERROR(IF(BR208*AA208=0,"",BR208*AA208),"")</f>
        <v/>
      </c>
      <c r="BT208" s="84" t="n"/>
      <c r="BU208" s="84" t="n"/>
      <c r="BV208" s="84" t="n"/>
      <c r="BW208" s="84" t="n"/>
      <c r="BX208" s="84" t="n"/>
      <c r="BY208" s="84" t="n"/>
      <c r="BZ208" s="84" t="n"/>
      <c r="CA208" s="84" t="n"/>
      <c r="CB208" s="84" t="n"/>
      <c r="CC208" s="84" t="n"/>
      <c r="CD208" s="84" t="n"/>
      <c r="CE208" s="84" t="n"/>
      <c r="CF208" s="84" t="n"/>
      <c r="CG208" s="84" t="n"/>
      <c r="CH208" s="84" t="n"/>
      <c r="CI208" s="84" t="n"/>
      <c r="CJ208" s="84" t="n"/>
      <c r="CK208" s="84" t="n"/>
      <c r="CL208" s="84" t="n"/>
      <c r="CM208" s="84" t="n"/>
      <c r="CN208" s="84" t="n"/>
      <c r="CO208" s="84" t="n"/>
      <c r="CP208" s="84" t="n"/>
      <c r="CQ208" s="84" t="n"/>
      <c r="CR208" s="84" t="n"/>
      <c r="CS208" s="84" t="n"/>
      <c r="CT208" s="84" t="n"/>
      <c r="CU208" s="84" t="n"/>
      <c r="CV208" s="84" t="n"/>
      <c r="CW208" s="84" t="n"/>
      <c r="CX208" s="84" t="n"/>
      <c r="CY208" s="84" t="n"/>
      <c r="CZ208" s="84" t="n"/>
      <c r="DA208" s="84" t="n"/>
      <c r="DB208" s="84" t="n"/>
      <c r="DC208" s="84" t="n"/>
      <c r="DD208" s="84" t="n"/>
      <c r="DE208" s="84" t="n"/>
      <c r="DF208" s="84" t="n"/>
      <c r="DG208" s="84" t="n"/>
      <c r="DH208" s="84" t="n"/>
      <c r="DI208" s="84" t="n"/>
      <c r="DJ208" s="84" t="n"/>
      <c r="DK208" s="84" t="n"/>
      <c r="DL208" s="84" t="n"/>
      <c r="DM208" s="84" t="n"/>
      <c r="DN208" s="84" t="n"/>
      <c r="DO208" s="84" t="n"/>
      <c r="DP208" s="84" t="n"/>
      <c r="DQ208" s="84" t="n"/>
    </row>
    <row r="209" ht="16" customHeight="1">
      <c r="A209" s="78" t="n"/>
      <c r="B209" s="78" t="n"/>
      <c r="C209" s="78" t="n"/>
      <c r="D209" s="78" t="n"/>
      <c r="E209" s="78" t="n"/>
      <c r="F209" s="78" t="n"/>
      <c r="G209" s="88" t="n"/>
      <c r="H209" s="84" t="n"/>
      <c r="I209" s="84" t="n"/>
      <c r="J209" s="84" t="n"/>
      <c r="K209" s="84" t="n"/>
      <c r="L209" s="84" t="n"/>
      <c r="M209" s="84" t="n"/>
      <c r="N209" s="84" t="n"/>
      <c r="O209" s="84">
        <f>IFERROR(INDEX('_courses_lookup'!$C:$C,MATCH(K209&amp;L209,'_courses_lookup'!$E:$E,0)),"")</f>
        <v/>
      </c>
      <c r="P209" s="84">
        <f>IFERROR(INDEX('_courses_lookup'!$D:$D,MATCH(K209&amp;L209,'_courses_lookup'!$E:$E,0)),"")</f>
        <v/>
      </c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1" t="n"/>
      <c r="AE209" s="81" t="n"/>
      <c r="AF209" s="81" t="n"/>
      <c r="AG209" s="40">
        <f>IF(AND(AE209&lt;&gt;"",AF209&lt;&gt;""),ROUNDUP((AF209-AE209)/7,0),"")</f>
        <v/>
      </c>
      <c r="AH209" s="84" t="n"/>
      <c r="AI209" s="40">
        <f>IFERROR(IF(AG209*AH209=0,"",AG209*AH209),"")</f>
        <v/>
      </c>
      <c r="AJ209" s="81" t="n"/>
      <c r="AK209" s="81" t="n"/>
      <c r="AL209" s="40">
        <f>IF(AND(AJ209&lt;&gt;"",AK209&lt;&gt;""),ROUNDUP((AK209-AJ209)/7,0),"")</f>
        <v/>
      </c>
      <c r="AM209" s="84" t="n"/>
      <c r="AN209" s="40">
        <f>IFERROR(IF(AL209*AM209=0,"",AL209*AM209),"")</f>
        <v/>
      </c>
      <c r="AO209" s="81" t="n"/>
      <c r="AP209" s="81" t="n"/>
      <c r="AQ209" s="40">
        <f>IF(AND(AO209&lt;&gt;"",AP209&lt;&gt;""),ROUNDUP((AP209-AO209)/7,0),"")</f>
        <v/>
      </c>
      <c r="AR209" s="40">
        <f>IFERROR(IF((AU209-(AI209+AN209))/AQ209=0,"",ROUNDUP((AU209-(AI209+AN209))/AQ209,0)),"")</f>
        <v/>
      </c>
      <c r="AS209" s="40">
        <f>IFERROR(IF((AU209-(AI209+AN209))=0,"",(AU209-(AI209+AN209))),"")</f>
        <v/>
      </c>
      <c r="AT209" s="40">
        <f>IF(AND(AG209="",AQ209=""),AL209,IF(SUM(AG209,AL209,AQ209)=0,"",SUM(AG209,AL209,AQ209)))</f>
        <v/>
      </c>
      <c r="AU209" s="84" t="n"/>
      <c r="AV209" s="81" t="n"/>
      <c r="AW209" s="84" t="n"/>
      <c r="AX209" s="84" t="n"/>
      <c r="AY209" s="84" t="n"/>
      <c r="AZ209" s="84" t="n"/>
      <c r="BA209" s="84" t="n"/>
      <c r="BB209" s="84" t="n"/>
      <c r="BC209" s="84" t="n"/>
      <c r="BD209" s="84" t="n"/>
      <c r="BE209" s="84" t="n"/>
      <c r="BF209" s="84" t="n"/>
      <c r="BG209" s="40">
        <f>IF(AD209="","",YEAR(AD209)+IF(MONTH(AD209)&gt;=5,1,0))</f>
        <v/>
      </c>
      <c r="BH209" s="40">
        <f>IF(AD209="","",IF(AND(MONTH(AD209)=8,DAY(AD209)&gt;=15),"Fall",IF(MONTH(AD209)&gt;8,"Fall",IF(MONTH(AD209)=5,"Summer",IF(MONTH(AD209)=1,"Spring","")))))</f>
        <v/>
      </c>
      <c r="BI209" s="84" t="n"/>
      <c r="BJ209" s="84" t="n"/>
      <c r="BK209" s="84" t="n"/>
      <c r="BL209" s="84">
        <f>IFERROR(INDEX('_names_lookup'!$C:$C,MATCH(BK209,'_names_lookup'!$A:$A,0)),"")</f>
        <v/>
      </c>
      <c r="BM209" s="84">
        <f>IFERROR(INDEX('_names_lookup'!$B:$B,MATCH(BK209,'_names_lookup'!$A:$A,0)),"")</f>
        <v/>
      </c>
      <c r="BN209" s="84" t="n"/>
      <c r="BO209" s="84" t="n"/>
      <c r="BP209" s="84" t="n"/>
      <c r="BQ209" s="84" t="n"/>
      <c r="BR209" s="84" t="n"/>
      <c r="BS209" s="40">
        <f>IFERROR(IF(BR209*AA209=0,"",BR209*AA209),"")</f>
        <v/>
      </c>
      <c r="BT209" s="84" t="n"/>
      <c r="BU209" s="84" t="n"/>
      <c r="BV209" s="84" t="n"/>
      <c r="BW209" s="84" t="n"/>
      <c r="BX209" s="84" t="n"/>
      <c r="BY209" s="84" t="n"/>
      <c r="BZ209" s="84" t="n"/>
      <c r="CA209" s="84" t="n"/>
      <c r="CB209" s="84" t="n"/>
      <c r="CC209" s="84" t="n"/>
      <c r="CD209" s="84" t="n"/>
      <c r="CE209" s="84" t="n"/>
      <c r="CF209" s="84" t="n"/>
      <c r="CG209" s="84" t="n"/>
      <c r="CH209" s="84" t="n"/>
      <c r="CI209" s="84" t="n"/>
      <c r="CJ209" s="84" t="n"/>
      <c r="CK209" s="84" t="n"/>
      <c r="CL209" s="84" t="n"/>
      <c r="CM209" s="84" t="n"/>
      <c r="CN209" s="84" t="n"/>
      <c r="CO209" s="84" t="n"/>
      <c r="CP209" s="84" t="n"/>
      <c r="CQ209" s="84" t="n"/>
      <c r="CR209" s="84" t="n"/>
      <c r="CS209" s="84" t="n"/>
      <c r="CT209" s="84" t="n"/>
      <c r="CU209" s="84" t="n"/>
      <c r="CV209" s="84" t="n"/>
      <c r="CW209" s="84" t="n"/>
      <c r="CX209" s="84" t="n"/>
      <c r="CY209" s="84" t="n"/>
      <c r="CZ209" s="84" t="n"/>
      <c r="DA209" s="84" t="n"/>
      <c r="DB209" s="84" t="n"/>
      <c r="DC209" s="84" t="n"/>
      <c r="DD209" s="84" t="n"/>
      <c r="DE209" s="84" t="n"/>
      <c r="DF209" s="84" t="n"/>
      <c r="DG209" s="84" t="n"/>
      <c r="DH209" s="84" t="n"/>
      <c r="DI209" s="84" t="n"/>
      <c r="DJ209" s="84" t="n"/>
      <c r="DK209" s="84" t="n"/>
      <c r="DL209" s="84" t="n"/>
      <c r="DM209" s="84" t="n"/>
      <c r="DN209" s="84" t="n"/>
      <c r="DO209" s="84" t="n"/>
      <c r="DP209" s="84" t="n"/>
      <c r="DQ209" s="84" t="n"/>
    </row>
    <row r="210" ht="16" customHeight="1">
      <c r="A210" s="78" t="n"/>
      <c r="B210" s="78" t="n"/>
      <c r="C210" s="78" t="n"/>
      <c r="D210" s="78" t="n"/>
      <c r="E210" s="78" t="n"/>
      <c r="F210" s="78" t="n"/>
      <c r="G210" s="88" t="n"/>
      <c r="H210" s="84" t="n"/>
      <c r="I210" s="84" t="n"/>
      <c r="J210" s="84" t="n"/>
      <c r="K210" s="84" t="n"/>
      <c r="L210" s="84" t="n"/>
      <c r="M210" s="84" t="n"/>
      <c r="N210" s="84" t="n"/>
      <c r="O210" s="84">
        <f>IFERROR(INDEX('_courses_lookup'!$C:$C,MATCH(K210&amp;L210,'_courses_lookup'!$E:$E,0)),"")</f>
        <v/>
      </c>
      <c r="P210" s="84">
        <f>IFERROR(INDEX('_courses_lookup'!$D:$D,MATCH(K210&amp;L210,'_courses_lookup'!$E:$E,0)),"")</f>
        <v/>
      </c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1" t="n"/>
      <c r="AE210" s="81" t="n"/>
      <c r="AF210" s="81" t="n"/>
      <c r="AG210" s="40">
        <f>IF(AND(AE210&lt;&gt;"",AF210&lt;&gt;""),ROUNDUP((AF210-AE210)/7,0),"")</f>
        <v/>
      </c>
      <c r="AH210" s="84" t="n"/>
      <c r="AI210" s="40">
        <f>IFERROR(IF(AG210*AH210=0,"",AG210*AH210),"")</f>
        <v/>
      </c>
      <c r="AJ210" s="81" t="n"/>
      <c r="AK210" s="81" t="n"/>
      <c r="AL210" s="40">
        <f>IF(AND(AJ210&lt;&gt;"",AK210&lt;&gt;""),ROUNDUP((AK210-AJ210)/7,0),"")</f>
        <v/>
      </c>
      <c r="AM210" s="84" t="n"/>
      <c r="AN210" s="40">
        <f>IFERROR(IF(AL210*AM210=0,"",AL210*AM210),"")</f>
        <v/>
      </c>
      <c r="AO210" s="81" t="n"/>
      <c r="AP210" s="81" t="n"/>
      <c r="AQ210" s="40">
        <f>IF(AND(AO210&lt;&gt;"",AP210&lt;&gt;""),ROUNDUP((AP210-AO210)/7,0),"")</f>
        <v/>
      </c>
      <c r="AR210" s="40">
        <f>IFERROR(IF((AU210-(AI210+AN210))/AQ210=0,"",ROUNDUP((AU210-(AI210+AN210))/AQ210,0)),"")</f>
        <v/>
      </c>
      <c r="AS210" s="40">
        <f>IFERROR(IF((AU210-(AI210+AN210))=0,"",(AU210-(AI210+AN210))),"")</f>
        <v/>
      </c>
      <c r="AT210" s="40">
        <f>IF(AND(AG210="",AQ210=""),AL210,IF(SUM(AG210,AL210,AQ210)=0,"",SUM(AG210,AL210,AQ210)))</f>
        <v/>
      </c>
      <c r="AU210" s="84" t="n"/>
      <c r="AV210" s="81" t="n"/>
      <c r="AW210" s="84" t="n"/>
      <c r="AX210" s="84" t="n"/>
      <c r="AY210" s="84" t="n"/>
      <c r="AZ210" s="84" t="n"/>
      <c r="BA210" s="84" t="n"/>
      <c r="BB210" s="84" t="n"/>
      <c r="BC210" s="84" t="n"/>
      <c r="BD210" s="84" t="n"/>
      <c r="BE210" s="84" t="n"/>
      <c r="BF210" s="84" t="n"/>
      <c r="BG210" s="40">
        <f>IF(AD210="","",YEAR(AD210)+IF(MONTH(AD210)&gt;=5,1,0))</f>
        <v/>
      </c>
      <c r="BH210" s="40">
        <f>IF(AD210="","",IF(AND(MONTH(AD210)=8,DAY(AD210)&gt;=15),"Fall",IF(MONTH(AD210)&gt;8,"Fall",IF(MONTH(AD210)=5,"Summer",IF(MONTH(AD210)=1,"Spring","")))))</f>
        <v/>
      </c>
      <c r="BI210" s="84" t="n"/>
      <c r="BJ210" s="84" t="n"/>
      <c r="BK210" s="84" t="n"/>
      <c r="BL210" s="84">
        <f>IFERROR(INDEX('_names_lookup'!$C:$C,MATCH(BK210,'_names_lookup'!$A:$A,0)),"")</f>
        <v/>
      </c>
      <c r="BM210" s="84">
        <f>IFERROR(INDEX('_names_lookup'!$B:$B,MATCH(BK210,'_names_lookup'!$A:$A,0)),"")</f>
        <v/>
      </c>
      <c r="BN210" s="84" t="n"/>
      <c r="BO210" s="84" t="n"/>
      <c r="BP210" s="84" t="n"/>
      <c r="BQ210" s="84" t="n"/>
      <c r="BR210" s="84" t="n"/>
      <c r="BS210" s="40">
        <f>IFERROR(IF(BR210*AA210=0,"",BR210*AA210),"")</f>
        <v/>
      </c>
      <c r="BT210" s="84" t="n"/>
      <c r="BU210" s="84" t="n"/>
      <c r="BV210" s="84" t="n"/>
      <c r="BW210" s="84" t="n"/>
      <c r="BX210" s="84" t="n"/>
      <c r="BY210" s="84" t="n"/>
      <c r="BZ210" s="84" t="n"/>
      <c r="CA210" s="84" t="n"/>
      <c r="CB210" s="84" t="n"/>
      <c r="CC210" s="84" t="n"/>
      <c r="CD210" s="84" t="n"/>
      <c r="CE210" s="84" t="n"/>
      <c r="CF210" s="84" t="n"/>
      <c r="CG210" s="84" t="n"/>
      <c r="CH210" s="84" t="n"/>
      <c r="CI210" s="84" t="n"/>
      <c r="CJ210" s="84" t="n"/>
      <c r="CK210" s="84" t="n"/>
      <c r="CL210" s="84" t="n"/>
      <c r="CM210" s="84" t="n"/>
      <c r="CN210" s="84" t="n"/>
      <c r="CO210" s="84" t="n"/>
      <c r="CP210" s="84" t="n"/>
      <c r="CQ210" s="84" t="n"/>
      <c r="CR210" s="84" t="n"/>
      <c r="CS210" s="84" t="n"/>
      <c r="CT210" s="84" t="n"/>
      <c r="CU210" s="84" t="n"/>
      <c r="CV210" s="84" t="n"/>
      <c r="CW210" s="84" t="n"/>
      <c r="CX210" s="84" t="n"/>
      <c r="CY210" s="84" t="n"/>
      <c r="CZ210" s="84" t="n"/>
      <c r="DA210" s="84" t="n"/>
      <c r="DB210" s="84" t="n"/>
      <c r="DC210" s="84" t="n"/>
      <c r="DD210" s="84" t="n"/>
      <c r="DE210" s="84" t="n"/>
      <c r="DF210" s="84" t="n"/>
      <c r="DG210" s="84" t="n"/>
      <c r="DH210" s="84" t="n"/>
      <c r="DI210" s="84" t="n"/>
      <c r="DJ210" s="84" t="n"/>
      <c r="DK210" s="84" t="n"/>
      <c r="DL210" s="84" t="n"/>
      <c r="DM210" s="84" t="n"/>
      <c r="DN210" s="84" t="n"/>
      <c r="DO210" s="84" t="n"/>
      <c r="DP210" s="84" t="n"/>
      <c r="DQ210" s="84" t="n"/>
    </row>
    <row r="211" ht="16" customHeight="1">
      <c r="A211" s="78" t="n"/>
      <c r="B211" s="78" t="n"/>
      <c r="C211" s="78" t="n"/>
      <c r="D211" s="78" t="n"/>
      <c r="E211" s="78" t="n"/>
      <c r="F211" s="78" t="n"/>
      <c r="G211" s="88" t="n"/>
      <c r="H211" s="84" t="n"/>
      <c r="I211" s="84" t="n"/>
      <c r="J211" s="84" t="n"/>
      <c r="K211" s="84" t="n"/>
      <c r="L211" s="84" t="n"/>
      <c r="M211" s="84" t="n"/>
      <c r="N211" s="84" t="n"/>
      <c r="O211" s="84">
        <f>IFERROR(INDEX('_courses_lookup'!$C:$C,MATCH(K211&amp;L211,'_courses_lookup'!$E:$E,0)),"")</f>
        <v/>
      </c>
      <c r="P211" s="84">
        <f>IFERROR(INDEX('_courses_lookup'!$D:$D,MATCH(K211&amp;L211,'_courses_lookup'!$E:$E,0)),"")</f>
        <v/>
      </c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1" t="n"/>
      <c r="AE211" s="81" t="n"/>
      <c r="AF211" s="81" t="n"/>
      <c r="AG211" s="40">
        <f>IF(AND(AE211&lt;&gt;"",AF211&lt;&gt;""),ROUNDUP((AF211-AE211)/7,0),"")</f>
        <v/>
      </c>
      <c r="AH211" s="84" t="n"/>
      <c r="AI211" s="40">
        <f>IFERROR(IF(AG211*AH211=0,"",AG211*AH211),"")</f>
        <v/>
      </c>
      <c r="AJ211" s="81" t="n"/>
      <c r="AK211" s="81" t="n"/>
      <c r="AL211" s="40">
        <f>IF(AND(AJ211&lt;&gt;"",AK211&lt;&gt;""),ROUNDUP((AK211-AJ211)/7,0),"")</f>
        <v/>
      </c>
      <c r="AM211" s="84" t="n"/>
      <c r="AN211" s="40">
        <f>IFERROR(IF(AL211*AM211=0,"",AL211*AM211),"")</f>
        <v/>
      </c>
      <c r="AO211" s="81" t="n"/>
      <c r="AP211" s="81" t="n"/>
      <c r="AQ211" s="40">
        <f>IF(AND(AO211&lt;&gt;"",AP211&lt;&gt;""),ROUNDUP((AP211-AO211)/7,0),"")</f>
        <v/>
      </c>
      <c r="AR211" s="40">
        <f>IFERROR(IF((AU211-(AI211+AN211))/AQ211=0,"",ROUNDUP((AU211-(AI211+AN211))/AQ211,0)),"")</f>
        <v/>
      </c>
      <c r="AS211" s="40">
        <f>IFERROR(IF((AU211-(AI211+AN211))=0,"",(AU211-(AI211+AN211))),"")</f>
        <v/>
      </c>
      <c r="AT211" s="40">
        <f>IF(AND(AG211="",AQ211=""),AL211,IF(SUM(AG211,AL211,AQ211)=0,"",SUM(AG211,AL211,AQ211)))</f>
        <v/>
      </c>
      <c r="AU211" s="84" t="n"/>
      <c r="AV211" s="81" t="n"/>
      <c r="AW211" s="84" t="n"/>
      <c r="AX211" s="84" t="n"/>
      <c r="AY211" s="84" t="n"/>
      <c r="AZ211" s="84" t="n"/>
      <c r="BA211" s="84" t="n"/>
      <c r="BB211" s="84" t="n"/>
      <c r="BC211" s="84" t="n"/>
      <c r="BD211" s="84" t="n"/>
      <c r="BE211" s="84" t="n"/>
      <c r="BF211" s="84" t="n"/>
      <c r="BG211" s="40">
        <f>IF(AD211="","",YEAR(AD211)+IF(MONTH(AD211)&gt;=5,1,0))</f>
        <v/>
      </c>
      <c r="BH211" s="40">
        <f>IF(AD211="","",IF(AND(MONTH(AD211)=8,DAY(AD211)&gt;=15),"Fall",IF(MONTH(AD211)&gt;8,"Fall",IF(MONTH(AD211)=5,"Summer",IF(MONTH(AD211)=1,"Spring","")))))</f>
        <v/>
      </c>
      <c r="BI211" s="84" t="n"/>
      <c r="BJ211" s="84" t="n"/>
      <c r="BK211" s="84" t="n"/>
      <c r="BL211" s="84">
        <f>IFERROR(INDEX('_names_lookup'!$C:$C,MATCH(BK211,'_names_lookup'!$A:$A,0)),"")</f>
        <v/>
      </c>
      <c r="BM211" s="84">
        <f>IFERROR(INDEX('_names_lookup'!$B:$B,MATCH(BK211,'_names_lookup'!$A:$A,0)),"")</f>
        <v/>
      </c>
      <c r="BN211" s="84" t="n"/>
      <c r="BO211" s="84" t="n"/>
      <c r="BP211" s="84" t="n"/>
      <c r="BQ211" s="84" t="n"/>
      <c r="BR211" s="84" t="n"/>
      <c r="BS211" s="40">
        <f>IFERROR(IF(BR211*AA211=0,"",BR211*AA211),"")</f>
        <v/>
      </c>
      <c r="BT211" s="84" t="n"/>
      <c r="BU211" s="84" t="n"/>
      <c r="BV211" s="84" t="n"/>
      <c r="BW211" s="84" t="n"/>
      <c r="BX211" s="84" t="n"/>
      <c r="BY211" s="84" t="n"/>
      <c r="BZ211" s="84" t="n"/>
      <c r="CA211" s="84" t="n"/>
      <c r="CB211" s="84" t="n"/>
      <c r="CC211" s="84" t="n"/>
      <c r="CD211" s="84" t="n"/>
      <c r="CE211" s="84" t="n"/>
      <c r="CF211" s="84" t="n"/>
      <c r="CG211" s="84" t="n"/>
      <c r="CH211" s="84" t="n"/>
      <c r="CI211" s="84" t="n"/>
      <c r="CJ211" s="84" t="n"/>
      <c r="CK211" s="84" t="n"/>
      <c r="CL211" s="84" t="n"/>
      <c r="CM211" s="84" t="n"/>
      <c r="CN211" s="84" t="n"/>
      <c r="CO211" s="84" t="n"/>
      <c r="CP211" s="84" t="n"/>
      <c r="CQ211" s="84" t="n"/>
      <c r="CR211" s="84" t="n"/>
      <c r="CS211" s="84" t="n"/>
      <c r="CT211" s="84" t="n"/>
      <c r="CU211" s="84" t="n"/>
      <c r="CV211" s="84" t="n"/>
      <c r="CW211" s="84" t="n"/>
      <c r="CX211" s="84" t="n"/>
      <c r="CY211" s="84" t="n"/>
      <c r="CZ211" s="84" t="n"/>
      <c r="DA211" s="84" t="n"/>
      <c r="DB211" s="84" t="n"/>
      <c r="DC211" s="84" t="n"/>
      <c r="DD211" s="84" t="n"/>
      <c r="DE211" s="84" t="n"/>
      <c r="DF211" s="84" t="n"/>
      <c r="DG211" s="84" t="n"/>
      <c r="DH211" s="84" t="n"/>
      <c r="DI211" s="84" t="n"/>
      <c r="DJ211" s="84" t="n"/>
      <c r="DK211" s="84" t="n"/>
      <c r="DL211" s="84" t="n"/>
      <c r="DM211" s="84" t="n"/>
      <c r="DN211" s="84" t="n"/>
      <c r="DO211" s="84" t="n"/>
      <c r="DP211" s="84" t="n"/>
      <c r="DQ211" s="84" t="n"/>
    </row>
    <row r="212" ht="16" customHeight="1">
      <c r="A212" s="78" t="n"/>
      <c r="B212" s="78" t="n"/>
      <c r="C212" s="78" t="n"/>
      <c r="D212" s="78" t="n"/>
      <c r="E212" s="78" t="n"/>
      <c r="F212" s="78" t="n"/>
      <c r="G212" s="88" t="n"/>
      <c r="H212" s="84" t="n"/>
      <c r="I212" s="84" t="n"/>
      <c r="J212" s="84" t="n"/>
      <c r="K212" s="84" t="n"/>
      <c r="L212" s="84" t="n"/>
      <c r="M212" s="84" t="n"/>
      <c r="N212" s="84" t="n"/>
      <c r="O212" s="84">
        <f>IFERROR(INDEX('_courses_lookup'!$C:$C,MATCH(K212&amp;L212,'_courses_lookup'!$E:$E,0)),"")</f>
        <v/>
      </c>
      <c r="P212" s="84">
        <f>IFERROR(INDEX('_courses_lookup'!$D:$D,MATCH(K212&amp;L212,'_courses_lookup'!$E:$E,0)),"")</f>
        <v/>
      </c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1" t="n"/>
      <c r="AE212" s="81" t="n"/>
      <c r="AF212" s="81" t="n"/>
      <c r="AG212" s="40">
        <f>IF(AND(AE212&lt;&gt;"",AF212&lt;&gt;""),ROUNDUP((AF212-AE212)/7,0),"")</f>
        <v/>
      </c>
      <c r="AH212" s="84" t="n"/>
      <c r="AI212" s="40">
        <f>IFERROR(IF(AG212*AH212=0,"",AG212*AH212),"")</f>
        <v/>
      </c>
      <c r="AJ212" s="81" t="n"/>
      <c r="AK212" s="81" t="n"/>
      <c r="AL212" s="40">
        <f>IF(AND(AJ212&lt;&gt;"",AK212&lt;&gt;""),ROUNDUP((AK212-AJ212)/7,0),"")</f>
        <v/>
      </c>
      <c r="AM212" s="84" t="n"/>
      <c r="AN212" s="40">
        <f>IFERROR(IF(AL212*AM212=0,"",AL212*AM212),"")</f>
        <v/>
      </c>
      <c r="AO212" s="81" t="n"/>
      <c r="AP212" s="81" t="n"/>
      <c r="AQ212" s="40">
        <f>IF(AND(AO212&lt;&gt;"",AP212&lt;&gt;""),ROUNDUP((AP212-AO212)/7,0),"")</f>
        <v/>
      </c>
      <c r="AR212" s="40">
        <f>IFERROR(IF((AU212-(AI212+AN212))/AQ212=0,"",ROUNDUP((AU212-(AI212+AN212))/AQ212,0)),"")</f>
        <v/>
      </c>
      <c r="AS212" s="40">
        <f>IFERROR(IF((AU212-(AI212+AN212))=0,"",(AU212-(AI212+AN212))),"")</f>
        <v/>
      </c>
      <c r="AT212" s="40">
        <f>IF(AND(AG212="",AQ212=""),AL212,IF(SUM(AG212,AL212,AQ212)=0,"",SUM(AG212,AL212,AQ212)))</f>
        <v/>
      </c>
      <c r="AU212" s="84" t="n"/>
      <c r="AV212" s="81" t="n"/>
      <c r="AW212" s="84" t="n"/>
      <c r="AX212" s="84" t="n"/>
      <c r="AY212" s="84" t="n"/>
      <c r="AZ212" s="84" t="n"/>
      <c r="BA212" s="84" t="n"/>
      <c r="BB212" s="84" t="n"/>
      <c r="BC212" s="84" t="n"/>
      <c r="BD212" s="84" t="n"/>
      <c r="BE212" s="84" t="n"/>
      <c r="BF212" s="84" t="n"/>
      <c r="BG212" s="40">
        <f>IF(AD212="","",YEAR(AD212)+IF(MONTH(AD212)&gt;=5,1,0))</f>
        <v/>
      </c>
      <c r="BH212" s="40">
        <f>IF(AD212="","",IF(AND(MONTH(AD212)=8,DAY(AD212)&gt;=15),"Fall",IF(MONTH(AD212)&gt;8,"Fall",IF(MONTH(AD212)=5,"Summer",IF(MONTH(AD212)=1,"Spring","")))))</f>
        <v/>
      </c>
      <c r="BI212" s="84" t="n"/>
      <c r="BJ212" s="84" t="n"/>
      <c r="BK212" s="84" t="n"/>
      <c r="BL212" s="84">
        <f>IFERROR(INDEX('_names_lookup'!$C:$C,MATCH(BK212,'_names_lookup'!$A:$A,0)),"")</f>
        <v/>
      </c>
      <c r="BM212" s="84">
        <f>IFERROR(INDEX('_names_lookup'!$B:$B,MATCH(BK212,'_names_lookup'!$A:$A,0)),"")</f>
        <v/>
      </c>
      <c r="BN212" s="84" t="n"/>
      <c r="BO212" s="84" t="n"/>
      <c r="BP212" s="84" t="n"/>
      <c r="BQ212" s="84" t="n"/>
      <c r="BR212" s="84" t="n"/>
      <c r="BS212" s="40">
        <f>IFERROR(IF(BR212*AA212=0,"",BR212*AA212),"")</f>
        <v/>
      </c>
      <c r="BT212" s="84" t="n"/>
      <c r="BU212" s="84" t="n"/>
      <c r="BV212" s="84" t="n"/>
      <c r="BW212" s="84" t="n"/>
      <c r="BX212" s="84" t="n"/>
      <c r="BY212" s="84" t="n"/>
      <c r="BZ212" s="84" t="n"/>
      <c r="CA212" s="84" t="n"/>
      <c r="CB212" s="84" t="n"/>
      <c r="CC212" s="84" t="n"/>
      <c r="CD212" s="84" t="n"/>
      <c r="CE212" s="84" t="n"/>
      <c r="CF212" s="84" t="n"/>
      <c r="CG212" s="84" t="n"/>
      <c r="CH212" s="84" t="n"/>
      <c r="CI212" s="84" t="n"/>
      <c r="CJ212" s="84" t="n"/>
      <c r="CK212" s="84" t="n"/>
      <c r="CL212" s="84" t="n"/>
      <c r="CM212" s="84" t="n"/>
      <c r="CN212" s="84" t="n"/>
      <c r="CO212" s="84" t="n"/>
      <c r="CP212" s="84" t="n"/>
      <c r="CQ212" s="84" t="n"/>
      <c r="CR212" s="84" t="n"/>
      <c r="CS212" s="84" t="n"/>
      <c r="CT212" s="84" t="n"/>
      <c r="CU212" s="84" t="n"/>
      <c r="CV212" s="84" t="n"/>
      <c r="CW212" s="84" t="n"/>
      <c r="CX212" s="84" t="n"/>
      <c r="CY212" s="84" t="n"/>
      <c r="CZ212" s="84" t="n"/>
      <c r="DA212" s="84" t="n"/>
      <c r="DB212" s="84" t="n"/>
      <c r="DC212" s="84" t="n"/>
      <c r="DD212" s="84" t="n"/>
      <c r="DE212" s="84" t="n"/>
      <c r="DF212" s="84" t="n"/>
      <c r="DG212" s="84" t="n"/>
      <c r="DH212" s="84" t="n"/>
      <c r="DI212" s="84" t="n"/>
      <c r="DJ212" s="84" t="n"/>
      <c r="DK212" s="84" t="n"/>
      <c r="DL212" s="84" t="n"/>
      <c r="DM212" s="84" t="n"/>
      <c r="DN212" s="84" t="n"/>
      <c r="DO212" s="84" t="n"/>
      <c r="DP212" s="84" t="n"/>
      <c r="DQ212" s="84" t="n"/>
    </row>
    <row r="213" ht="16" customHeight="1">
      <c r="A213" s="78" t="n"/>
      <c r="B213" s="78" t="n"/>
      <c r="C213" s="78" t="n"/>
      <c r="D213" s="78" t="n"/>
      <c r="E213" s="78" t="n"/>
      <c r="F213" s="78" t="n"/>
      <c r="G213" s="88" t="n"/>
      <c r="H213" s="84" t="n"/>
      <c r="I213" s="84" t="n"/>
      <c r="J213" s="84" t="n"/>
      <c r="K213" s="84" t="n"/>
      <c r="L213" s="84" t="n"/>
      <c r="M213" s="84" t="n"/>
      <c r="N213" s="84" t="n"/>
      <c r="O213" s="84">
        <f>IFERROR(INDEX('_courses_lookup'!$C:$C,MATCH(K213&amp;L213,'_courses_lookup'!$E:$E,0)),"")</f>
        <v/>
      </c>
      <c r="P213" s="84">
        <f>IFERROR(INDEX('_courses_lookup'!$D:$D,MATCH(K213&amp;L213,'_courses_lookup'!$E:$E,0)),"")</f>
        <v/>
      </c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1" t="n"/>
      <c r="AE213" s="81" t="n"/>
      <c r="AF213" s="81" t="n"/>
      <c r="AG213" s="40">
        <f>IF(AND(AE213&lt;&gt;"",AF213&lt;&gt;""),ROUNDUP((AF213-AE213)/7,0),"")</f>
        <v/>
      </c>
      <c r="AH213" s="84" t="n"/>
      <c r="AI213" s="40">
        <f>IFERROR(IF(AG213*AH213=0,"",AG213*AH213),"")</f>
        <v/>
      </c>
      <c r="AJ213" s="81" t="n"/>
      <c r="AK213" s="81" t="n"/>
      <c r="AL213" s="40">
        <f>IF(AND(AJ213&lt;&gt;"",AK213&lt;&gt;""),ROUNDUP((AK213-AJ213)/7,0),"")</f>
        <v/>
      </c>
      <c r="AM213" s="84" t="n"/>
      <c r="AN213" s="40">
        <f>IFERROR(IF(AL213*AM213=0,"",AL213*AM213),"")</f>
        <v/>
      </c>
      <c r="AO213" s="81" t="n"/>
      <c r="AP213" s="81" t="n"/>
      <c r="AQ213" s="40">
        <f>IF(AND(AO213&lt;&gt;"",AP213&lt;&gt;""),ROUNDUP((AP213-AO213)/7,0),"")</f>
        <v/>
      </c>
      <c r="AR213" s="40">
        <f>IFERROR(IF((AU213-(AI213+AN213))/AQ213=0,"",ROUNDUP((AU213-(AI213+AN213))/AQ213,0)),"")</f>
        <v/>
      </c>
      <c r="AS213" s="40">
        <f>IFERROR(IF((AU213-(AI213+AN213))=0,"",(AU213-(AI213+AN213))),"")</f>
        <v/>
      </c>
      <c r="AT213" s="40">
        <f>IF(AND(AG213="",AQ213=""),AL213,IF(SUM(AG213,AL213,AQ213)=0,"",SUM(AG213,AL213,AQ213)))</f>
        <v/>
      </c>
      <c r="AU213" s="84" t="n"/>
      <c r="AV213" s="81" t="n"/>
      <c r="AW213" s="84" t="n"/>
      <c r="AX213" s="84" t="n"/>
      <c r="AY213" s="84" t="n"/>
      <c r="AZ213" s="84" t="n"/>
      <c r="BA213" s="84" t="n"/>
      <c r="BB213" s="84" t="n"/>
      <c r="BC213" s="84" t="n"/>
      <c r="BD213" s="84" t="n"/>
      <c r="BE213" s="84" t="n"/>
      <c r="BF213" s="84" t="n"/>
      <c r="BG213" s="40">
        <f>IF(AD213="","",YEAR(AD213)+IF(MONTH(AD213)&gt;=5,1,0))</f>
        <v/>
      </c>
      <c r="BH213" s="40">
        <f>IF(AD213="","",IF(AND(MONTH(AD213)=8,DAY(AD213)&gt;=15),"Fall",IF(MONTH(AD213)&gt;8,"Fall",IF(MONTH(AD213)=5,"Summer",IF(MONTH(AD213)=1,"Spring","")))))</f>
        <v/>
      </c>
      <c r="BI213" s="84" t="n"/>
      <c r="BJ213" s="84" t="n"/>
      <c r="BK213" s="84" t="n"/>
      <c r="BL213" s="84">
        <f>IFERROR(INDEX('_names_lookup'!$C:$C,MATCH(BK213,'_names_lookup'!$A:$A,0)),"")</f>
        <v/>
      </c>
      <c r="BM213" s="84">
        <f>IFERROR(INDEX('_names_lookup'!$B:$B,MATCH(BK213,'_names_lookup'!$A:$A,0)),"")</f>
        <v/>
      </c>
      <c r="BN213" s="84" t="n"/>
      <c r="BO213" s="84" t="n"/>
      <c r="BP213" s="84" t="n"/>
      <c r="BQ213" s="84" t="n"/>
      <c r="BR213" s="84" t="n"/>
      <c r="BS213" s="40">
        <f>IFERROR(IF(BR213*AA213=0,"",BR213*AA213),"")</f>
        <v/>
      </c>
      <c r="BT213" s="84" t="n"/>
      <c r="BU213" s="84" t="n"/>
      <c r="BV213" s="84" t="n"/>
      <c r="BW213" s="84" t="n"/>
      <c r="BX213" s="84" t="n"/>
      <c r="BY213" s="84" t="n"/>
      <c r="BZ213" s="84" t="n"/>
      <c r="CA213" s="84" t="n"/>
      <c r="CB213" s="84" t="n"/>
      <c r="CC213" s="84" t="n"/>
      <c r="CD213" s="84" t="n"/>
      <c r="CE213" s="84" t="n"/>
      <c r="CF213" s="84" t="n"/>
      <c r="CG213" s="84" t="n"/>
      <c r="CH213" s="84" t="n"/>
      <c r="CI213" s="84" t="n"/>
      <c r="CJ213" s="84" t="n"/>
      <c r="CK213" s="84" t="n"/>
      <c r="CL213" s="84" t="n"/>
      <c r="CM213" s="84" t="n"/>
      <c r="CN213" s="84" t="n"/>
      <c r="CO213" s="84" t="n"/>
      <c r="CP213" s="84" t="n"/>
      <c r="CQ213" s="84" t="n"/>
      <c r="CR213" s="84" t="n"/>
      <c r="CS213" s="84" t="n"/>
      <c r="CT213" s="84" t="n"/>
      <c r="CU213" s="84" t="n"/>
      <c r="CV213" s="84" t="n"/>
      <c r="CW213" s="84" t="n"/>
      <c r="CX213" s="84" t="n"/>
      <c r="CY213" s="84" t="n"/>
      <c r="CZ213" s="84" t="n"/>
      <c r="DA213" s="84" t="n"/>
      <c r="DB213" s="84" t="n"/>
      <c r="DC213" s="84" t="n"/>
      <c r="DD213" s="84" t="n"/>
      <c r="DE213" s="84" t="n"/>
      <c r="DF213" s="84" t="n"/>
      <c r="DG213" s="84" t="n"/>
      <c r="DH213" s="84" t="n"/>
      <c r="DI213" s="84" t="n"/>
      <c r="DJ213" s="84" t="n"/>
      <c r="DK213" s="84" t="n"/>
      <c r="DL213" s="84" t="n"/>
      <c r="DM213" s="84" t="n"/>
      <c r="DN213" s="84" t="n"/>
      <c r="DO213" s="84" t="n"/>
      <c r="DP213" s="84" t="n"/>
      <c r="DQ213" s="84" t="n"/>
    </row>
    <row r="214" ht="16" customHeight="1">
      <c r="A214" s="78" t="n"/>
      <c r="B214" s="78" t="n"/>
      <c r="C214" s="78" t="n"/>
      <c r="D214" s="78" t="n"/>
      <c r="E214" s="78" t="n"/>
      <c r="F214" s="78" t="n"/>
      <c r="G214" s="88" t="n"/>
      <c r="H214" s="84" t="n"/>
      <c r="I214" s="84" t="n"/>
      <c r="J214" s="84" t="n"/>
      <c r="K214" s="84" t="n"/>
      <c r="L214" s="84" t="n"/>
      <c r="M214" s="84" t="n"/>
      <c r="N214" s="84" t="n"/>
      <c r="O214" s="84">
        <f>IFERROR(INDEX('_courses_lookup'!$C:$C,MATCH(K214&amp;L214,'_courses_lookup'!$E:$E,0)),"")</f>
        <v/>
      </c>
      <c r="P214" s="84">
        <f>IFERROR(INDEX('_courses_lookup'!$D:$D,MATCH(K214&amp;L214,'_courses_lookup'!$E:$E,0)),"")</f>
        <v/>
      </c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1" t="n"/>
      <c r="AE214" s="81" t="n"/>
      <c r="AF214" s="81" t="n"/>
      <c r="AG214" s="40">
        <f>IF(AND(AE214&lt;&gt;"",AF214&lt;&gt;""),ROUNDUP((AF214-AE214)/7,0),"")</f>
        <v/>
      </c>
      <c r="AH214" s="84" t="n"/>
      <c r="AI214" s="40">
        <f>IFERROR(IF(AG214*AH214=0,"",AG214*AH214),"")</f>
        <v/>
      </c>
      <c r="AJ214" s="81" t="n"/>
      <c r="AK214" s="81" t="n"/>
      <c r="AL214" s="40">
        <f>IF(AND(AJ214&lt;&gt;"",AK214&lt;&gt;""),ROUNDUP((AK214-AJ214)/7,0),"")</f>
        <v/>
      </c>
      <c r="AM214" s="84" t="n"/>
      <c r="AN214" s="40">
        <f>IFERROR(IF(AL214*AM214=0,"",AL214*AM214),"")</f>
        <v/>
      </c>
      <c r="AO214" s="81" t="n"/>
      <c r="AP214" s="81" t="n"/>
      <c r="AQ214" s="40">
        <f>IF(AND(AO214&lt;&gt;"",AP214&lt;&gt;""),ROUNDUP((AP214-AO214)/7,0),"")</f>
        <v/>
      </c>
      <c r="AR214" s="40">
        <f>IFERROR(IF((AU214-(AI214+AN214))/AQ214=0,"",ROUNDUP((AU214-(AI214+AN214))/AQ214,0)),"")</f>
        <v/>
      </c>
      <c r="AS214" s="40">
        <f>IFERROR(IF((AU214-(AI214+AN214))=0,"",(AU214-(AI214+AN214))),"")</f>
        <v/>
      </c>
      <c r="AT214" s="40">
        <f>IF(AND(AG214="",AQ214=""),AL214,IF(SUM(AG214,AL214,AQ214)=0,"",SUM(AG214,AL214,AQ214)))</f>
        <v/>
      </c>
      <c r="AU214" s="84" t="n"/>
      <c r="AV214" s="81" t="n"/>
      <c r="AW214" s="84" t="n"/>
      <c r="AX214" s="84" t="n"/>
      <c r="AY214" s="84" t="n"/>
      <c r="AZ214" s="84" t="n"/>
      <c r="BA214" s="84" t="n"/>
      <c r="BB214" s="84" t="n"/>
      <c r="BC214" s="84" t="n"/>
      <c r="BD214" s="84" t="n"/>
      <c r="BE214" s="84" t="n"/>
      <c r="BF214" s="84" t="n"/>
      <c r="BG214" s="40">
        <f>IF(AD214="","",YEAR(AD214)+IF(MONTH(AD214)&gt;=5,1,0))</f>
        <v/>
      </c>
      <c r="BH214" s="40">
        <f>IF(AD214="","",IF(AND(MONTH(AD214)=8,DAY(AD214)&gt;=15),"Fall",IF(MONTH(AD214)&gt;8,"Fall",IF(MONTH(AD214)=5,"Summer",IF(MONTH(AD214)=1,"Spring","")))))</f>
        <v/>
      </c>
      <c r="BI214" s="84" t="n"/>
      <c r="BJ214" s="84" t="n"/>
      <c r="BK214" s="84" t="n"/>
      <c r="BL214" s="84">
        <f>IFERROR(INDEX('_names_lookup'!$C:$C,MATCH(BK214,'_names_lookup'!$A:$A,0)),"")</f>
        <v/>
      </c>
      <c r="BM214" s="84">
        <f>IFERROR(INDEX('_names_lookup'!$B:$B,MATCH(BK214,'_names_lookup'!$A:$A,0)),"")</f>
        <v/>
      </c>
      <c r="BN214" s="84" t="n"/>
      <c r="BO214" s="84" t="n"/>
      <c r="BP214" s="84" t="n"/>
      <c r="BQ214" s="84" t="n"/>
      <c r="BR214" s="84" t="n"/>
      <c r="BS214" s="40">
        <f>IFERROR(IF(BR214*AA214=0,"",BR214*AA214),"")</f>
        <v/>
      </c>
      <c r="BT214" s="84" t="n"/>
      <c r="BU214" s="84" t="n"/>
      <c r="BV214" s="84" t="n"/>
      <c r="BW214" s="84" t="n"/>
      <c r="BX214" s="84" t="n"/>
      <c r="BY214" s="84" t="n"/>
      <c r="BZ214" s="84" t="n"/>
      <c r="CA214" s="84" t="n"/>
      <c r="CB214" s="84" t="n"/>
      <c r="CC214" s="84" t="n"/>
      <c r="CD214" s="84" t="n"/>
      <c r="CE214" s="84" t="n"/>
      <c r="CF214" s="84" t="n"/>
      <c r="CG214" s="84" t="n"/>
      <c r="CH214" s="84" t="n"/>
      <c r="CI214" s="84" t="n"/>
      <c r="CJ214" s="84" t="n"/>
      <c r="CK214" s="84" t="n"/>
      <c r="CL214" s="84" t="n"/>
      <c r="CM214" s="84" t="n"/>
      <c r="CN214" s="84" t="n"/>
      <c r="CO214" s="84" t="n"/>
      <c r="CP214" s="84" t="n"/>
      <c r="CQ214" s="84" t="n"/>
      <c r="CR214" s="84" t="n"/>
      <c r="CS214" s="84" t="n"/>
      <c r="CT214" s="84" t="n"/>
      <c r="CU214" s="84" t="n"/>
      <c r="CV214" s="84" t="n"/>
      <c r="CW214" s="84" t="n"/>
      <c r="CX214" s="84" t="n"/>
      <c r="CY214" s="84" t="n"/>
      <c r="CZ214" s="84" t="n"/>
      <c r="DA214" s="84" t="n"/>
      <c r="DB214" s="84" t="n"/>
      <c r="DC214" s="84" t="n"/>
      <c r="DD214" s="84" t="n"/>
      <c r="DE214" s="84" t="n"/>
      <c r="DF214" s="84" t="n"/>
      <c r="DG214" s="84" t="n"/>
      <c r="DH214" s="84" t="n"/>
      <c r="DI214" s="84" t="n"/>
      <c r="DJ214" s="84" t="n"/>
      <c r="DK214" s="84" t="n"/>
      <c r="DL214" s="84" t="n"/>
      <c r="DM214" s="84" t="n"/>
      <c r="DN214" s="84" t="n"/>
      <c r="DO214" s="84" t="n"/>
      <c r="DP214" s="84" t="n"/>
      <c r="DQ214" s="84" t="n"/>
    </row>
    <row r="215" ht="16" customHeight="1">
      <c r="A215" s="78" t="n"/>
      <c r="B215" s="78" t="n"/>
      <c r="C215" s="78" t="n"/>
      <c r="D215" s="78" t="n"/>
      <c r="E215" s="78" t="n"/>
      <c r="F215" s="78" t="n"/>
      <c r="G215" s="88" t="n"/>
      <c r="H215" s="84" t="n"/>
      <c r="I215" s="84" t="n"/>
      <c r="J215" s="84" t="n"/>
      <c r="K215" s="84" t="n"/>
      <c r="L215" s="84" t="n"/>
      <c r="M215" s="84" t="n"/>
      <c r="N215" s="84" t="n"/>
      <c r="O215" s="84">
        <f>IFERROR(INDEX('_courses_lookup'!$C:$C,MATCH(K215&amp;L215,'_courses_lookup'!$E:$E,0)),"")</f>
        <v/>
      </c>
      <c r="P215" s="84">
        <f>IFERROR(INDEX('_courses_lookup'!$D:$D,MATCH(K215&amp;L215,'_courses_lookup'!$E:$E,0)),"")</f>
        <v/>
      </c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1" t="n"/>
      <c r="AE215" s="81" t="n"/>
      <c r="AF215" s="81" t="n"/>
      <c r="AG215" s="40">
        <f>IF(AND(AE215&lt;&gt;"",AF215&lt;&gt;""),ROUNDUP((AF215-AE215)/7,0),"")</f>
        <v/>
      </c>
      <c r="AH215" s="84" t="n"/>
      <c r="AI215" s="40">
        <f>IFERROR(IF(AG215*AH215=0,"",AG215*AH215),"")</f>
        <v/>
      </c>
      <c r="AJ215" s="81" t="n"/>
      <c r="AK215" s="81" t="n"/>
      <c r="AL215" s="40">
        <f>IF(AND(AJ215&lt;&gt;"",AK215&lt;&gt;""),ROUNDUP((AK215-AJ215)/7,0),"")</f>
        <v/>
      </c>
      <c r="AM215" s="84" t="n"/>
      <c r="AN215" s="40">
        <f>IFERROR(IF(AL215*AM215=0,"",AL215*AM215),"")</f>
        <v/>
      </c>
      <c r="AO215" s="81" t="n"/>
      <c r="AP215" s="81" t="n"/>
      <c r="AQ215" s="40">
        <f>IF(AND(AO215&lt;&gt;"",AP215&lt;&gt;""),ROUNDUP((AP215-AO215)/7,0),"")</f>
        <v/>
      </c>
      <c r="AR215" s="40">
        <f>IFERROR(IF((AU215-(AI215+AN215))/AQ215=0,"",ROUNDUP((AU215-(AI215+AN215))/AQ215,0)),"")</f>
        <v/>
      </c>
      <c r="AS215" s="40">
        <f>IFERROR(IF((AU215-(AI215+AN215))=0,"",(AU215-(AI215+AN215))),"")</f>
        <v/>
      </c>
      <c r="AT215" s="40">
        <f>IF(AND(AG215="",AQ215=""),AL215,IF(SUM(AG215,AL215,AQ215)=0,"",SUM(AG215,AL215,AQ215)))</f>
        <v/>
      </c>
      <c r="AU215" s="84" t="n"/>
      <c r="AV215" s="81" t="n"/>
      <c r="AW215" s="84" t="n"/>
      <c r="AX215" s="84" t="n"/>
      <c r="AY215" s="84" t="n"/>
      <c r="AZ215" s="84" t="n"/>
      <c r="BA215" s="84" t="n"/>
      <c r="BB215" s="84" t="n"/>
      <c r="BC215" s="84" t="n"/>
      <c r="BD215" s="84" t="n"/>
      <c r="BE215" s="84" t="n"/>
      <c r="BF215" s="84" t="n"/>
      <c r="BG215" s="40">
        <f>IF(AD215="","",YEAR(AD215)+IF(MONTH(AD215)&gt;=5,1,0))</f>
        <v/>
      </c>
      <c r="BH215" s="40">
        <f>IF(AD215="","",IF(AND(MONTH(AD215)=8,DAY(AD215)&gt;=15),"Fall",IF(MONTH(AD215)&gt;8,"Fall",IF(MONTH(AD215)=5,"Summer",IF(MONTH(AD215)=1,"Spring","")))))</f>
        <v/>
      </c>
      <c r="BI215" s="84" t="n"/>
      <c r="BJ215" s="84" t="n"/>
      <c r="BK215" s="84" t="n"/>
      <c r="BL215" s="84">
        <f>IFERROR(INDEX('_names_lookup'!$C:$C,MATCH(BK215,'_names_lookup'!$A:$A,0)),"")</f>
        <v/>
      </c>
      <c r="BM215" s="84">
        <f>IFERROR(INDEX('_names_lookup'!$B:$B,MATCH(BK215,'_names_lookup'!$A:$A,0)),"")</f>
        <v/>
      </c>
      <c r="BN215" s="84" t="n"/>
      <c r="BO215" s="84" t="n"/>
      <c r="BP215" s="84" t="n"/>
      <c r="BQ215" s="84" t="n"/>
      <c r="BR215" s="84" t="n"/>
      <c r="BS215" s="40">
        <f>IFERROR(IF(BR215*AA215=0,"",BR215*AA215),"")</f>
        <v/>
      </c>
      <c r="BT215" s="84" t="n"/>
      <c r="BU215" s="84" t="n"/>
      <c r="BV215" s="84" t="n"/>
      <c r="BW215" s="84" t="n"/>
      <c r="BX215" s="84" t="n"/>
      <c r="BY215" s="84" t="n"/>
      <c r="BZ215" s="84" t="n"/>
      <c r="CA215" s="84" t="n"/>
      <c r="CB215" s="84" t="n"/>
      <c r="CC215" s="84" t="n"/>
      <c r="CD215" s="84" t="n"/>
      <c r="CE215" s="84" t="n"/>
      <c r="CF215" s="84" t="n"/>
      <c r="CG215" s="84" t="n"/>
      <c r="CH215" s="84" t="n"/>
      <c r="CI215" s="84" t="n"/>
      <c r="CJ215" s="84" t="n"/>
      <c r="CK215" s="84" t="n"/>
      <c r="CL215" s="84" t="n"/>
      <c r="CM215" s="84" t="n"/>
      <c r="CN215" s="84" t="n"/>
      <c r="CO215" s="84" t="n"/>
      <c r="CP215" s="84" t="n"/>
      <c r="CQ215" s="84" t="n"/>
      <c r="CR215" s="84" t="n"/>
      <c r="CS215" s="84" t="n"/>
      <c r="CT215" s="84" t="n"/>
      <c r="CU215" s="84" t="n"/>
      <c r="CV215" s="84" t="n"/>
      <c r="CW215" s="84" t="n"/>
      <c r="CX215" s="84" t="n"/>
      <c r="CY215" s="84" t="n"/>
      <c r="CZ215" s="84" t="n"/>
      <c r="DA215" s="84" t="n"/>
      <c r="DB215" s="84" t="n"/>
      <c r="DC215" s="84" t="n"/>
      <c r="DD215" s="84" t="n"/>
      <c r="DE215" s="84" t="n"/>
      <c r="DF215" s="84" t="n"/>
      <c r="DG215" s="84" t="n"/>
      <c r="DH215" s="84" t="n"/>
      <c r="DI215" s="84" t="n"/>
      <c r="DJ215" s="84" t="n"/>
      <c r="DK215" s="84" t="n"/>
      <c r="DL215" s="84" t="n"/>
      <c r="DM215" s="84" t="n"/>
      <c r="DN215" s="84" t="n"/>
      <c r="DO215" s="84" t="n"/>
      <c r="DP215" s="84" t="n"/>
      <c r="DQ215" s="84" t="n"/>
    </row>
    <row r="216" ht="16" customHeight="1">
      <c r="A216" s="78" t="n"/>
      <c r="B216" s="78" t="n"/>
      <c r="C216" s="78" t="n"/>
      <c r="D216" s="78" t="n"/>
      <c r="E216" s="78" t="n"/>
      <c r="F216" s="78" t="n"/>
      <c r="G216" s="88" t="n"/>
      <c r="H216" s="84" t="n"/>
      <c r="I216" s="84" t="n"/>
      <c r="J216" s="84" t="n"/>
      <c r="K216" s="84" t="n"/>
      <c r="L216" s="84" t="n"/>
      <c r="M216" s="84" t="n"/>
      <c r="N216" s="84" t="n"/>
      <c r="O216" s="84">
        <f>IFERROR(INDEX('_courses_lookup'!$C:$C,MATCH(K216&amp;L216,'_courses_lookup'!$E:$E,0)),"")</f>
        <v/>
      </c>
      <c r="P216" s="84">
        <f>IFERROR(INDEX('_courses_lookup'!$D:$D,MATCH(K216&amp;L216,'_courses_lookup'!$E:$E,0)),"")</f>
        <v/>
      </c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1" t="n"/>
      <c r="AE216" s="81" t="n"/>
      <c r="AF216" s="81" t="n"/>
      <c r="AG216" s="40">
        <f>IF(AND(AE216&lt;&gt;"",AF216&lt;&gt;""),ROUNDUP((AF216-AE216)/7,0),"")</f>
        <v/>
      </c>
      <c r="AH216" s="84" t="n"/>
      <c r="AI216" s="40">
        <f>IFERROR(IF(AG216*AH216=0,"",AG216*AH216),"")</f>
        <v/>
      </c>
      <c r="AJ216" s="81" t="n"/>
      <c r="AK216" s="81" t="n"/>
      <c r="AL216" s="40">
        <f>IF(AND(AJ216&lt;&gt;"",AK216&lt;&gt;""),ROUNDUP((AK216-AJ216)/7,0),"")</f>
        <v/>
      </c>
      <c r="AM216" s="84" t="n"/>
      <c r="AN216" s="40">
        <f>IFERROR(IF(AL216*AM216=0,"",AL216*AM216),"")</f>
        <v/>
      </c>
      <c r="AO216" s="81" t="n"/>
      <c r="AP216" s="81" t="n"/>
      <c r="AQ216" s="40">
        <f>IF(AND(AO216&lt;&gt;"",AP216&lt;&gt;""),ROUNDUP((AP216-AO216)/7,0),"")</f>
        <v/>
      </c>
      <c r="AR216" s="40">
        <f>IFERROR(IF((AU216-(AI216+AN216))/AQ216=0,"",ROUNDUP((AU216-(AI216+AN216))/AQ216,0)),"")</f>
        <v/>
      </c>
      <c r="AS216" s="40">
        <f>IFERROR(IF((AU216-(AI216+AN216))=0,"",(AU216-(AI216+AN216))),"")</f>
        <v/>
      </c>
      <c r="AT216" s="40">
        <f>IF(AND(AG216="",AQ216=""),AL216,IF(SUM(AG216,AL216,AQ216)=0,"",SUM(AG216,AL216,AQ216)))</f>
        <v/>
      </c>
      <c r="AU216" s="84" t="n"/>
      <c r="AV216" s="81" t="n"/>
      <c r="AW216" s="84" t="n"/>
      <c r="AX216" s="84" t="n"/>
      <c r="AY216" s="84" t="n"/>
      <c r="AZ216" s="84" t="n"/>
      <c r="BA216" s="84" t="n"/>
      <c r="BB216" s="84" t="n"/>
      <c r="BC216" s="84" t="n"/>
      <c r="BD216" s="84" t="n"/>
      <c r="BE216" s="84" t="n"/>
      <c r="BF216" s="84" t="n"/>
      <c r="BG216" s="40">
        <f>IF(AD216="","",YEAR(AD216)+IF(MONTH(AD216)&gt;=5,1,0))</f>
        <v/>
      </c>
      <c r="BH216" s="40">
        <f>IF(AD216="","",IF(AND(MONTH(AD216)=8,DAY(AD216)&gt;=15),"Fall",IF(MONTH(AD216)&gt;8,"Fall",IF(MONTH(AD216)=5,"Summer",IF(MONTH(AD216)=1,"Spring","")))))</f>
        <v/>
      </c>
      <c r="BI216" s="84" t="n"/>
      <c r="BJ216" s="84" t="n"/>
      <c r="BK216" s="84" t="n"/>
      <c r="BL216" s="84">
        <f>IFERROR(INDEX('_names_lookup'!$C:$C,MATCH(BK216,'_names_lookup'!$A:$A,0)),"")</f>
        <v/>
      </c>
      <c r="BM216" s="84">
        <f>IFERROR(INDEX('_names_lookup'!$B:$B,MATCH(BK216,'_names_lookup'!$A:$A,0)),"")</f>
        <v/>
      </c>
      <c r="BN216" s="84" t="n"/>
      <c r="BO216" s="84" t="n"/>
      <c r="BP216" s="84" t="n"/>
      <c r="BQ216" s="84" t="n"/>
      <c r="BR216" s="84" t="n"/>
      <c r="BS216" s="40">
        <f>IFERROR(IF(BR216*AA216=0,"",BR216*AA216),"")</f>
        <v/>
      </c>
      <c r="BT216" s="84" t="n"/>
      <c r="BU216" s="84" t="n"/>
      <c r="BV216" s="84" t="n"/>
      <c r="BW216" s="84" t="n"/>
      <c r="BX216" s="84" t="n"/>
      <c r="BY216" s="84" t="n"/>
      <c r="BZ216" s="84" t="n"/>
      <c r="CA216" s="84" t="n"/>
      <c r="CB216" s="84" t="n"/>
      <c r="CC216" s="84" t="n"/>
      <c r="CD216" s="84" t="n"/>
      <c r="CE216" s="84" t="n"/>
      <c r="CF216" s="84" t="n"/>
      <c r="CG216" s="84" t="n"/>
      <c r="CH216" s="84" t="n"/>
      <c r="CI216" s="84" t="n"/>
      <c r="CJ216" s="84" t="n"/>
      <c r="CK216" s="84" t="n"/>
      <c r="CL216" s="84" t="n"/>
      <c r="CM216" s="84" t="n"/>
      <c r="CN216" s="84" t="n"/>
      <c r="CO216" s="84" t="n"/>
      <c r="CP216" s="84" t="n"/>
      <c r="CQ216" s="84" t="n"/>
      <c r="CR216" s="84" t="n"/>
      <c r="CS216" s="84" t="n"/>
      <c r="CT216" s="84" t="n"/>
      <c r="CU216" s="84" t="n"/>
      <c r="CV216" s="84" t="n"/>
      <c r="CW216" s="84" t="n"/>
      <c r="CX216" s="84" t="n"/>
      <c r="CY216" s="84" t="n"/>
      <c r="CZ216" s="84" t="n"/>
      <c r="DA216" s="84" t="n"/>
      <c r="DB216" s="84" t="n"/>
      <c r="DC216" s="84" t="n"/>
      <c r="DD216" s="84" t="n"/>
      <c r="DE216" s="84" t="n"/>
      <c r="DF216" s="84" t="n"/>
      <c r="DG216" s="84" t="n"/>
      <c r="DH216" s="84" t="n"/>
      <c r="DI216" s="84" t="n"/>
      <c r="DJ216" s="84" t="n"/>
      <c r="DK216" s="84" t="n"/>
      <c r="DL216" s="84" t="n"/>
      <c r="DM216" s="84" t="n"/>
      <c r="DN216" s="84" t="n"/>
      <c r="DO216" s="84" t="n"/>
      <c r="DP216" s="84" t="n"/>
      <c r="DQ216" s="84" t="n"/>
    </row>
    <row r="217" ht="16" customHeight="1">
      <c r="A217" s="78" t="n"/>
      <c r="B217" s="78" t="n"/>
      <c r="C217" s="78" t="n"/>
      <c r="D217" s="78" t="n"/>
      <c r="E217" s="78" t="n"/>
      <c r="F217" s="78" t="n"/>
      <c r="G217" s="88" t="n"/>
      <c r="H217" s="84" t="n"/>
      <c r="I217" s="84" t="n"/>
      <c r="J217" s="84" t="n"/>
      <c r="K217" s="84" t="n"/>
      <c r="L217" s="84" t="n"/>
      <c r="M217" s="84" t="n"/>
      <c r="N217" s="84" t="n"/>
      <c r="O217" s="84">
        <f>IFERROR(INDEX('_courses_lookup'!$C:$C,MATCH(K217&amp;L217,'_courses_lookup'!$E:$E,0)),"")</f>
        <v/>
      </c>
      <c r="P217" s="84">
        <f>IFERROR(INDEX('_courses_lookup'!$D:$D,MATCH(K217&amp;L217,'_courses_lookup'!$E:$E,0)),"")</f>
        <v/>
      </c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1" t="n"/>
      <c r="AE217" s="81" t="n"/>
      <c r="AF217" s="81" t="n"/>
      <c r="AG217" s="40">
        <f>IF(AND(AE217&lt;&gt;"",AF217&lt;&gt;""),ROUNDUP((AF217-AE217)/7,0),"")</f>
        <v/>
      </c>
      <c r="AH217" s="84" t="n"/>
      <c r="AI217" s="40">
        <f>IFERROR(IF(AG217*AH217=0,"",AG217*AH217),"")</f>
        <v/>
      </c>
      <c r="AJ217" s="81" t="n"/>
      <c r="AK217" s="81" t="n"/>
      <c r="AL217" s="40">
        <f>IF(AND(AJ217&lt;&gt;"",AK217&lt;&gt;""),ROUNDUP((AK217-AJ217)/7,0),"")</f>
        <v/>
      </c>
      <c r="AM217" s="84" t="n"/>
      <c r="AN217" s="40">
        <f>IFERROR(IF(AL217*AM217=0,"",AL217*AM217),"")</f>
        <v/>
      </c>
      <c r="AO217" s="81" t="n"/>
      <c r="AP217" s="81" t="n"/>
      <c r="AQ217" s="40">
        <f>IF(AND(AO217&lt;&gt;"",AP217&lt;&gt;""),ROUNDUP((AP217-AO217)/7,0),"")</f>
        <v/>
      </c>
      <c r="AR217" s="40">
        <f>IFERROR(IF((AU217-(AI217+AN217))/AQ217=0,"",ROUNDUP((AU217-(AI217+AN217))/AQ217,0)),"")</f>
        <v/>
      </c>
      <c r="AS217" s="40">
        <f>IFERROR(IF((AU217-(AI217+AN217))=0,"",(AU217-(AI217+AN217))),"")</f>
        <v/>
      </c>
      <c r="AT217" s="40">
        <f>IF(AND(AG217="",AQ217=""),AL217,IF(SUM(AG217,AL217,AQ217)=0,"",SUM(AG217,AL217,AQ217)))</f>
        <v/>
      </c>
      <c r="AU217" s="84" t="n"/>
      <c r="AV217" s="81" t="n"/>
      <c r="AW217" s="84" t="n"/>
      <c r="AX217" s="84" t="n"/>
      <c r="AY217" s="84" t="n"/>
      <c r="AZ217" s="84" t="n"/>
      <c r="BA217" s="84" t="n"/>
      <c r="BB217" s="84" t="n"/>
      <c r="BC217" s="84" t="n"/>
      <c r="BD217" s="84" t="n"/>
      <c r="BE217" s="84" t="n"/>
      <c r="BF217" s="84" t="n"/>
      <c r="BG217" s="40">
        <f>IF(AD217="","",YEAR(AD217)+IF(MONTH(AD217)&gt;=5,1,0))</f>
        <v/>
      </c>
      <c r="BH217" s="40">
        <f>IF(AD217="","",IF(AND(MONTH(AD217)=8,DAY(AD217)&gt;=15),"Fall",IF(MONTH(AD217)&gt;8,"Fall",IF(MONTH(AD217)=5,"Summer",IF(MONTH(AD217)=1,"Spring","")))))</f>
        <v/>
      </c>
      <c r="BI217" s="84" t="n"/>
      <c r="BJ217" s="84" t="n"/>
      <c r="BK217" s="84" t="n"/>
      <c r="BL217" s="84">
        <f>IFERROR(INDEX('_names_lookup'!$C:$C,MATCH(BK217,'_names_lookup'!$A:$A,0)),"")</f>
        <v/>
      </c>
      <c r="BM217" s="84">
        <f>IFERROR(INDEX('_names_lookup'!$B:$B,MATCH(BK217,'_names_lookup'!$A:$A,0)),"")</f>
        <v/>
      </c>
      <c r="BN217" s="84" t="n"/>
      <c r="BO217" s="84" t="n"/>
      <c r="BP217" s="84" t="n"/>
      <c r="BQ217" s="84" t="n"/>
      <c r="BR217" s="84" t="n"/>
      <c r="BS217" s="40">
        <f>IFERROR(IF(BR217*AA217=0,"",BR217*AA217),"")</f>
        <v/>
      </c>
      <c r="BT217" s="84" t="n"/>
      <c r="BU217" s="84" t="n"/>
      <c r="BV217" s="84" t="n"/>
      <c r="BW217" s="84" t="n"/>
      <c r="BX217" s="84" t="n"/>
      <c r="BY217" s="84" t="n"/>
      <c r="BZ217" s="84" t="n"/>
      <c r="CA217" s="84" t="n"/>
      <c r="CB217" s="84" t="n"/>
      <c r="CC217" s="84" t="n"/>
      <c r="CD217" s="84" t="n"/>
      <c r="CE217" s="84" t="n"/>
      <c r="CF217" s="84" t="n"/>
      <c r="CG217" s="84" t="n"/>
      <c r="CH217" s="84" t="n"/>
      <c r="CI217" s="84" t="n"/>
      <c r="CJ217" s="84" t="n"/>
      <c r="CK217" s="84" t="n"/>
      <c r="CL217" s="84" t="n"/>
      <c r="CM217" s="84" t="n"/>
      <c r="CN217" s="84" t="n"/>
      <c r="CO217" s="84" t="n"/>
      <c r="CP217" s="84" t="n"/>
      <c r="CQ217" s="84" t="n"/>
      <c r="CR217" s="84" t="n"/>
      <c r="CS217" s="84" t="n"/>
      <c r="CT217" s="84" t="n"/>
      <c r="CU217" s="84" t="n"/>
      <c r="CV217" s="84" t="n"/>
      <c r="CW217" s="84" t="n"/>
      <c r="CX217" s="84" t="n"/>
      <c r="CY217" s="84" t="n"/>
      <c r="CZ217" s="84" t="n"/>
      <c r="DA217" s="84" t="n"/>
      <c r="DB217" s="84" t="n"/>
      <c r="DC217" s="84" t="n"/>
      <c r="DD217" s="84" t="n"/>
      <c r="DE217" s="84" t="n"/>
      <c r="DF217" s="84" t="n"/>
      <c r="DG217" s="84" t="n"/>
      <c r="DH217" s="84" t="n"/>
      <c r="DI217" s="84" t="n"/>
      <c r="DJ217" s="84" t="n"/>
      <c r="DK217" s="84" t="n"/>
      <c r="DL217" s="84" t="n"/>
      <c r="DM217" s="84" t="n"/>
      <c r="DN217" s="84" t="n"/>
      <c r="DO217" s="84" t="n"/>
      <c r="DP217" s="84" t="n"/>
      <c r="DQ217" s="84" t="n"/>
    </row>
    <row r="218" ht="16" customHeight="1">
      <c r="A218" s="78" t="n"/>
      <c r="B218" s="78" t="n"/>
      <c r="C218" s="78" t="n"/>
      <c r="D218" s="78" t="n"/>
      <c r="E218" s="78" t="n"/>
      <c r="F218" s="78" t="n"/>
      <c r="G218" s="88" t="n"/>
      <c r="H218" s="84" t="n"/>
      <c r="I218" s="84" t="n"/>
      <c r="J218" s="84" t="n"/>
      <c r="K218" s="84" t="n"/>
      <c r="L218" s="84" t="n"/>
      <c r="M218" s="84" t="n"/>
      <c r="N218" s="84" t="n"/>
      <c r="O218" s="84">
        <f>IFERROR(INDEX('_courses_lookup'!$C:$C,MATCH(K218&amp;L218,'_courses_lookup'!$E:$E,0)),"")</f>
        <v/>
      </c>
      <c r="P218" s="84">
        <f>IFERROR(INDEX('_courses_lookup'!$D:$D,MATCH(K218&amp;L218,'_courses_lookup'!$E:$E,0)),"")</f>
        <v/>
      </c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1" t="n"/>
      <c r="AE218" s="81" t="n"/>
      <c r="AF218" s="81" t="n"/>
      <c r="AG218" s="40">
        <f>IF(AND(AE218&lt;&gt;"",AF218&lt;&gt;""),ROUNDUP((AF218-AE218)/7,0),"")</f>
        <v/>
      </c>
      <c r="AH218" s="84" t="n"/>
      <c r="AI218" s="40">
        <f>IFERROR(IF(AG218*AH218=0,"",AG218*AH218),"")</f>
        <v/>
      </c>
      <c r="AJ218" s="81" t="n"/>
      <c r="AK218" s="81" t="n"/>
      <c r="AL218" s="40">
        <f>IF(AND(AJ218&lt;&gt;"",AK218&lt;&gt;""),ROUNDUP((AK218-AJ218)/7,0),"")</f>
        <v/>
      </c>
      <c r="AM218" s="84" t="n"/>
      <c r="AN218" s="40">
        <f>IFERROR(IF(AL218*AM218=0,"",AL218*AM218),"")</f>
        <v/>
      </c>
      <c r="AO218" s="81" t="n"/>
      <c r="AP218" s="81" t="n"/>
      <c r="AQ218" s="40">
        <f>IF(AND(AO218&lt;&gt;"",AP218&lt;&gt;""),ROUNDUP((AP218-AO218)/7,0),"")</f>
        <v/>
      </c>
      <c r="AR218" s="40">
        <f>IFERROR(IF((AU218-(AI218+AN218))/AQ218=0,"",ROUNDUP((AU218-(AI218+AN218))/AQ218,0)),"")</f>
        <v/>
      </c>
      <c r="AS218" s="40">
        <f>IFERROR(IF((AU218-(AI218+AN218))=0,"",(AU218-(AI218+AN218))),"")</f>
        <v/>
      </c>
      <c r="AT218" s="40">
        <f>IF(AND(AG218="",AQ218=""),AL218,IF(SUM(AG218,AL218,AQ218)=0,"",SUM(AG218,AL218,AQ218)))</f>
        <v/>
      </c>
      <c r="AU218" s="84" t="n"/>
      <c r="AV218" s="81" t="n"/>
      <c r="AW218" s="84" t="n"/>
      <c r="AX218" s="84" t="n"/>
      <c r="AY218" s="84" t="n"/>
      <c r="AZ218" s="84" t="n"/>
      <c r="BA218" s="84" t="n"/>
      <c r="BB218" s="84" t="n"/>
      <c r="BC218" s="84" t="n"/>
      <c r="BD218" s="84" t="n"/>
      <c r="BE218" s="84" t="n"/>
      <c r="BF218" s="84" t="n"/>
      <c r="BG218" s="40">
        <f>IF(AD218="","",YEAR(AD218)+IF(MONTH(AD218)&gt;=5,1,0))</f>
        <v/>
      </c>
      <c r="BH218" s="40">
        <f>IF(AD218="","",IF(AND(MONTH(AD218)=8,DAY(AD218)&gt;=15),"Fall",IF(MONTH(AD218)&gt;8,"Fall",IF(MONTH(AD218)=5,"Summer",IF(MONTH(AD218)=1,"Spring","")))))</f>
        <v/>
      </c>
      <c r="BI218" s="84" t="n"/>
      <c r="BJ218" s="84" t="n"/>
      <c r="BK218" s="84" t="n"/>
      <c r="BL218" s="84">
        <f>IFERROR(INDEX('_names_lookup'!$C:$C,MATCH(BK218,'_names_lookup'!$A:$A,0)),"")</f>
        <v/>
      </c>
      <c r="BM218" s="84">
        <f>IFERROR(INDEX('_names_lookup'!$B:$B,MATCH(BK218,'_names_lookup'!$A:$A,0)),"")</f>
        <v/>
      </c>
      <c r="BN218" s="84" t="n"/>
      <c r="BO218" s="84" t="n"/>
      <c r="BP218" s="84" t="n"/>
      <c r="BQ218" s="84" t="n"/>
      <c r="BR218" s="84" t="n"/>
      <c r="BS218" s="40">
        <f>IFERROR(IF(BR218*AA218=0,"",BR218*AA218),"")</f>
        <v/>
      </c>
      <c r="BT218" s="84" t="n"/>
      <c r="BU218" s="84" t="n"/>
      <c r="BV218" s="84" t="n"/>
      <c r="BW218" s="84" t="n"/>
      <c r="BX218" s="84" t="n"/>
      <c r="BY218" s="84" t="n"/>
      <c r="BZ218" s="84" t="n"/>
      <c r="CA218" s="84" t="n"/>
      <c r="CB218" s="84" t="n"/>
      <c r="CC218" s="84" t="n"/>
      <c r="CD218" s="84" t="n"/>
      <c r="CE218" s="84" t="n"/>
      <c r="CF218" s="84" t="n"/>
      <c r="CG218" s="84" t="n"/>
      <c r="CH218" s="84" t="n"/>
      <c r="CI218" s="84" t="n"/>
      <c r="CJ218" s="84" t="n"/>
      <c r="CK218" s="84" t="n"/>
      <c r="CL218" s="84" t="n"/>
      <c r="CM218" s="84" t="n"/>
      <c r="CN218" s="84" t="n"/>
      <c r="CO218" s="84" t="n"/>
      <c r="CP218" s="84" t="n"/>
      <c r="CQ218" s="84" t="n"/>
      <c r="CR218" s="84" t="n"/>
      <c r="CS218" s="84" t="n"/>
      <c r="CT218" s="84" t="n"/>
      <c r="CU218" s="84" t="n"/>
      <c r="CV218" s="84" t="n"/>
      <c r="CW218" s="84" t="n"/>
      <c r="CX218" s="84" t="n"/>
      <c r="CY218" s="84" t="n"/>
      <c r="CZ218" s="84" t="n"/>
      <c r="DA218" s="84" t="n"/>
      <c r="DB218" s="84" t="n"/>
      <c r="DC218" s="84" t="n"/>
      <c r="DD218" s="84" t="n"/>
      <c r="DE218" s="84" t="n"/>
      <c r="DF218" s="84" t="n"/>
      <c r="DG218" s="84" t="n"/>
      <c r="DH218" s="84" t="n"/>
      <c r="DI218" s="84" t="n"/>
      <c r="DJ218" s="84" t="n"/>
      <c r="DK218" s="84" t="n"/>
      <c r="DL218" s="84" t="n"/>
      <c r="DM218" s="84" t="n"/>
      <c r="DN218" s="84" t="n"/>
      <c r="DO218" s="84" t="n"/>
      <c r="DP218" s="84" t="n"/>
      <c r="DQ218" s="84" t="n"/>
    </row>
    <row r="219" ht="16" customHeight="1">
      <c r="A219" s="78" t="n"/>
      <c r="B219" s="78" t="n"/>
      <c r="C219" s="78" t="n"/>
      <c r="D219" s="78" t="n"/>
      <c r="E219" s="78" t="n"/>
      <c r="F219" s="78" t="n"/>
      <c r="G219" s="88" t="n"/>
      <c r="H219" s="84" t="n"/>
      <c r="I219" s="84" t="n"/>
      <c r="J219" s="84" t="n"/>
      <c r="K219" s="84" t="n"/>
      <c r="L219" s="84" t="n"/>
      <c r="M219" s="84" t="n"/>
      <c r="N219" s="84" t="n"/>
      <c r="O219" s="84">
        <f>IFERROR(INDEX('_courses_lookup'!$C:$C,MATCH(K219&amp;L219,'_courses_lookup'!$E:$E,0)),"")</f>
        <v/>
      </c>
      <c r="P219" s="84">
        <f>IFERROR(INDEX('_courses_lookup'!$D:$D,MATCH(K219&amp;L219,'_courses_lookup'!$E:$E,0)),"")</f>
        <v/>
      </c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1" t="n"/>
      <c r="AE219" s="81" t="n"/>
      <c r="AF219" s="81" t="n"/>
      <c r="AG219" s="40">
        <f>IF(AND(AE219&lt;&gt;"",AF219&lt;&gt;""),ROUNDUP((AF219-AE219)/7,0),"")</f>
        <v/>
      </c>
      <c r="AH219" s="84" t="n"/>
      <c r="AI219" s="40">
        <f>IFERROR(IF(AG219*AH219=0,"",AG219*AH219),"")</f>
        <v/>
      </c>
      <c r="AJ219" s="81" t="n"/>
      <c r="AK219" s="81" t="n"/>
      <c r="AL219" s="40">
        <f>IF(AND(AJ219&lt;&gt;"",AK219&lt;&gt;""),ROUNDUP((AK219-AJ219)/7,0),"")</f>
        <v/>
      </c>
      <c r="AM219" s="84" t="n"/>
      <c r="AN219" s="40">
        <f>IFERROR(IF(AL219*AM219=0,"",AL219*AM219),"")</f>
        <v/>
      </c>
      <c r="AO219" s="81" t="n"/>
      <c r="AP219" s="81" t="n"/>
      <c r="AQ219" s="40">
        <f>IF(AND(AO219&lt;&gt;"",AP219&lt;&gt;""),ROUNDUP((AP219-AO219)/7,0),"")</f>
        <v/>
      </c>
      <c r="AR219" s="40">
        <f>IFERROR(IF((AU219-(AI219+AN219))/AQ219=0,"",ROUNDUP((AU219-(AI219+AN219))/AQ219,0)),"")</f>
        <v/>
      </c>
      <c r="AS219" s="40">
        <f>IFERROR(IF((AU219-(AI219+AN219))=0,"",(AU219-(AI219+AN219))),"")</f>
        <v/>
      </c>
      <c r="AT219" s="40">
        <f>IF(AND(AG219="",AQ219=""),AL219,IF(SUM(AG219,AL219,AQ219)=0,"",SUM(AG219,AL219,AQ219)))</f>
        <v/>
      </c>
      <c r="AU219" s="84" t="n"/>
      <c r="AV219" s="81" t="n"/>
      <c r="AW219" s="84" t="n"/>
      <c r="AX219" s="84" t="n"/>
      <c r="AY219" s="84" t="n"/>
      <c r="AZ219" s="84" t="n"/>
      <c r="BA219" s="84" t="n"/>
      <c r="BB219" s="84" t="n"/>
      <c r="BC219" s="84" t="n"/>
      <c r="BD219" s="84" t="n"/>
      <c r="BE219" s="84" t="n"/>
      <c r="BF219" s="84" t="n"/>
      <c r="BG219" s="40">
        <f>IF(AD219="","",YEAR(AD219)+IF(MONTH(AD219)&gt;=5,1,0))</f>
        <v/>
      </c>
      <c r="BH219" s="40">
        <f>IF(AD219="","",IF(AND(MONTH(AD219)=8,DAY(AD219)&gt;=15),"Fall",IF(MONTH(AD219)&gt;8,"Fall",IF(MONTH(AD219)=5,"Summer",IF(MONTH(AD219)=1,"Spring","")))))</f>
        <v/>
      </c>
      <c r="BI219" s="84" t="n"/>
      <c r="BJ219" s="84" t="n"/>
      <c r="BK219" s="84" t="n"/>
      <c r="BL219" s="84">
        <f>IFERROR(INDEX('_names_lookup'!$C:$C,MATCH(BK219,'_names_lookup'!$A:$A,0)),"")</f>
        <v/>
      </c>
      <c r="BM219" s="84">
        <f>IFERROR(INDEX('_names_lookup'!$B:$B,MATCH(BK219,'_names_lookup'!$A:$A,0)),"")</f>
        <v/>
      </c>
      <c r="BN219" s="84" t="n"/>
      <c r="BO219" s="84" t="n"/>
      <c r="BP219" s="84" t="n"/>
      <c r="BQ219" s="84" t="n"/>
      <c r="BR219" s="84" t="n"/>
      <c r="BS219" s="40">
        <f>IFERROR(IF(BR219*AA219=0,"",BR219*AA219),"")</f>
        <v/>
      </c>
      <c r="BT219" s="84" t="n"/>
      <c r="BU219" s="84" t="n"/>
      <c r="BV219" s="84" t="n"/>
      <c r="BW219" s="84" t="n"/>
      <c r="BX219" s="84" t="n"/>
      <c r="BY219" s="84" t="n"/>
      <c r="BZ219" s="84" t="n"/>
      <c r="CA219" s="84" t="n"/>
      <c r="CB219" s="84" t="n"/>
      <c r="CC219" s="84" t="n"/>
      <c r="CD219" s="84" t="n"/>
      <c r="CE219" s="84" t="n"/>
      <c r="CF219" s="84" t="n"/>
      <c r="CG219" s="84" t="n"/>
      <c r="CH219" s="84" t="n"/>
      <c r="CI219" s="84" t="n"/>
      <c r="CJ219" s="84" t="n"/>
      <c r="CK219" s="84" t="n"/>
      <c r="CL219" s="84" t="n"/>
      <c r="CM219" s="84" t="n"/>
      <c r="CN219" s="84" t="n"/>
      <c r="CO219" s="84" t="n"/>
      <c r="CP219" s="84" t="n"/>
      <c r="CQ219" s="84" t="n"/>
      <c r="CR219" s="84" t="n"/>
      <c r="CS219" s="84" t="n"/>
      <c r="CT219" s="84" t="n"/>
      <c r="CU219" s="84" t="n"/>
      <c r="CV219" s="84" t="n"/>
      <c r="CW219" s="84" t="n"/>
      <c r="CX219" s="84" t="n"/>
      <c r="CY219" s="84" t="n"/>
      <c r="CZ219" s="84" t="n"/>
      <c r="DA219" s="84" t="n"/>
      <c r="DB219" s="84" t="n"/>
      <c r="DC219" s="84" t="n"/>
      <c r="DD219" s="84" t="n"/>
      <c r="DE219" s="84" t="n"/>
      <c r="DF219" s="84" t="n"/>
      <c r="DG219" s="84" t="n"/>
      <c r="DH219" s="84" t="n"/>
      <c r="DI219" s="84" t="n"/>
      <c r="DJ219" s="84" t="n"/>
      <c r="DK219" s="84" t="n"/>
      <c r="DL219" s="84" t="n"/>
      <c r="DM219" s="84" t="n"/>
      <c r="DN219" s="84" t="n"/>
      <c r="DO219" s="84" t="n"/>
      <c r="DP219" s="84" t="n"/>
      <c r="DQ219" s="84" t="n"/>
    </row>
    <row r="220" ht="16" customHeight="1">
      <c r="A220" s="78" t="n"/>
      <c r="B220" s="78" t="n"/>
      <c r="C220" s="78" t="n"/>
      <c r="D220" s="78" t="n"/>
      <c r="E220" s="78" t="n"/>
      <c r="F220" s="78" t="n"/>
      <c r="G220" s="88" t="n"/>
      <c r="H220" s="84" t="n"/>
      <c r="I220" s="84" t="n"/>
      <c r="J220" s="84" t="n"/>
      <c r="K220" s="84" t="n"/>
      <c r="L220" s="84" t="n"/>
      <c r="M220" s="84" t="n"/>
      <c r="N220" s="84" t="n"/>
      <c r="O220" s="84">
        <f>IFERROR(INDEX('_courses_lookup'!$C:$C,MATCH(K220&amp;L220,'_courses_lookup'!$E:$E,0)),"")</f>
        <v/>
      </c>
      <c r="P220" s="84">
        <f>IFERROR(INDEX('_courses_lookup'!$D:$D,MATCH(K220&amp;L220,'_courses_lookup'!$E:$E,0)),"")</f>
        <v/>
      </c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1" t="n"/>
      <c r="AE220" s="81" t="n"/>
      <c r="AF220" s="81" t="n"/>
      <c r="AG220" s="40">
        <f>IF(AND(AE220&lt;&gt;"",AF220&lt;&gt;""),ROUNDUP((AF220-AE220)/7,0),"")</f>
        <v/>
      </c>
      <c r="AH220" s="84" t="n"/>
      <c r="AI220" s="40">
        <f>IFERROR(IF(AG220*AH220=0,"",AG220*AH220),"")</f>
        <v/>
      </c>
      <c r="AJ220" s="81" t="n"/>
      <c r="AK220" s="81" t="n"/>
      <c r="AL220" s="40">
        <f>IF(AND(AJ220&lt;&gt;"",AK220&lt;&gt;""),ROUNDUP((AK220-AJ220)/7,0),"")</f>
        <v/>
      </c>
      <c r="AM220" s="84" t="n"/>
      <c r="AN220" s="40">
        <f>IFERROR(IF(AL220*AM220=0,"",AL220*AM220),"")</f>
        <v/>
      </c>
      <c r="AO220" s="81" t="n"/>
      <c r="AP220" s="81" t="n"/>
      <c r="AQ220" s="40">
        <f>IF(AND(AO220&lt;&gt;"",AP220&lt;&gt;""),ROUNDUP((AP220-AO220)/7,0),"")</f>
        <v/>
      </c>
      <c r="AR220" s="40">
        <f>IFERROR(IF((AU220-(AI220+AN220))/AQ220=0,"",ROUNDUP((AU220-(AI220+AN220))/AQ220,0)),"")</f>
        <v/>
      </c>
      <c r="AS220" s="40">
        <f>IFERROR(IF((AU220-(AI220+AN220))=0,"",(AU220-(AI220+AN220))),"")</f>
        <v/>
      </c>
      <c r="AT220" s="40">
        <f>IF(AND(AG220="",AQ220=""),AL220,IF(SUM(AG220,AL220,AQ220)=0,"",SUM(AG220,AL220,AQ220)))</f>
        <v/>
      </c>
      <c r="AU220" s="84" t="n"/>
      <c r="AV220" s="81" t="n"/>
      <c r="AW220" s="84" t="n"/>
      <c r="AX220" s="84" t="n"/>
      <c r="AY220" s="84" t="n"/>
      <c r="AZ220" s="84" t="n"/>
      <c r="BA220" s="84" t="n"/>
      <c r="BB220" s="84" t="n"/>
      <c r="BC220" s="84" t="n"/>
      <c r="BD220" s="84" t="n"/>
      <c r="BE220" s="84" t="n"/>
      <c r="BF220" s="84" t="n"/>
      <c r="BG220" s="40">
        <f>IF(AD220="","",YEAR(AD220)+IF(MONTH(AD220)&gt;=5,1,0))</f>
        <v/>
      </c>
      <c r="BH220" s="40">
        <f>IF(AD220="","",IF(AND(MONTH(AD220)=8,DAY(AD220)&gt;=15),"Fall",IF(MONTH(AD220)&gt;8,"Fall",IF(MONTH(AD220)=5,"Summer",IF(MONTH(AD220)=1,"Spring","")))))</f>
        <v/>
      </c>
      <c r="BI220" s="84" t="n"/>
      <c r="BJ220" s="84" t="n"/>
      <c r="BK220" s="84" t="n"/>
      <c r="BL220" s="84">
        <f>IFERROR(INDEX('_names_lookup'!$C:$C,MATCH(BK220,'_names_lookup'!$A:$A,0)),"")</f>
        <v/>
      </c>
      <c r="BM220" s="84">
        <f>IFERROR(INDEX('_names_lookup'!$B:$B,MATCH(BK220,'_names_lookup'!$A:$A,0)),"")</f>
        <v/>
      </c>
      <c r="BN220" s="84" t="n"/>
      <c r="BO220" s="84" t="n"/>
      <c r="BP220" s="84" t="n"/>
      <c r="BQ220" s="84" t="n"/>
      <c r="BR220" s="84" t="n"/>
      <c r="BS220" s="40">
        <f>IFERROR(IF(BR220*AA220=0,"",BR220*AA220),"")</f>
        <v/>
      </c>
      <c r="BT220" s="84" t="n"/>
      <c r="BU220" s="84" t="n"/>
      <c r="BV220" s="84" t="n"/>
      <c r="BW220" s="84" t="n"/>
      <c r="BX220" s="84" t="n"/>
      <c r="BY220" s="84" t="n"/>
      <c r="BZ220" s="84" t="n"/>
      <c r="CA220" s="84" t="n"/>
      <c r="CB220" s="84" t="n"/>
      <c r="CC220" s="84" t="n"/>
      <c r="CD220" s="84" t="n"/>
      <c r="CE220" s="84" t="n"/>
      <c r="CF220" s="84" t="n"/>
      <c r="CG220" s="84" t="n"/>
      <c r="CH220" s="84" t="n"/>
      <c r="CI220" s="84" t="n"/>
      <c r="CJ220" s="84" t="n"/>
      <c r="CK220" s="84" t="n"/>
      <c r="CL220" s="84" t="n"/>
      <c r="CM220" s="84" t="n"/>
      <c r="CN220" s="84" t="n"/>
      <c r="CO220" s="84" t="n"/>
      <c r="CP220" s="84" t="n"/>
      <c r="CQ220" s="84" t="n"/>
      <c r="CR220" s="84" t="n"/>
      <c r="CS220" s="84" t="n"/>
      <c r="CT220" s="84" t="n"/>
      <c r="CU220" s="84" t="n"/>
      <c r="CV220" s="84" t="n"/>
      <c r="CW220" s="84" t="n"/>
      <c r="CX220" s="84" t="n"/>
      <c r="CY220" s="84" t="n"/>
      <c r="CZ220" s="84" t="n"/>
      <c r="DA220" s="84" t="n"/>
      <c r="DB220" s="84" t="n"/>
      <c r="DC220" s="84" t="n"/>
      <c r="DD220" s="84" t="n"/>
      <c r="DE220" s="84" t="n"/>
      <c r="DF220" s="84" t="n"/>
      <c r="DG220" s="84" t="n"/>
      <c r="DH220" s="84" t="n"/>
      <c r="DI220" s="84" t="n"/>
      <c r="DJ220" s="84" t="n"/>
      <c r="DK220" s="84" t="n"/>
      <c r="DL220" s="84" t="n"/>
      <c r="DM220" s="84" t="n"/>
      <c r="DN220" s="84" t="n"/>
      <c r="DO220" s="84" t="n"/>
      <c r="DP220" s="84" t="n"/>
      <c r="DQ220" s="84" t="n"/>
    </row>
    <row r="221" ht="16" customHeight="1">
      <c r="A221" s="78" t="n"/>
      <c r="B221" s="78" t="n"/>
      <c r="C221" s="78" t="n"/>
      <c r="D221" s="78" t="n"/>
      <c r="E221" s="78" t="n"/>
      <c r="F221" s="78" t="n"/>
      <c r="G221" s="88" t="n"/>
      <c r="H221" s="84" t="n"/>
      <c r="I221" s="84" t="n"/>
      <c r="J221" s="84" t="n"/>
      <c r="K221" s="84" t="n"/>
      <c r="L221" s="84" t="n"/>
      <c r="M221" s="84" t="n"/>
      <c r="N221" s="84" t="n"/>
      <c r="O221" s="84">
        <f>IFERROR(INDEX('_courses_lookup'!$C:$C,MATCH(K221&amp;L221,'_courses_lookup'!$E:$E,0)),"")</f>
        <v/>
      </c>
      <c r="P221" s="84">
        <f>IFERROR(INDEX('_courses_lookup'!$D:$D,MATCH(K221&amp;L221,'_courses_lookup'!$E:$E,0)),"")</f>
        <v/>
      </c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1" t="n"/>
      <c r="AE221" s="81" t="n"/>
      <c r="AF221" s="81" t="n"/>
      <c r="AG221" s="40">
        <f>IF(AND(AE221&lt;&gt;"",AF221&lt;&gt;""),ROUNDUP((AF221-AE221)/7,0),"")</f>
        <v/>
      </c>
      <c r="AH221" s="84" t="n"/>
      <c r="AI221" s="40">
        <f>IFERROR(IF(AG221*AH221=0,"",AG221*AH221),"")</f>
        <v/>
      </c>
      <c r="AJ221" s="81" t="n"/>
      <c r="AK221" s="81" t="n"/>
      <c r="AL221" s="40">
        <f>IF(AND(AJ221&lt;&gt;"",AK221&lt;&gt;""),ROUNDUP((AK221-AJ221)/7,0),"")</f>
        <v/>
      </c>
      <c r="AM221" s="84" t="n"/>
      <c r="AN221" s="40">
        <f>IFERROR(IF(AL221*AM221=0,"",AL221*AM221),"")</f>
        <v/>
      </c>
      <c r="AO221" s="81" t="n"/>
      <c r="AP221" s="81" t="n"/>
      <c r="AQ221" s="40">
        <f>IF(AND(AO221&lt;&gt;"",AP221&lt;&gt;""),ROUNDUP((AP221-AO221)/7,0),"")</f>
        <v/>
      </c>
      <c r="AR221" s="40">
        <f>IFERROR(IF((AU221-(AI221+AN221))/AQ221=0,"",ROUNDUP((AU221-(AI221+AN221))/AQ221,0)),"")</f>
        <v/>
      </c>
      <c r="AS221" s="40">
        <f>IFERROR(IF((AU221-(AI221+AN221))=0,"",(AU221-(AI221+AN221))),"")</f>
        <v/>
      </c>
      <c r="AT221" s="40">
        <f>IF(AND(AG221="",AQ221=""),AL221,IF(SUM(AG221,AL221,AQ221)=0,"",SUM(AG221,AL221,AQ221)))</f>
        <v/>
      </c>
      <c r="AU221" s="84" t="n"/>
      <c r="AV221" s="81" t="n"/>
      <c r="AW221" s="84" t="n"/>
      <c r="AX221" s="84" t="n"/>
      <c r="AY221" s="84" t="n"/>
      <c r="AZ221" s="84" t="n"/>
      <c r="BA221" s="84" t="n"/>
      <c r="BB221" s="84" t="n"/>
      <c r="BC221" s="84" t="n"/>
      <c r="BD221" s="84" t="n"/>
      <c r="BE221" s="84" t="n"/>
      <c r="BF221" s="84" t="n"/>
      <c r="BG221" s="40">
        <f>IF(AD221="","",YEAR(AD221)+IF(MONTH(AD221)&gt;=5,1,0))</f>
        <v/>
      </c>
      <c r="BH221" s="40">
        <f>IF(AD221="","",IF(AND(MONTH(AD221)=8,DAY(AD221)&gt;=15),"Fall",IF(MONTH(AD221)&gt;8,"Fall",IF(MONTH(AD221)=5,"Summer",IF(MONTH(AD221)=1,"Spring","")))))</f>
        <v/>
      </c>
      <c r="BI221" s="84" t="n"/>
      <c r="BJ221" s="84" t="n"/>
      <c r="BK221" s="84" t="n"/>
      <c r="BL221" s="84">
        <f>IFERROR(INDEX('_names_lookup'!$C:$C,MATCH(BK221,'_names_lookup'!$A:$A,0)),"")</f>
        <v/>
      </c>
      <c r="BM221" s="84">
        <f>IFERROR(INDEX('_names_lookup'!$B:$B,MATCH(BK221,'_names_lookup'!$A:$A,0)),"")</f>
        <v/>
      </c>
      <c r="BN221" s="84" t="n"/>
      <c r="BO221" s="84" t="n"/>
      <c r="BP221" s="84" t="n"/>
      <c r="BQ221" s="84" t="n"/>
      <c r="BR221" s="84" t="n"/>
      <c r="BS221" s="40">
        <f>IFERROR(IF(BR221*AA221=0,"",BR221*AA221),"")</f>
        <v/>
      </c>
      <c r="BT221" s="84" t="n"/>
      <c r="BU221" s="84" t="n"/>
      <c r="BV221" s="84" t="n"/>
      <c r="BW221" s="84" t="n"/>
      <c r="BX221" s="84" t="n"/>
      <c r="BY221" s="84" t="n"/>
      <c r="BZ221" s="84" t="n"/>
      <c r="CA221" s="84" t="n"/>
      <c r="CB221" s="84" t="n"/>
      <c r="CC221" s="84" t="n"/>
      <c r="CD221" s="84" t="n"/>
      <c r="CE221" s="84" t="n"/>
      <c r="CF221" s="84" t="n"/>
      <c r="CG221" s="84" t="n"/>
      <c r="CH221" s="84" t="n"/>
      <c r="CI221" s="84" t="n"/>
      <c r="CJ221" s="84" t="n"/>
      <c r="CK221" s="84" t="n"/>
      <c r="CL221" s="84" t="n"/>
      <c r="CM221" s="84" t="n"/>
      <c r="CN221" s="84" t="n"/>
      <c r="CO221" s="84" t="n"/>
      <c r="CP221" s="84" t="n"/>
      <c r="CQ221" s="84" t="n"/>
      <c r="CR221" s="84" t="n"/>
      <c r="CS221" s="84" t="n"/>
      <c r="CT221" s="84" t="n"/>
      <c r="CU221" s="84" t="n"/>
      <c r="CV221" s="84" t="n"/>
      <c r="CW221" s="84" t="n"/>
      <c r="CX221" s="84" t="n"/>
      <c r="CY221" s="84" t="n"/>
      <c r="CZ221" s="84" t="n"/>
      <c r="DA221" s="84" t="n"/>
      <c r="DB221" s="84" t="n"/>
      <c r="DC221" s="84" t="n"/>
      <c r="DD221" s="84" t="n"/>
      <c r="DE221" s="84" t="n"/>
      <c r="DF221" s="84" t="n"/>
      <c r="DG221" s="84" t="n"/>
      <c r="DH221" s="84" t="n"/>
      <c r="DI221" s="84" t="n"/>
      <c r="DJ221" s="84" t="n"/>
      <c r="DK221" s="84" t="n"/>
      <c r="DL221" s="84" t="n"/>
      <c r="DM221" s="84" t="n"/>
      <c r="DN221" s="84" t="n"/>
      <c r="DO221" s="84" t="n"/>
      <c r="DP221" s="84" t="n"/>
      <c r="DQ221" s="84" t="n"/>
    </row>
    <row r="222" ht="16" customHeight="1">
      <c r="A222" s="78" t="n"/>
      <c r="B222" s="78" t="n"/>
      <c r="C222" s="78" t="n"/>
      <c r="D222" s="78" t="n"/>
      <c r="E222" s="78" t="n"/>
      <c r="F222" s="78" t="n"/>
      <c r="G222" s="88" t="n"/>
      <c r="H222" s="84" t="n"/>
      <c r="I222" s="84" t="n"/>
      <c r="J222" s="84" t="n"/>
      <c r="K222" s="84" t="n"/>
      <c r="L222" s="84" t="n"/>
      <c r="M222" s="84" t="n"/>
      <c r="N222" s="84" t="n"/>
      <c r="O222" s="84">
        <f>IFERROR(INDEX('_courses_lookup'!$C:$C,MATCH(K222&amp;L222,'_courses_lookup'!$E:$E,0)),"")</f>
        <v/>
      </c>
      <c r="P222" s="84">
        <f>IFERROR(INDEX('_courses_lookup'!$D:$D,MATCH(K222&amp;L222,'_courses_lookup'!$E:$E,0)),"")</f>
        <v/>
      </c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1" t="n"/>
      <c r="AE222" s="81" t="n"/>
      <c r="AF222" s="81" t="n"/>
      <c r="AG222" s="40">
        <f>IF(AND(AE222&lt;&gt;"",AF222&lt;&gt;""),ROUNDUP((AF222-AE222)/7,0),"")</f>
        <v/>
      </c>
      <c r="AH222" s="84" t="n"/>
      <c r="AI222" s="40">
        <f>IFERROR(IF(AG222*AH222=0,"",AG222*AH222),"")</f>
        <v/>
      </c>
      <c r="AJ222" s="81" t="n"/>
      <c r="AK222" s="81" t="n"/>
      <c r="AL222" s="40">
        <f>IF(AND(AJ222&lt;&gt;"",AK222&lt;&gt;""),ROUNDUP((AK222-AJ222)/7,0),"")</f>
        <v/>
      </c>
      <c r="AM222" s="84" t="n"/>
      <c r="AN222" s="40">
        <f>IFERROR(IF(AL222*AM222=0,"",AL222*AM222),"")</f>
        <v/>
      </c>
      <c r="AO222" s="81" t="n"/>
      <c r="AP222" s="81" t="n"/>
      <c r="AQ222" s="40">
        <f>IF(AND(AO222&lt;&gt;"",AP222&lt;&gt;""),ROUNDUP((AP222-AO222)/7,0),"")</f>
        <v/>
      </c>
      <c r="AR222" s="40">
        <f>IFERROR(IF((AU222-(AI222+AN222))/AQ222=0,"",ROUNDUP((AU222-(AI222+AN222))/AQ222,0)),"")</f>
        <v/>
      </c>
      <c r="AS222" s="40">
        <f>IFERROR(IF((AU222-(AI222+AN222))=0,"",(AU222-(AI222+AN222))),"")</f>
        <v/>
      </c>
      <c r="AT222" s="40">
        <f>IF(AND(AG222="",AQ222=""),AL222,IF(SUM(AG222,AL222,AQ222)=0,"",SUM(AG222,AL222,AQ222)))</f>
        <v/>
      </c>
      <c r="AU222" s="84" t="n"/>
      <c r="AV222" s="81" t="n"/>
      <c r="AW222" s="84" t="n"/>
      <c r="AX222" s="84" t="n"/>
      <c r="AY222" s="84" t="n"/>
      <c r="AZ222" s="84" t="n"/>
      <c r="BA222" s="84" t="n"/>
      <c r="BB222" s="84" t="n"/>
      <c r="BC222" s="84" t="n"/>
      <c r="BD222" s="84" t="n"/>
      <c r="BE222" s="84" t="n"/>
      <c r="BF222" s="84" t="n"/>
      <c r="BG222" s="40">
        <f>IF(AD222="","",YEAR(AD222)+IF(MONTH(AD222)&gt;=5,1,0))</f>
        <v/>
      </c>
      <c r="BH222" s="40">
        <f>IF(AD222="","",IF(AND(MONTH(AD222)=8,DAY(AD222)&gt;=15),"Fall",IF(MONTH(AD222)&gt;8,"Fall",IF(MONTH(AD222)=5,"Summer",IF(MONTH(AD222)=1,"Spring","")))))</f>
        <v/>
      </c>
      <c r="BI222" s="84" t="n"/>
      <c r="BJ222" s="84" t="n"/>
      <c r="BK222" s="84" t="n"/>
      <c r="BL222" s="84">
        <f>IFERROR(INDEX('_names_lookup'!$C:$C,MATCH(BK222,'_names_lookup'!$A:$A,0)),"")</f>
        <v/>
      </c>
      <c r="BM222" s="84">
        <f>IFERROR(INDEX('_names_lookup'!$B:$B,MATCH(BK222,'_names_lookup'!$A:$A,0)),"")</f>
        <v/>
      </c>
      <c r="BN222" s="84" t="n"/>
      <c r="BO222" s="84" t="n"/>
      <c r="BP222" s="84" t="n"/>
      <c r="BQ222" s="84" t="n"/>
      <c r="BR222" s="84" t="n"/>
      <c r="BS222" s="40">
        <f>IFERROR(IF(BR222*AA222=0,"",BR222*AA222),"")</f>
        <v/>
      </c>
      <c r="BT222" s="84" t="n"/>
      <c r="BU222" s="84" t="n"/>
      <c r="BV222" s="84" t="n"/>
      <c r="BW222" s="84" t="n"/>
      <c r="BX222" s="84" t="n"/>
      <c r="BY222" s="84" t="n"/>
      <c r="BZ222" s="84" t="n"/>
      <c r="CA222" s="84" t="n"/>
      <c r="CB222" s="84" t="n"/>
      <c r="CC222" s="84" t="n"/>
      <c r="CD222" s="84" t="n"/>
      <c r="CE222" s="84" t="n"/>
      <c r="CF222" s="84" t="n"/>
      <c r="CG222" s="84" t="n"/>
      <c r="CH222" s="84" t="n"/>
      <c r="CI222" s="84" t="n"/>
      <c r="CJ222" s="84" t="n"/>
      <c r="CK222" s="84" t="n"/>
      <c r="CL222" s="84" t="n"/>
      <c r="CM222" s="84" t="n"/>
      <c r="CN222" s="84" t="n"/>
      <c r="CO222" s="84" t="n"/>
      <c r="CP222" s="84" t="n"/>
      <c r="CQ222" s="84" t="n"/>
      <c r="CR222" s="84" t="n"/>
      <c r="CS222" s="84" t="n"/>
      <c r="CT222" s="84" t="n"/>
      <c r="CU222" s="84" t="n"/>
      <c r="CV222" s="84" t="n"/>
      <c r="CW222" s="84" t="n"/>
      <c r="CX222" s="84" t="n"/>
      <c r="CY222" s="84" t="n"/>
      <c r="CZ222" s="84" t="n"/>
      <c r="DA222" s="84" t="n"/>
      <c r="DB222" s="84" t="n"/>
      <c r="DC222" s="84" t="n"/>
      <c r="DD222" s="84" t="n"/>
      <c r="DE222" s="84" t="n"/>
      <c r="DF222" s="84" t="n"/>
      <c r="DG222" s="84" t="n"/>
      <c r="DH222" s="84" t="n"/>
      <c r="DI222" s="84" t="n"/>
      <c r="DJ222" s="84" t="n"/>
      <c r="DK222" s="84" t="n"/>
      <c r="DL222" s="84" t="n"/>
      <c r="DM222" s="84" t="n"/>
      <c r="DN222" s="84" t="n"/>
      <c r="DO222" s="84" t="n"/>
      <c r="DP222" s="84" t="n"/>
      <c r="DQ222" s="84" t="n"/>
    </row>
    <row r="223" ht="16" customHeight="1">
      <c r="A223" s="78" t="n"/>
      <c r="B223" s="78" t="n"/>
      <c r="C223" s="78" t="n"/>
      <c r="D223" s="78" t="n"/>
      <c r="E223" s="78" t="n"/>
      <c r="F223" s="78" t="n"/>
      <c r="G223" s="88" t="n"/>
      <c r="H223" s="84" t="n"/>
      <c r="I223" s="84" t="n"/>
      <c r="J223" s="84" t="n"/>
      <c r="K223" s="84" t="n"/>
      <c r="L223" s="84" t="n"/>
      <c r="M223" s="84" t="n"/>
      <c r="N223" s="84" t="n"/>
      <c r="O223" s="84">
        <f>IFERROR(INDEX('_courses_lookup'!$C:$C,MATCH(K223&amp;L223,'_courses_lookup'!$E:$E,0)),"")</f>
        <v/>
      </c>
      <c r="P223" s="84">
        <f>IFERROR(INDEX('_courses_lookup'!$D:$D,MATCH(K223&amp;L223,'_courses_lookup'!$E:$E,0)),"")</f>
        <v/>
      </c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1" t="n"/>
      <c r="AE223" s="81" t="n"/>
      <c r="AF223" s="81" t="n"/>
      <c r="AG223" s="40">
        <f>IF(AND(AE223&lt;&gt;"",AF223&lt;&gt;""),ROUNDUP((AF223-AE223)/7,0),"")</f>
        <v/>
      </c>
      <c r="AH223" s="84" t="n"/>
      <c r="AI223" s="40">
        <f>IFERROR(IF(AG223*AH223=0,"",AG223*AH223),"")</f>
        <v/>
      </c>
      <c r="AJ223" s="81" t="n"/>
      <c r="AK223" s="81" t="n"/>
      <c r="AL223" s="40">
        <f>IF(AND(AJ223&lt;&gt;"",AK223&lt;&gt;""),ROUNDUP((AK223-AJ223)/7,0),"")</f>
        <v/>
      </c>
      <c r="AM223" s="84" t="n"/>
      <c r="AN223" s="40">
        <f>IFERROR(IF(AL223*AM223=0,"",AL223*AM223),"")</f>
        <v/>
      </c>
      <c r="AO223" s="81" t="n"/>
      <c r="AP223" s="81" t="n"/>
      <c r="AQ223" s="40">
        <f>IF(AND(AO223&lt;&gt;"",AP223&lt;&gt;""),ROUNDUP((AP223-AO223)/7,0),"")</f>
        <v/>
      </c>
      <c r="AR223" s="40">
        <f>IFERROR(IF((AU223-(AI223+AN223))/AQ223=0,"",ROUNDUP((AU223-(AI223+AN223))/AQ223,0)),"")</f>
        <v/>
      </c>
      <c r="AS223" s="40">
        <f>IFERROR(IF((AU223-(AI223+AN223))=0,"",(AU223-(AI223+AN223))),"")</f>
        <v/>
      </c>
      <c r="AT223" s="40">
        <f>IF(AND(AG223="",AQ223=""),AL223,IF(SUM(AG223,AL223,AQ223)=0,"",SUM(AG223,AL223,AQ223)))</f>
        <v/>
      </c>
      <c r="AU223" s="84" t="n"/>
      <c r="AV223" s="81" t="n"/>
      <c r="AW223" s="84" t="n"/>
      <c r="AX223" s="84" t="n"/>
      <c r="AY223" s="84" t="n"/>
      <c r="AZ223" s="84" t="n"/>
      <c r="BA223" s="84" t="n"/>
      <c r="BB223" s="84" t="n"/>
      <c r="BC223" s="84" t="n"/>
      <c r="BD223" s="84" t="n"/>
      <c r="BE223" s="84" t="n"/>
      <c r="BF223" s="84" t="n"/>
      <c r="BG223" s="40">
        <f>IF(AD223="","",YEAR(AD223)+IF(MONTH(AD223)&gt;=5,1,0))</f>
        <v/>
      </c>
      <c r="BH223" s="40">
        <f>IF(AD223="","",IF(AND(MONTH(AD223)=8,DAY(AD223)&gt;=15),"Fall",IF(MONTH(AD223)&gt;8,"Fall",IF(MONTH(AD223)=5,"Summer",IF(MONTH(AD223)=1,"Spring","")))))</f>
        <v/>
      </c>
      <c r="BI223" s="84" t="n"/>
      <c r="BJ223" s="84" t="n"/>
      <c r="BK223" s="84" t="n"/>
      <c r="BL223" s="84">
        <f>IFERROR(INDEX('_names_lookup'!$C:$C,MATCH(BK223,'_names_lookup'!$A:$A,0)),"")</f>
        <v/>
      </c>
      <c r="BM223" s="84">
        <f>IFERROR(INDEX('_names_lookup'!$B:$B,MATCH(BK223,'_names_lookup'!$A:$A,0)),"")</f>
        <v/>
      </c>
      <c r="BN223" s="84" t="n"/>
      <c r="BO223" s="84" t="n"/>
      <c r="BP223" s="84" t="n"/>
      <c r="BQ223" s="84" t="n"/>
      <c r="BR223" s="84" t="n"/>
      <c r="BS223" s="40">
        <f>IFERROR(IF(BR223*AA223=0,"",BR223*AA223),"")</f>
        <v/>
      </c>
      <c r="BT223" s="84" t="n"/>
      <c r="BU223" s="84" t="n"/>
      <c r="BV223" s="84" t="n"/>
      <c r="BW223" s="84" t="n"/>
      <c r="BX223" s="84" t="n"/>
      <c r="BY223" s="84" t="n"/>
      <c r="BZ223" s="84" t="n"/>
      <c r="CA223" s="84" t="n"/>
      <c r="CB223" s="84" t="n"/>
      <c r="CC223" s="84" t="n"/>
      <c r="CD223" s="84" t="n"/>
      <c r="CE223" s="84" t="n"/>
      <c r="CF223" s="84" t="n"/>
      <c r="CG223" s="84" t="n"/>
      <c r="CH223" s="84" t="n"/>
      <c r="CI223" s="84" t="n"/>
      <c r="CJ223" s="84" t="n"/>
      <c r="CK223" s="84" t="n"/>
      <c r="CL223" s="84" t="n"/>
      <c r="CM223" s="84" t="n"/>
      <c r="CN223" s="84" t="n"/>
      <c r="CO223" s="84" t="n"/>
      <c r="CP223" s="84" t="n"/>
      <c r="CQ223" s="84" t="n"/>
      <c r="CR223" s="84" t="n"/>
      <c r="CS223" s="84" t="n"/>
      <c r="CT223" s="84" t="n"/>
      <c r="CU223" s="84" t="n"/>
      <c r="CV223" s="84" t="n"/>
      <c r="CW223" s="84" t="n"/>
      <c r="CX223" s="84" t="n"/>
      <c r="CY223" s="84" t="n"/>
      <c r="CZ223" s="84" t="n"/>
      <c r="DA223" s="84" t="n"/>
      <c r="DB223" s="84" t="n"/>
      <c r="DC223" s="84" t="n"/>
      <c r="DD223" s="84" t="n"/>
      <c r="DE223" s="84" t="n"/>
      <c r="DF223" s="84" t="n"/>
      <c r="DG223" s="84" t="n"/>
      <c r="DH223" s="84" t="n"/>
      <c r="DI223" s="84" t="n"/>
      <c r="DJ223" s="84" t="n"/>
      <c r="DK223" s="84" t="n"/>
      <c r="DL223" s="84" t="n"/>
      <c r="DM223" s="84" t="n"/>
      <c r="DN223" s="84" t="n"/>
      <c r="DO223" s="84" t="n"/>
      <c r="DP223" s="84" t="n"/>
      <c r="DQ223" s="84" t="n"/>
    </row>
    <row r="224" ht="16" customHeight="1">
      <c r="A224" s="78" t="n"/>
      <c r="B224" s="78" t="n"/>
      <c r="C224" s="78" t="n"/>
      <c r="D224" s="78" t="n"/>
      <c r="E224" s="78" t="n"/>
      <c r="F224" s="78" t="n"/>
      <c r="G224" s="88" t="n"/>
      <c r="H224" s="84" t="n"/>
      <c r="I224" s="84" t="n"/>
      <c r="J224" s="84" t="n"/>
      <c r="K224" s="84" t="n"/>
      <c r="L224" s="84" t="n"/>
      <c r="M224" s="84" t="n"/>
      <c r="N224" s="84" t="n"/>
      <c r="O224" s="84">
        <f>IFERROR(INDEX('_courses_lookup'!$C:$C,MATCH(K224&amp;L224,'_courses_lookup'!$E:$E,0)),"")</f>
        <v/>
      </c>
      <c r="P224" s="84">
        <f>IFERROR(INDEX('_courses_lookup'!$D:$D,MATCH(K224&amp;L224,'_courses_lookup'!$E:$E,0)),"")</f>
        <v/>
      </c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1" t="n"/>
      <c r="AE224" s="81" t="n"/>
      <c r="AF224" s="81" t="n"/>
      <c r="AG224" s="40">
        <f>IF(AND(AE224&lt;&gt;"",AF224&lt;&gt;""),ROUNDUP((AF224-AE224)/7,0),"")</f>
        <v/>
      </c>
      <c r="AH224" s="84" t="n"/>
      <c r="AI224" s="40">
        <f>IFERROR(IF(AG224*AH224=0,"",AG224*AH224),"")</f>
        <v/>
      </c>
      <c r="AJ224" s="81" t="n"/>
      <c r="AK224" s="81" t="n"/>
      <c r="AL224" s="40">
        <f>IF(AND(AJ224&lt;&gt;"",AK224&lt;&gt;""),ROUNDUP((AK224-AJ224)/7,0),"")</f>
        <v/>
      </c>
      <c r="AM224" s="84" t="n"/>
      <c r="AN224" s="40">
        <f>IFERROR(IF(AL224*AM224=0,"",AL224*AM224),"")</f>
        <v/>
      </c>
      <c r="AO224" s="81" t="n"/>
      <c r="AP224" s="81" t="n"/>
      <c r="AQ224" s="40">
        <f>IF(AND(AO224&lt;&gt;"",AP224&lt;&gt;""),ROUNDUP((AP224-AO224)/7,0),"")</f>
        <v/>
      </c>
      <c r="AR224" s="40">
        <f>IFERROR(IF((AU224-(AI224+AN224))/AQ224=0,"",ROUNDUP((AU224-(AI224+AN224))/AQ224,0)),"")</f>
        <v/>
      </c>
      <c r="AS224" s="40">
        <f>IFERROR(IF((AU224-(AI224+AN224))=0,"",(AU224-(AI224+AN224))),"")</f>
        <v/>
      </c>
      <c r="AT224" s="40">
        <f>IF(AND(AG224="",AQ224=""),AL224,IF(SUM(AG224,AL224,AQ224)=0,"",SUM(AG224,AL224,AQ224)))</f>
        <v/>
      </c>
      <c r="AU224" s="84" t="n"/>
      <c r="AV224" s="81" t="n"/>
      <c r="AW224" s="84" t="n"/>
      <c r="AX224" s="84" t="n"/>
      <c r="AY224" s="84" t="n"/>
      <c r="AZ224" s="84" t="n"/>
      <c r="BA224" s="84" t="n"/>
      <c r="BB224" s="84" t="n"/>
      <c r="BC224" s="84" t="n"/>
      <c r="BD224" s="84" t="n"/>
      <c r="BE224" s="84" t="n"/>
      <c r="BF224" s="84" t="n"/>
      <c r="BG224" s="40">
        <f>IF(AD224="","",YEAR(AD224)+IF(MONTH(AD224)&gt;=5,1,0))</f>
        <v/>
      </c>
      <c r="BH224" s="40">
        <f>IF(AD224="","",IF(AND(MONTH(AD224)=8,DAY(AD224)&gt;=15),"Fall",IF(MONTH(AD224)&gt;8,"Fall",IF(MONTH(AD224)=5,"Summer",IF(MONTH(AD224)=1,"Spring","")))))</f>
        <v/>
      </c>
      <c r="BI224" s="84" t="n"/>
      <c r="BJ224" s="84" t="n"/>
      <c r="BK224" s="84" t="n"/>
      <c r="BL224" s="84">
        <f>IFERROR(INDEX('_names_lookup'!$C:$C,MATCH(BK224,'_names_lookup'!$A:$A,0)),"")</f>
        <v/>
      </c>
      <c r="BM224" s="84">
        <f>IFERROR(INDEX('_names_lookup'!$B:$B,MATCH(BK224,'_names_lookup'!$A:$A,0)),"")</f>
        <v/>
      </c>
      <c r="BN224" s="84" t="n"/>
      <c r="BO224" s="84" t="n"/>
      <c r="BP224" s="84" t="n"/>
      <c r="BQ224" s="84" t="n"/>
      <c r="BR224" s="84" t="n"/>
      <c r="BS224" s="40">
        <f>IFERROR(IF(BR224*AA224=0,"",BR224*AA224),"")</f>
        <v/>
      </c>
      <c r="BT224" s="84" t="n"/>
      <c r="BU224" s="84" t="n"/>
      <c r="BV224" s="84" t="n"/>
      <c r="BW224" s="84" t="n"/>
      <c r="BX224" s="84" t="n"/>
      <c r="BY224" s="84" t="n"/>
      <c r="BZ224" s="84" t="n"/>
      <c r="CA224" s="84" t="n"/>
      <c r="CB224" s="84" t="n"/>
      <c r="CC224" s="84" t="n"/>
      <c r="CD224" s="84" t="n"/>
      <c r="CE224" s="84" t="n"/>
      <c r="CF224" s="84" t="n"/>
      <c r="CG224" s="84" t="n"/>
      <c r="CH224" s="84" t="n"/>
      <c r="CI224" s="84" t="n"/>
      <c r="CJ224" s="84" t="n"/>
      <c r="CK224" s="84" t="n"/>
      <c r="CL224" s="84" t="n"/>
      <c r="CM224" s="84" t="n"/>
      <c r="CN224" s="84" t="n"/>
      <c r="CO224" s="84" t="n"/>
      <c r="CP224" s="84" t="n"/>
      <c r="CQ224" s="84" t="n"/>
      <c r="CR224" s="84" t="n"/>
      <c r="CS224" s="84" t="n"/>
      <c r="CT224" s="84" t="n"/>
      <c r="CU224" s="84" t="n"/>
      <c r="CV224" s="84" t="n"/>
      <c r="CW224" s="84" t="n"/>
      <c r="CX224" s="84" t="n"/>
      <c r="CY224" s="84" t="n"/>
      <c r="CZ224" s="84" t="n"/>
      <c r="DA224" s="84" t="n"/>
      <c r="DB224" s="84" t="n"/>
      <c r="DC224" s="84" t="n"/>
      <c r="DD224" s="84" t="n"/>
      <c r="DE224" s="84" t="n"/>
      <c r="DF224" s="84" t="n"/>
      <c r="DG224" s="84" t="n"/>
      <c r="DH224" s="84" t="n"/>
      <c r="DI224" s="84" t="n"/>
      <c r="DJ224" s="84" t="n"/>
      <c r="DK224" s="84" t="n"/>
      <c r="DL224" s="84" t="n"/>
      <c r="DM224" s="84" t="n"/>
      <c r="DN224" s="84" t="n"/>
      <c r="DO224" s="84" t="n"/>
      <c r="DP224" s="84" t="n"/>
      <c r="DQ224" s="84" t="n"/>
    </row>
    <row r="225" ht="16" customHeight="1">
      <c r="A225" s="78" t="n"/>
      <c r="B225" s="78" t="n"/>
      <c r="C225" s="78" t="n"/>
      <c r="D225" s="78" t="n"/>
      <c r="E225" s="78" t="n"/>
      <c r="F225" s="78" t="n"/>
      <c r="G225" s="88" t="n"/>
      <c r="H225" s="84" t="n"/>
      <c r="I225" s="84" t="n"/>
      <c r="J225" s="84" t="n"/>
      <c r="K225" s="84" t="n"/>
      <c r="L225" s="84" t="n"/>
      <c r="M225" s="84" t="n"/>
      <c r="N225" s="84" t="n"/>
      <c r="O225" s="84">
        <f>IFERROR(INDEX('_courses_lookup'!$C:$C,MATCH(K225&amp;L225,'_courses_lookup'!$E:$E,0)),"")</f>
        <v/>
      </c>
      <c r="P225" s="84">
        <f>IFERROR(INDEX('_courses_lookup'!$D:$D,MATCH(K225&amp;L225,'_courses_lookup'!$E:$E,0)),"")</f>
        <v/>
      </c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1" t="n"/>
      <c r="AE225" s="81" t="n"/>
      <c r="AF225" s="81" t="n"/>
      <c r="AG225" s="40">
        <f>IF(AND(AE225&lt;&gt;"",AF225&lt;&gt;""),ROUNDUP((AF225-AE225)/7,0),"")</f>
        <v/>
      </c>
      <c r="AH225" s="84" t="n"/>
      <c r="AI225" s="40">
        <f>IFERROR(IF(AG225*AH225=0,"",AG225*AH225),"")</f>
        <v/>
      </c>
      <c r="AJ225" s="81" t="n"/>
      <c r="AK225" s="81" t="n"/>
      <c r="AL225" s="40">
        <f>IF(AND(AJ225&lt;&gt;"",AK225&lt;&gt;""),ROUNDUP((AK225-AJ225)/7,0),"")</f>
        <v/>
      </c>
      <c r="AM225" s="84" t="n"/>
      <c r="AN225" s="40">
        <f>IFERROR(IF(AL225*AM225=0,"",AL225*AM225),"")</f>
        <v/>
      </c>
      <c r="AO225" s="81" t="n"/>
      <c r="AP225" s="81" t="n"/>
      <c r="AQ225" s="40">
        <f>IF(AND(AO225&lt;&gt;"",AP225&lt;&gt;""),ROUNDUP((AP225-AO225)/7,0),"")</f>
        <v/>
      </c>
      <c r="AR225" s="40">
        <f>IFERROR(IF((AU225-(AI225+AN225))/AQ225=0,"",ROUNDUP((AU225-(AI225+AN225))/AQ225,0)),"")</f>
        <v/>
      </c>
      <c r="AS225" s="40">
        <f>IFERROR(IF((AU225-(AI225+AN225))=0,"",(AU225-(AI225+AN225))),"")</f>
        <v/>
      </c>
      <c r="AT225" s="40">
        <f>IF(AND(AG225="",AQ225=""),AL225,IF(SUM(AG225,AL225,AQ225)=0,"",SUM(AG225,AL225,AQ225)))</f>
        <v/>
      </c>
      <c r="AU225" s="84" t="n"/>
      <c r="AV225" s="81" t="n"/>
      <c r="AW225" s="84" t="n"/>
      <c r="AX225" s="84" t="n"/>
      <c r="AY225" s="84" t="n"/>
      <c r="AZ225" s="84" t="n"/>
      <c r="BA225" s="84" t="n"/>
      <c r="BB225" s="84" t="n"/>
      <c r="BC225" s="84" t="n"/>
      <c r="BD225" s="84" t="n"/>
      <c r="BE225" s="84" t="n"/>
      <c r="BF225" s="84" t="n"/>
      <c r="BG225" s="40">
        <f>IF(AD225="","",YEAR(AD225)+IF(MONTH(AD225)&gt;=5,1,0))</f>
        <v/>
      </c>
      <c r="BH225" s="40">
        <f>IF(AD225="","",IF(AND(MONTH(AD225)=8,DAY(AD225)&gt;=15),"Fall",IF(MONTH(AD225)&gt;8,"Fall",IF(MONTH(AD225)=5,"Summer",IF(MONTH(AD225)=1,"Spring","")))))</f>
        <v/>
      </c>
      <c r="BI225" s="84" t="n"/>
      <c r="BJ225" s="84" t="n"/>
      <c r="BK225" s="84" t="n"/>
      <c r="BL225" s="84">
        <f>IFERROR(INDEX('_names_lookup'!$C:$C,MATCH(BK225,'_names_lookup'!$A:$A,0)),"")</f>
        <v/>
      </c>
      <c r="BM225" s="84">
        <f>IFERROR(INDEX('_names_lookup'!$B:$B,MATCH(BK225,'_names_lookup'!$A:$A,0)),"")</f>
        <v/>
      </c>
      <c r="BN225" s="84" t="n"/>
      <c r="BO225" s="84" t="n"/>
      <c r="BP225" s="84" t="n"/>
      <c r="BQ225" s="84" t="n"/>
      <c r="BR225" s="84" t="n"/>
      <c r="BS225" s="40">
        <f>IFERROR(IF(BR225*AA225=0,"",BR225*AA225),"")</f>
        <v/>
      </c>
      <c r="BT225" s="84" t="n"/>
      <c r="BU225" s="84" t="n"/>
      <c r="BV225" s="84" t="n"/>
      <c r="BW225" s="84" t="n"/>
      <c r="BX225" s="84" t="n"/>
      <c r="BY225" s="84" t="n"/>
      <c r="BZ225" s="84" t="n"/>
      <c r="CA225" s="84" t="n"/>
      <c r="CB225" s="84" t="n"/>
      <c r="CC225" s="84" t="n"/>
      <c r="CD225" s="84" t="n"/>
      <c r="CE225" s="84" t="n"/>
      <c r="CF225" s="84" t="n"/>
      <c r="CG225" s="84" t="n"/>
      <c r="CH225" s="84" t="n"/>
      <c r="CI225" s="84" t="n"/>
      <c r="CJ225" s="84" t="n"/>
      <c r="CK225" s="84" t="n"/>
      <c r="CL225" s="84" t="n"/>
      <c r="CM225" s="84" t="n"/>
      <c r="CN225" s="84" t="n"/>
      <c r="CO225" s="84" t="n"/>
      <c r="CP225" s="84" t="n"/>
      <c r="CQ225" s="84" t="n"/>
      <c r="CR225" s="84" t="n"/>
      <c r="CS225" s="84" t="n"/>
      <c r="CT225" s="84" t="n"/>
      <c r="CU225" s="84" t="n"/>
      <c r="CV225" s="84" t="n"/>
      <c r="CW225" s="84" t="n"/>
      <c r="CX225" s="84" t="n"/>
      <c r="CY225" s="84" t="n"/>
      <c r="CZ225" s="84" t="n"/>
      <c r="DA225" s="84" t="n"/>
      <c r="DB225" s="84" t="n"/>
      <c r="DC225" s="84" t="n"/>
      <c r="DD225" s="84" t="n"/>
      <c r="DE225" s="84" t="n"/>
      <c r="DF225" s="84" t="n"/>
      <c r="DG225" s="84" t="n"/>
      <c r="DH225" s="84" t="n"/>
      <c r="DI225" s="84" t="n"/>
      <c r="DJ225" s="84" t="n"/>
      <c r="DK225" s="84" t="n"/>
      <c r="DL225" s="84" t="n"/>
      <c r="DM225" s="84" t="n"/>
      <c r="DN225" s="84" t="n"/>
      <c r="DO225" s="84" t="n"/>
      <c r="DP225" s="84" t="n"/>
      <c r="DQ225" s="84" t="n"/>
    </row>
    <row r="226" ht="16" customHeight="1">
      <c r="A226" s="78" t="n"/>
      <c r="B226" s="78" t="n"/>
      <c r="C226" s="78" t="n"/>
      <c r="D226" s="78" t="n"/>
      <c r="E226" s="78" t="n"/>
      <c r="F226" s="78" t="n"/>
      <c r="G226" s="88" t="n"/>
      <c r="H226" s="84" t="n"/>
      <c r="I226" s="84" t="n"/>
      <c r="J226" s="84" t="n"/>
      <c r="K226" s="84" t="n"/>
      <c r="L226" s="84" t="n"/>
      <c r="M226" s="84" t="n"/>
      <c r="N226" s="84" t="n"/>
      <c r="O226" s="84">
        <f>IFERROR(INDEX('_courses_lookup'!$C:$C,MATCH(K226&amp;L226,'_courses_lookup'!$E:$E,0)),"")</f>
        <v/>
      </c>
      <c r="P226" s="84">
        <f>IFERROR(INDEX('_courses_lookup'!$D:$D,MATCH(K226&amp;L226,'_courses_lookup'!$E:$E,0)),"")</f>
        <v/>
      </c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1" t="n"/>
      <c r="AE226" s="81" t="n"/>
      <c r="AF226" s="81" t="n"/>
      <c r="AG226" s="40">
        <f>IF(AND(AE226&lt;&gt;"",AF226&lt;&gt;""),ROUNDUP((AF226-AE226)/7,0),"")</f>
        <v/>
      </c>
      <c r="AH226" s="84" t="n"/>
      <c r="AI226" s="40">
        <f>IFERROR(IF(AG226*AH226=0,"",AG226*AH226),"")</f>
        <v/>
      </c>
      <c r="AJ226" s="81" t="n"/>
      <c r="AK226" s="81" t="n"/>
      <c r="AL226" s="40">
        <f>IF(AND(AJ226&lt;&gt;"",AK226&lt;&gt;""),ROUNDUP((AK226-AJ226)/7,0),"")</f>
        <v/>
      </c>
      <c r="AM226" s="84" t="n"/>
      <c r="AN226" s="40">
        <f>IFERROR(IF(AL226*AM226=0,"",AL226*AM226),"")</f>
        <v/>
      </c>
      <c r="AO226" s="81" t="n"/>
      <c r="AP226" s="81" t="n"/>
      <c r="AQ226" s="40">
        <f>IF(AND(AO226&lt;&gt;"",AP226&lt;&gt;""),ROUNDUP((AP226-AO226)/7,0),"")</f>
        <v/>
      </c>
      <c r="AR226" s="40">
        <f>IFERROR(IF((AU226-(AI226+AN226))/AQ226=0,"",ROUNDUP((AU226-(AI226+AN226))/AQ226,0)),"")</f>
        <v/>
      </c>
      <c r="AS226" s="40">
        <f>IFERROR(IF((AU226-(AI226+AN226))=0,"",(AU226-(AI226+AN226))),"")</f>
        <v/>
      </c>
      <c r="AT226" s="40">
        <f>IF(AND(AG226="",AQ226=""),AL226,IF(SUM(AG226,AL226,AQ226)=0,"",SUM(AG226,AL226,AQ226)))</f>
        <v/>
      </c>
      <c r="AU226" s="84" t="n"/>
      <c r="AV226" s="81" t="n"/>
      <c r="AW226" s="84" t="n"/>
      <c r="AX226" s="84" t="n"/>
      <c r="AY226" s="84" t="n"/>
      <c r="AZ226" s="84" t="n"/>
      <c r="BA226" s="84" t="n"/>
      <c r="BB226" s="84" t="n"/>
      <c r="BC226" s="84" t="n"/>
      <c r="BD226" s="84" t="n"/>
      <c r="BE226" s="84" t="n"/>
      <c r="BF226" s="84" t="n"/>
      <c r="BG226" s="40">
        <f>IF(AD226="","",YEAR(AD226)+IF(MONTH(AD226)&gt;=5,1,0))</f>
        <v/>
      </c>
      <c r="BH226" s="40">
        <f>IF(AD226="","",IF(AND(MONTH(AD226)=8,DAY(AD226)&gt;=15),"Fall",IF(MONTH(AD226)&gt;8,"Fall",IF(MONTH(AD226)=5,"Summer",IF(MONTH(AD226)=1,"Spring","")))))</f>
        <v/>
      </c>
      <c r="BI226" s="84" t="n"/>
      <c r="BJ226" s="84" t="n"/>
      <c r="BK226" s="84" t="n"/>
      <c r="BL226" s="84">
        <f>IFERROR(INDEX('_names_lookup'!$C:$C,MATCH(BK226,'_names_lookup'!$A:$A,0)),"")</f>
        <v/>
      </c>
      <c r="BM226" s="84">
        <f>IFERROR(INDEX('_names_lookup'!$B:$B,MATCH(BK226,'_names_lookup'!$A:$A,0)),"")</f>
        <v/>
      </c>
      <c r="BN226" s="84" t="n"/>
      <c r="BO226" s="84" t="n"/>
      <c r="BP226" s="84" t="n"/>
      <c r="BQ226" s="84" t="n"/>
      <c r="BR226" s="84" t="n"/>
      <c r="BS226" s="40">
        <f>IFERROR(IF(BR226*AA226=0,"",BR226*AA226),"")</f>
        <v/>
      </c>
      <c r="BT226" s="84" t="n"/>
      <c r="BU226" s="84" t="n"/>
      <c r="BV226" s="84" t="n"/>
      <c r="BW226" s="84" t="n"/>
      <c r="BX226" s="84" t="n"/>
      <c r="BY226" s="84" t="n"/>
      <c r="BZ226" s="84" t="n"/>
      <c r="CA226" s="84" t="n"/>
      <c r="CB226" s="84" t="n"/>
      <c r="CC226" s="84" t="n"/>
      <c r="CD226" s="84" t="n"/>
      <c r="CE226" s="84" t="n"/>
      <c r="CF226" s="84" t="n"/>
      <c r="CG226" s="84" t="n"/>
      <c r="CH226" s="84" t="n"/>
      <c r="CI226" s="84" t="n"/>
      <c r="CJ226" s="84" t="n"/>
      <c r="CK226" s="84" t="n"/>
      <c r="CL226" s="84" t="n"/>
      <c r="CM226" s="84" t="n"/>
      <c r="CN226" s="84" t="n"/>
      <c r="CO226" s="84" t="n"/>
      <c r="CP226" s="84" t="n"/>
      <c r="CQ226" s="84" t="n"/>
      <c r="CR226" s="84" t="n"/>
      <c r="CS226" s="84" t="n"/>
      <c r="CT226" s="84" t="n"/>
      <c r="CU226" s="84" t="n"/>
      <c r="CV226" s="84" t="n"/>
      <c r="CW226" s="84" t="n"/>
      <c r="CX226" s="84" t="n"/>
      <c r="CY226" s="84" t="n"/>
      <c r="CZ226" s="84" t="n"/>
      <c r="DA226" s="84" t="n"/>
      <c r="DB226" s="84" t="n"/>
      <c r="DC226" s="84" t="n"/>
      <c r="DD226" s="84" t="n"/>
      <c r="DE226" s="84" t="n"/>
      <c r="DF226" s="84" t="n"/>
      <c r="DG226" s="84" t="n"/>
      <c r="DH226" s="84" t="n"/>
      <c r="DI226" s="84" t="n"/>
      <c r="DJ226" s="84" t="n"/>
      <c r="DK226" s="84" t="n"/>
      <c r="DL226" s="84" t="n"/>
      <c r="DM226" s="84" t="n"/>
      <c r="DN226" s="84" t="n"/>
      <c r="DO226" s="84" t="n"/>
      <c r="DP226" s="84" t="n"/>
      <c r="DQ226" s="84" t="n"/>
    </row>
    <row r="227" ht="16" customHeight="1">
      <c r="A227" s="78" t="n"/>
      <c r="B227" s="78" t="n"/>
      <c r="C227" s="78" t="n"/>
      <c r="D227" s="78" t="n"/>
      <c r="E227" s="78" t="n"/>
      <c r="F227" s="78" t="n"/>
      <c r="G227" s="88" t="n"/>
      <c r="H227" s="84" t="n"/>
      <c r="I227" s="84" t="n"/>
      <c r="J227" s="84" t="n"/>
      <c r="K227" s="84" t="n"/>
      <c r="L227" s="84" t="n"/>
      <c r="M227" s="84" t="n"/>
      <c r="N227" s="84" t="n"/>
      <c r="O227" s="84">
        <f>IFERROR(INDEX('_courses_lookup'!$C:$C,MATCH(K227&amp;L227,'_courses_lookup'!$E:$E,0)),"")</f>
        <v/>
      </c>
      <c r="P227" s="84">
        <f>IFERROR(INDEX('_courses_lookup'!$D:$D,MATCH(K227&amp;L227,'_courses_lookup'!$E:$E,0)),"")</f>
        <v/>
      </c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1" t="n"/>
      <c r="AE227" s="81" t="n"/>
      <c r="AF227" s="81" t="n"/>
      <c r="AG227" s="40">
        <f>IF(AND(AE227&lt;&gt;"",AF227&lt;&gt;""),ROUNDUP((AF227-AE227)/7,0),"")</f>
        <v/>
      </c>
      <c r="AH227" s="84" t="n"/>
      <c r="AI227" s="40">
        <f>IFERROR(IF(AG227*AH227=0,"",AG227*AH227),"")</f>
        <v/>
      </c>
      <c r="AJ227" s="81" t="n"/>
      <c r="AK227" s="81" t="n"/>
      <c r="AL227" s="40">
        <f>IF(AND(AJ227&lt;&gt;"",AK227&lt;&gt;""),ROUNDUP((AK227-AJ227)/7,0),"")</f>
        <v/>
      </c>
      <c r="AM227" s="84" t="n"/>
      <c r="AN227" s="40">
        <f>IFERROR(IF(AL227*AM227=0,"",AL227*AM227),"")</f>
        <v/>
      </c>
      <c r="AO227" s="81" t="n"/>
      <c r="AP227" s="81" t="n"/>
      <c r="AQ227" s="40">
        <f>IF(AND(AO227&lt;&gt;"",AP227&lt;&gt;""),ROUNDUP((AP227-AO227)/7,0),"")</f>
        <v/>
      </c>
      <c r="AR227" s="40">
        <f>IFERROR(IF((AU227-(AI227+AN227))/AQ227=0,"",ROUNDUP((AU227-(AI227+AN227))/AQ227,0)),"")</f>
        <v/>
      </c>
      <c r="AS227" s="40">
        <f>IFERROR(IF((AU227-(AI227+AN227))=0,"",(AU227-(AI227+AN227))),"")</f>
        <v/>
      </c>
      <c r="AT227" s="40">
        <f>IF(AND(AG227="",AQ227=""),AL227,IF(SUM(AG227,AL227,AQ227)=0,"",SUM(AG227,AL227,AQ227)))</f>
        <v/>
      </c>
      <c r="AU227" s="84" t="n"/>
      <c r="AV227" s="81" t="n"/>
      <c r="AW227" s="84" t="n"/>
      <c r="AX227" s="84" t="n"/>
      <c r="AY227" s="84" t="n"/>
      <c r="AZ227" s="84" t="n"/>
      <c r="BA227" s="84" t="n"/>
      <c r="BB227" s="84" t="n"/>
      <c r="BC227" s="84" t="n"/>
      <c r="BD227" s="84" t="n"/>
      <c r="BE227" s="84" t="n"/>
      <c r="BF227" s="84" t="n"/>
      <c r="BG227" s="40">
        <f>IF(AD227="","",YEAR(AD227)+IF(MONTH(AD227)&gt;=5,1,0))</f>
        <v/>
      </c>
      <c r="BH227" s="40">
        <f>IF(AD227="","",IF(AND(MONTH(AD227)=8,DAY(AD227)&gt;=15),"Fall",IF(MONTH(AD227)&gt;8,"Fall",IF(MONTH(AD227)=5,"Summer",IF(MONTH(AD227)=1,"Spring","")))))</f>
        <v/>
      </c>
      <c r="BI227" s="84" t="n"/>
      <c r="BJ227" s="84" t="n"/>
      <c r="BK227" s="84" t="n"/>
      <c r="BL227" s="84">
        <f>IFERROR(INDEX('_names_lookup'!$C:$C,MATCH(BK227,'_names_lookup'!$A:$A,0)),"")</f>
        <v/>
      </c>
      <c r="BM227" s="84">
        <f>IFERROR(INDEX('_names_lookup'!$B:$B,MATCH(BK227,'_names_lookup'!$A:$A,0)),"")</f>
        <v/>
      </c>
      <c r="BN227" s="84" t="n"/>
      <c r="BO227" s="84" t="n"/>
      <c r="BP227" s="84" t="n"/>
      <c r="BQ227" s="84" t="n"/>
      <c r="BR227" s="84" t="n"/>
      <c r="BS227" s="40">
        <f>IFERROR(IF(BR227*AA227=0,"",BR227*AA227),"")</f>
        <v/>
      </c>
      <c r="BT227" s="84" t="n"/>
      <c r="BU227" s="84" t="n"/>
      <c r="BV227" s="84" t="n"/>
      <c r="BW227" s="84" t="n"/>
      <c r="BX227" s="84" t="n"/>
      <c r="BY227" s="84" t="n"/>
      <c r="BZ227" s="84" t="n"/>
      <c r="CA227" s="84" t="n"/>
      <c r="CB227" s="84" t="n"/>
      <c r="CC227" s="84" t="n"/>
      <c r="CD227" s="84" t="n"/>
      <c r="CE227" s="84" t="n"/>
      <c r="CF227" s="84" t="n"/>
      <c r="CG227" s="84" t="n"/>
      <c r="CH227" s="84" t="n"/>
      <c r="CI227" s="84" t="n"/>
      <c r="CJ227" s="84" t="n"/>
      <c r="CK227" s="84" t="n"/>
      <c r="CL227" s="84" t="n"/>
      <c r="CM227" s="84" t="n"/>
      <c r="CN227" s="84" t="n"/>
      <c r="CO227" s="84" t="n"/>
      <c r="CP227" s="84" t="n"/>
      <c r="CQ227" s="84" t="n"/>
      <c r="CR227" s="84" t="n"/>
      <c r="CS227" s="84" t="n"/>
      <c r="CT227" s="84" t="n"/>
      <c r="CU227" s="84" t="n"/>
      <c r="CV227" s="84" t="n"/>
      <c r="CW227" s="84" t="n"/>
      <c r="CX227" s="84" t="n"/>
      <c r="CY227" s="84" t="n"/>
      <c r="CZ227" s="84" t="n"/>
      <c r="DA227" s="84" t="n"/>
      <c r="DB227" s="84" t="n"/>
      <c r="DC227" s="84" t="n"/>
      <c r="DD227" s="84" t="n"/>
      <c r="DE227" s="84" t="n"/>
      <c r="DF227" s="84" t="n"/>
      <c r="DG227" s="84" t="n"/>
      <c r="DH227" s="84" t="n"/>
      <c r="DI227" s="84" t="n"/>
      <c r="DJ227" s="84" t="n"/>
      <c r="DK227" s="84" t="n"/>
      <c r="DL227" s="84" t="n"/>
      <c r="DM227" s="84" t="n"/>
      <c r="DN227" s="84" t="n"/>
      <c r="DO227" s="84" t="n"/>
      <c r="DP227" s="84" t="n"/>
      <c r="DQ227" s="84" t="n"/>
    </row>
    <row r="228" ht="16" customHeight="1">
      <c r="A228" s="78" t="n"/>
      <c r="B228" s="78" t="n"/>
      <c r="C228" s="78" t="n"/>
      <c r="D228" s="78" t="n"/>
      <c r="E228" s="78" t="n"/>
      <c r="F228" s="78" t="n"/>
      <c r="G228" s="88" t="n"/>
      <c r="H228" s="84" t="n"/>
      <c r="I228" s="84" t="n"/>
      <c r="J228" s="84" t="n"/>
      <c r="K228" s="84" t="n"/>
      <c r="L228" s="84" t="n"/>
      <c r="M228" s="84" t="n"/>
      <c r="N228" s="84" t="n"/>
      <c r="O228" s="84">
        <f>IFERROR(INDEX('_courses_lookup'!$C:$C,MATCH(K228&amp;L228,'_courses_lookup'!$E:$E,0)),"")</f>
        <v/>
      </c>
      <c r="P228" s="84">
        <f>IFERROR(INDEX('_courses_lookup'!$D:$D,MATCH(K228&amp;L228,'_courses_lookup'!$E:$E,0)),"")</f>
        <v/>
      </c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1" t="n"/>
      <c r="AE228" s="81" t="n"/>
      <c r="AF228" s="81" t="n"/>
      <c r="AG228" s="40">
        <f>IF(AND(AE228&lt;&gt;"",AF228&lt;&gt;""),ROUNDUP((AF228-AE228)/7,0),"")</f>
        <v/>
      </c>
      <c r="AH228" s="84" t="n"/>
      <c r="AI228" s="40">
        <f>IFERROR(IF(AG228*AH228=0,"",AG228*AH228),"")</f>
        <v/>
      </c>
      <c r="AJ228" s="81" t="n"/>
      <c r="AK228" s="81" t="n"/>
      <c r="AL228" s="40">
        <f>IF(AND(AJ228&lt;&gt;"",AK228&lt;&gt;""),ROUNDUP((AK228-AJ228)/7,0),"")</f>
        <v/>
      </c>
      <c r="AM228" s="84" t="n"/>
      <c r="AN228" s="40">
        <f>IFERROR(IF(AL228*AM228=0,"",AL228*AM228),"")</f>
        <v/>
      </c>
      <c r="AO228" s="81" t="n"/>
      <c r="AP228" s="81" t="n"/>
      <c r="AQ228" s="40">
        <f>IF(AND(AO228&lt;&gt;"",AP228&lt;&gt;""),ROUNDUP((AP228-AO228)/7,0),"")</f>
        <v/>
      </c>
      <c r="AR228" s="40">
        <f>IFERROR(IF((AU228-(AI228+AN228))/AQ228=0,"",ROUNDUP((AU228-(AI228+AN228))/AQ228,0)),"")</f>
        <v/>
      </c>
      <c r="AS228" s="40">
        <f>IFERROR(IF((AU228-(AI228+AN228))=0,"",(AU228-(AI228+AN228))),"")</f>
        <v/>
      </c>
      <c r="AT228" s="40">
        <f>IF(AND(AG228="",AQ228=""),AL228,IF(SUM(AG228,AL228,AQ228)=0,"",SUM(AG228,AL228,AQ228)))</f>
        <v/>
      </c>
      <c r="AU228" s="84" t="n"/>
      <c r="AV228" s="81" t="n"/>
      <c r="AW228" s="84" t="n"/>
      <c r="AX228" s="84" t="n"/>
      <c r="AY228" s="84" t="n"/>
      <c r="AZ228" s="84" t="n"/>
      <c r="BA228" s="84" t="n"/>
      <c r="BB228" s="84" t="n"/>
      <c r="BC228" s="84" t="n"/>
      <c r="BD228" s="84" t="n"/>
      <c r="BE228" s="84" t="n"/>
      <c r="BF228" s="84" t="n"/>
      <c r="BG228" s="40">
        <f>IF(AD228="","",YEAR(AD228)+IF(MONTH(AD228)&gt;=5,1,0))</f>
        <v/>
      </c>
      <c r="BH228" s="40">
        <f>IF(AD228="","",IF(AND(MONTH(AD228)=8,DAY(AD228)&gt;=15),"Fall",IF(MONTH(AD228)&gt;8,"Fall",IF(MONTH(AD228)=5,"Summer",IF(MONTH(AD228)=1,"Spring","")))))</f>
        <v/>
      </c>
      <c r="BI228" s="84" t="n"/>
      <c r="BJ228" s="84" t="n"/>
      <c r="BK228" s="84" t="n"/>
      <c r="BL228" s="84">
        <f>IFERROR(INDEX('_names_lookup'!$C:$C,MATCH(BK228,'_names_lookup'!$A:$A,0)),"")</f>
        <v/>
      </c>
      <c r="BM228" s="84">
        <f>IFERROR(INDEX('_names_lookup'!$B:$B,MATCH(BK228,'_names_lookup'!$A:$A,0)),"")</f>
        <v/>
      </c>
      <c r="BN228" s="84" t="n"/>
      <c r="BO228" s="84" t="n"/>
      <c r="BP228" s="84" t="n"/>
      <c r="BQ228" s="84" t="n"/>
      <c r="BR228" s="84" t="n"/>
      <c r="BS228" s="40">
        <f>IFERROR(IF(BR228*AA228=0,"",BR228*AA228),"")</f>
        <v/>
      </c>
      <c r="BT228" s="84" t="n"/>
      <c r="BU228" s="84" t="n"/>
      <c r="BV228" s="84" t="n"/>
      <c r="BW228" s="84" t="n"/>
      <c r="BX228" s="84" t="n"/>
      <c r="BY228" s="84" t="n"/>
      <c r="BZ228" s="84" t="n"/>
      <c r="CA228" s="84" t="n"/>
      <c r="CB228" s="84" t="n"/>
      <c r="CC228" s="84" t="n"/>
      <c r="CD228" s="84" t="n"/>
      <c r="CE228" s="84" t="n"/>
      <c r="CF228" s="84" t="n"/>
      <c r="CG228" s="84" t="n"/>
      <c r="CH228" s="84" t="n"/>
      <c r="CI228" s="84" t="n"/>
      <c r="CJ228" s="84" t="n"/>
      <c r="CK228" s="84" t="n"/>
      <c r="CL228" s="84" t="n"/>
      <c r="CM228" s="84" t="n"/>
      <c r="CN228" s="84" t="n"/>
      <c r="CO228" s="84" t="n"/>
      <c r="CP228" s="84" t="n"/>
      <c r="CQ228" s="84" t="n"/>
      <c r="CR228" s="84" t="n"/>
      <c r="CS228" s="84" t="n"/>
      <c r="CT228" s="84" t="n"/>
      <c r="CU228" s="84" t="n"/>
      <c r="CV228" s="84" t="n"/>
      <c r="CW228" s="84" t="n"/>
      <c r="CX228" s="84" t="n"/>
      <c r="CY228" s="84" t="n"/>
      <c r="CZ228" s="84" t="n"/>
      <c r="DA228" s="84" t="n"/>
      <c r="DB228" s="84" t="n"/>
      <c r="DC228" s="84" t="n"/>
      <c r="DD228" s="84" t="n"/>
      <c r="DE228" s="84" t="n"/>
      <c r="DF228" s="84" t="n"/>
      <c r="DG228" s="84" t="n"/>
      <c r="DH228" s="84" t="n"/>
      <c r="DI228" s="84" t="n"/>
      <c r="DJ228" s="84" t="n"/>
      <c r="DK228" s="84" t="n"/>
      <c r="DL228" s="84" t="n"/>
      <c r="DM228" s="84" t="n"/>
      <c r="DN228" s="84" t="n"/>
      <c r="DO228" s="84" t="n"/>
      <c r="DP228" s="84" t="n"/>
      <c r="DQ228" s="84" t="n"/>
    </row>
    <row r="229" ht="16" customHeight="1">
      <c r="A229" s="78" t="n"/>
      <c r="B229" s="78" t="n"/>
      <c r="C229" s="78" t="n"/>
      <c r="D229" s="78" t="n"/>
      <c r="E229" s="78" t="n"/>
      <c r="F229" s="78" t="n"/>
      <c r="G229" s="88" t="n"/>
      <c r="H229" s="84" t="n"/>
      <c r="I229" s="84" t="n"/>
      <c r="J229" s="84" t="n"/>
      <c r="K229" s="84" t="n"/>
      <c r="L229" s="84" t="n"/>
      <c r="M229" s="84" t="n"/>
      <c r="N229" s="84" t="n"/>
      <c r="O229" s="84">
        <f>IFERROR(INDEX('_courses_lookup'!$C:$C,MATCH(K229&amp;L229,'_courses_lookup'!$E:$E,0)),"")</f>
        <v/>
      </c>
      <c r="P229" s="84">
        <f>IFERROR(INDEX('_courses_lookup'!$D:$D,MATCH(K229&amp;L229,'_courses_lookup'!$E:$E,0)),"")</f>
        <v/>
      </c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1" t="n"/>
      <c r="AE229" s="81" t="n"/>
      <c r="AF229" s="81" t="n"/>
      <c r="AG229" s="40">
        <f>IF(AND(AE229&lt;&gt;"",AF229&lt;&gt;""),ROUNDUP((AF229-AE229)/7,0),"")</f>
        <v/>
      </c>
      <c r="AH229" s="84" t="n"/>
      <c r="AI229" s="40">
        <f>IFERROR(IF(AG229*AH229=0,"",AG229*AH229),"")</f>
        <v/>
      </c>
      <c r="AJ229" s="81" t="n"/>
      <c r="AK229" s="81" t="n"/>
      <c r="AL229" s="40">
        <f>IF(AND(AJ229&lt;&gt;"",AK229&lt;&gt;""),ROUNDUP((AK229-AJ229)/7,0),"")</f>
        <v/>
      </c>
      <c r="AM229" s="84" t="n"/>
      <c r="AN229" s="40">
        <f>IFERROR(IF(AL229*AM229=0,"",AL229*AM229),"")</f>
        <v/>
      </c>
      <c r="AO229" s="81" t="n"/>
      <c r="AP229" s="81" t="n"/>
      <c r="AQ229" s="40">
        <f>IF(AND(AO229&lt;&gt;"",AP229&lt;&gt;""),ROUNDUP((AP229-AO229)/7,0),"")</f>
        <v/>
      </c>
      <c r="AR229" s="40">
        <f>IFERROR(IF((AU229-(AI229+AN229))/AQ229=0,"",ROUNDUP((AU229-(AI229+AN229))/AQ229,0)),"")</f>
        <v/>
      </c>
      <c r="AS229" s="40">
        <f>IFERROR(IF((AU229-(AI229+AN229))=0,"",(AU229-(AI229+AN229))),"")</f>
        <v/>
      </c>
      <c r="AT229" s="40">
        <f>IF(AND(AG229="",AQ229=""),AL229,IF(SUM(AG229,AL229,AQ229)=0,"",SUM(AG229,AL229,AQ229)))</f>
        <v/>
      </c>
      <c r="AU229" s="84" t="n"/>
      <c r="AV229" s="81" t="n"/>
      <c r="AW229" s="84" t="n"/>
      <c r="AX229" s="84" t="n"/>
      <c r="AY229" s="84" t="n"/>
      <c r="AZ229" s="84" t="n"/>
      <c r="BA229" s="84" t="n"/>
      <c r="BB229" s="84" t="n"/>
      <c r="BC229" s="84" t="n"/>
      <c r="BD229" s="84" t="n"/>
      <c r="BE229" s="84" t="n"/>
      <c r="BF229" s="84" t="n"/>
      <c r="BG229" s="40">
        <f>IF(AD229="","",YEAR(AD229)+IF(MONTH(AD229)&gt;=5,1,0))</f>
        <v/>
      </c>
      <c r="BH229" s="40">
        <f>IF(AD229="","",IF(AND(MONTH(AD229)=8,DAY(AD229)&gt;=15),"Fall",IF(MONTH(AD229)&gt;8,"Fall",IF(MONTH(AD229)=5,"Summer",IF(MONTH(AD229)=1,"Spring","")))))</f>
        <v/>
      </c>
      <c r="BI229" s="84" t="n"/>
      <c r="BJ229" s="84" t="n"/>
      <c r="BK229" s="84" t="n"/>
      <c r="BL229" s="84">
        <f>IFERROR(INDEX('_names_lookup'!$C:$C,MATCH(BK229,'_names_lookup'!$A:$A,0)),"")</f>
        <v/>
      </c>
      <c r="BM229" s="84">
        <f>IFERROR(INDEX('_names_lookup'!$B:$B,MATCH(BK229,'_names_lookup'!$A:$A,0)),"")</f>
        <v/>
      </c>
      <c r="BN229" s="84" t="n"/>
      <c r="BO229" s="84" t="n"/>
      <c r="BP229" s="84" t="n"/>
      <c r="BQ229" s="84" t="n"/>
      <c r="BR229" s="84" t="n"/>
      <c r="BS229" s="40">
        <f>IFERROR(IF(BR229*AA229=0,"",BR229*AA229),"")</f>
        <v/>
      </c>
      <c r="BT229" s="84" t="n"/>
      <c r="BU229" s="84" t="n"/>
      <c r="BV229" s="84" t="n"/>
      <c r="BW229" s="84" t="n"/>
      <c r="BX229" s="84" t="n"/>
      <c r="BY229" s="84" t="n"/>
      <c r="BZ229" s="84" t="n"/>
      <c r="CA229" s="84" t="n"/>
      <c r="CB229" s="84" t="n"/>
      <c r="CC229" s="84" t="n"/>
      <c r="CD229" s="84" t="n"/>
      <c r="CE229" s="84" t="n"/>
      <c r="CF229" s="84" t="n"/>
      <c r="CG229" s="84" t="n"/>
      <c r="CH229" s="84" t="n"/>
      <c r="CI229" s="84" t="n"/>
      <c r="CJ229" s="84" t="n"/>
      <c r="CK229" s="84" t="n"/>
      <c r="CL229" s="84" t="n"/>
      <c r="CM229" s="84" t="n"/>
      <c r="CN229" s="84" t="n"/>
      <c r="CO229" s="84" t="n"/>
      <c r="CP229" s="84" t="n"/>
      <c r="CQ229" s="84" t="n"/>
      <c r="CR229" s="84" t="n"/>
      <c r="CS229" s="84" t="n"/>
      <c r="CT229" s="84" t="n"/>
      <c r="CU229" s="84" t="n"/>
      <c r="CV229" s="84" t="n"/>
      <c r="CW229" s="84" t="n"/>
      <c r="CX229" s="84" t="n"/>
      <c r="CY229" s="84" t="n"/>
      <c r="CZ229" s="84" t="n"/>
      <c r="DA229" s="84" t="n"/>
      <c r="DB229" s="84" t="n"/>
      <c r="DC229" s="84" t="n"/>
      <c r="DD229" s="84" t="n"/>
      <c r="DE229" s="84" t="n"/>
      <c r="DF229" s="84" t="n"/>
      <c r="DG229" s="84" t="n"/>
      <c r="DH229" s="84" t="n"/>
      <c r="DI229" s="84" t="n"/>
      <c r="DJ229" s="84" t="n"/>
      <c r="DK229" s="84" t="n"/>
      <c r="DL229" s="84" t="n"/>
      <c r="DM229" s="84" t="n"/>
      <c r="DN229" s="84" t="n"/>
      <c r="DO229" s="84" t="n"/>
      <c r="DP229" s="84" t="n"/>
      <c r="DQ229" s="84" t="n"/>
    </row>
    <row r="230" ht="16" customHeight="1">
      <c r="A230" s="78" t="n"/>
      <c r="B230" s="78" t="n"/>
      <c r="C230" s="78" t="n"/>
      <c r="D230" s="78" t="n"/>
      <c r="E230" s="78" t="n"/>
      <c r="F230" s="78" t="n"/>
      <c r="G230" s="88" t="n"/>
      <c r="H230" s="84" t="n"/>
      <c r="I230" s="84" t="n"/>
      <c r="J230" s="84" t="n"/>
      <c r="K230" s="84" t="n"/>
      <c r="L230" s="84" t="n"/>
      <c r="M230" s="84" t="n"/>
      <c r="N230" s="84" t="n"/>
      <c r="O230" s="84">
        <f>IFERROR(INDEX('_courses_lookup'!$C:$C,MATCH(K230&amp;L230,'_courses_lookup'!$E:$E,0)),"")</f>
        <v/>
      </c>
      <c r="P230" s="84">
        <f>IFERROR(INDEX('_courses_lookup'!$D:$D,MATCH(K230&amp;L230,'_courses_lookup'!$E:$E,0)),"")</f>
        <v/>
      </c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1" t="n"/>
      <c r="AE230" s="81" t="n"/>
      <c r="AF230" s="81" t="n"/>
      <c r="AG230" s="40">
        <f>IF(AND(AE230&lt;&gt;"",AF230&lt;&gt;""),ROUNDUP((AF230-AE230)/7,0),"")</f>
        <v/>
      </c>
      <c r="AH230" s="84" t="n"/>
      <c r="AI230" s="40">
        <f>IFERROR(IF(AG230*AH230=0,"",AG230*AH230),"")</f>
        <v/>
      </c>
      <c r="AJ230" s="81" t="n"/>
      <c r="AK230" s="81" t="n"/>
      <c r="AL230" s="40">
        <f>IF(AND(AJ230&lt;&gt;"",AK230&lt;&gt;""),ROUNDUP((AK230-AJ230)/7,0),"")</f>
        <v/>
      </c>
      <c r="AM230" s="84" t="n"/>
      <c r="AN230" s="40">
        <f>IFERROR(IF(AL230*AM230=0,"",AL230*AM230),"")</f>
        <v/>
      </c>
      <c r="AO230" s="81" t="n"/>
      <c r="AP230" s="81" t="n"/>
      <c r="AQ230" s="40">
        <f>IF(AND(AO230&lt;&gt;"",AP230&lt;&gt;""),ROUNDUP((AP230-AO230)/7,0),"")</f>
        <v/>
      </c>
      <c r="AR230" s="40">
        <f>IFERROR(IF((AU230-(AI230+AN230))/AQ230=0,"",ROUNDUP((AU230-(AI230+AN230))/AQ230,0)),"")</f>
        <v/>
      </c>
      <c r="AS230" s="40">
        <f>IFERROR(IF((AU230-(AI230+AN230))=0,"",(AU230-(AI230+AN230))),"")</f>
        <v/>
      </c>
      <c r="AT230" s="40">
        <f>IF(AND(AG230="",AQ230=""),AL230,IF(SUM(AG230,AL230,AQ230)=0,"",SUM(AG230,AL230,AQ230)))</f>
        <v/>
      </c>
      <c r="AU230" s="84" t="n"/>
      <c r="AV230" s="81" t="n"/>
      <c r="AW230" s="84" t="n"/>
      <c r="AX230" s="84" t="n"/>
      <c r="AY230" s="84" t="n"/>
      <c r="AZ230" s="84" t="n"/>
      <c r="BA230" s="84" t="n"/>
      <c r="BB230" s="84" t="n"/>
      <c r="BC230" s="84" t="n"/>
      <c r="BD230" s="84" t="n"/>
      <c r="BE230" s="84" t="n"/>
      <c r="BF230" s="84" t="n"/>
      <c r="BG230" s="40">
        <f>IF(AD230="","",YEAR(AD230)+IF(MONTH(AD230)&gt;=5,1,0))</f>
        <v/>
      </c>
      <c r="BH230" s="40">
        <f>IF(AD230="","",IF(AND(MONTH(AD230)=8,DAY(AD230)&gt;=15),"Fall",IF(MONTH(AD230)&gt;8,"Fall",IF(MONTH(AD230)=5,"Summer",IF(MONTH(AD230)=1,"Spring","")))))</f>
        <v/>
      </c>
      <c r="BI230" s="84" t="n"/>
      <c r="BJ230" s="84" t="n"/>
      <c r="BK230" s="84" t="n"/>
      <c r="BL230" s="84">
        <f>IFERROR(INDEX('_names_lookup'!$C:$C,MATCH(BK230,'_names_lookup'!$A:$A,0)),"")</f>
        <v/>
      </c>
      <c r="BM230" s="84">
        <f>IFERROR(INDEX('_names_lookup'!$B:$B,MATCH(BK230,'_names_lookup'!$A:$A,0)),"")</f>
        <v/>
      </c>
      <c r="BN230" s="84" t="n"/>
      <c r="BO230" s="84" t="n"/>
      <c r="BP230" s="84" t="n"/>
      <c r="BQ230" s="84" t="n"/>
      <c r="BR230" s="84" t="n"/>
      <c r="BS230" s="40">
        <f>IFERROR(IF(BR230*AA230=0,"",BR230*AA230),"")</f>
        <v/>
      </c>
      <c r="BT230" s="84" t="n"/>
      <c r="BU230" s="84" t="n"/>
      <c r="BV230" s="84" t="n"/>
      <c r="BW230" s="84" t="n"/>
      <c r="BX230" s="84" t="n"/>
      <c r="BY230" s="84" t="n"/>
      <c r="BZ230" s="84" t="n"/>
      <c r="CA230" s="84" t="n"/>
      <c r="CB230" s="84" t="n"/>
      <c r="CC230" s="84" t="n"/>
      <c r="CD230" s="84" t="n"/>
      <c r="CE230" s="84" t="n"/>
      <c r="CF230" s="84" t="n"/>
      <c r="CG230" s="84" t="n"/>
      <c r="CH230" s="84" t="n"/>
      <c r="CI230" s="84" t="n"/>
      <c r="CJ230" s="84" t="n"/>
      <c r="CK230" s="84" t="n"/>
      <c r="CL230" s="84" t="n"/>
      <c r="CM230" s="84" t="n"/>
      <c r="CN230" s="84" t="n"/>
      <c r="CO230" s="84" t="n"/>
      <c r="CP230" s="84" t="n"/>
      <c r="CQ230" s="84" t="n"/>
      <c r="CR230" s="84" t="n"/>
      <c r="CS230" s="84" t="n"/>
      <c r="CT230" s="84" t="n"/>
      <c r="CU230" s="84" t="n"/>
      <c r="CV230" s="84" t="n"/>
      <c r="CW230" s="84" t="n"/>
      <c r="CX230" s="84" t="n"/>
      <c r="CY230" s="84" t="n"/>
      <c r="CZ230" s="84" t="n"/>
      <c r="DA230" s="84" t="n"/>
      <c r="DB230" s="84" t="n"/>
      <c r="DC230" s="84" t="n"/>
      <c r="DD230" s="84" t="n"/>
      <c r="DE230" s="84" t="n"/>
      <c r="DF230" s="84" t="n"/>
      <c r="DG230" s="84" t="n"/>
      <c r="DH230" s="84" t="n"/>
      <c r="DI230" s="84" t="n"/>
      <c r="DJ230" s="84" t="n"/>
      <c r="DK230" s="84" t="n"/>
      <c r="DL230" s="84" t="n"/>
      <c r="DM230" s="84" t="n"/>
      <c r="DN230" s="84" t="n"/>
      <c r="DO230" s="84" t="n"/>
      <c r="DP230" s="84" t="n"/>
      <c r="DQ230" s="84" t="n"/>
    </row>
    <row r="231" ht="16" customHeight="1">
      <c r="A231" s="78" t="n"/>
      <c r="B231" s="78" t="n"/>
      <c r="C231" s="78" t="n"/>
      <c r="D231" s="78" t="n"/>
      <c r="E231" s="78" t="n"/>
      <c r="F231" s="78" t="n"/>
      <c r="G231" s="88" t="n"/>
      <c r="H231" s="84" t="n"/>
      <c r="I231" s="84" t="n"/>
      <c r="J231" s="84" t="n"/>
      <c r="K231" s="84" t="n"/>
      <c r="L231" s="84" t="n"/>
      <c r="M231" s="84" t="n"/>
      <c r="N231" s="84" t="n"/>
      <c r="O231" s="84">
        <f>IFERROR(INDEX('_courses_lookup'!$C:$C,MATCH(K231&amp;L231,'_courses_lookup'!$E:$E,0)),"")</f>
        <v/>
      </c>
      <c r="P231" s="84">
        <f>IFERROR(INDEX('_courses_lookup'!$D:$D,MATCH(K231&amp;L231,'_courses_lookup'!$E:$E,0)),"")</f>
        <v/>
      </c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1" t="n"/>
      <c r="AE231" s="81" t="n"/>
      <c r="AF231" s="81" t="n"/>
      <c r="AG231" s="40">
        <f>IF(AND(AE231&lt;&gt;"",AF231&lt;&gt;""),ROUNDUP((AF231-AE231)/7,0),"")</f>
        <v/>
      </c>
      <c r="AH231" s="84" t="n"/>
      <c r="AI231" s="40">
        <f>IFERROR(IF(AG231*AH231=0,"",AG231*AH231),"")</f>
        <v/>
      </c>
      <c r="AJ231" s="81" t="n"/>
      <c r="AK231" s="81" t="n"/>
      <c r="AL231" s="40">
        <f>IF(AND(AJ231&lt;&gt;"",AK231&lt;&gt;""),ROUNDUP((AK231-AJ231)/7,0),"")</f>
        <v/>
      </c>
      <c r="AM231" s="84" t="n"/>
      <c r="AN231" s="40">
        <f>IFERROR(IF(AL231*AM231=0,"",AL231*AM231),"")</f>
        <v/>
      </c>
      <c r="AO231" s="81" t="n"/>
      <c r="AP231" s="81" t="n"/>
      <c r="AQ231" s="40">
        <f>IF(AND(AO231&lt;&gt;"",AP231&lt;&gt;""),ROUNDUP((AP231-AO231)/7,0),"")</f>
        <v/>
      </c>
      <c r="AR231" s="40">
        <f>IFERROR(IF((AU231-(AI231+AN231))/AQ231=0,"",ROUNDUP((AU231-(AI231+AN231))/AQ231,0)),"")</f>
        <v/>
      </c>
      <c r="AS231" s="40">
        <f>IFERROR(IF((AU231-(AI231+AN231))=0,"",(AU231-(AI231+AN231))),"")</f>
        <v/>
      </c>
      <c r="AT231" s="40">
        <f>IF(AND(AG231="",AQ231=""),AL231,IF(SUM(AG231,AL231,AQ231)=0,"",SUM(AG231,AL231,AQ231)))</f>
        <v/>
      </c>
      <c r="AU231" s="84" t="n"/>
      <c r="AV231" s="81" t="n"/>
      <c r="AW231" s="84" t="n"/>
      <c r="AX231" s="84" t="n"/>
      <c r="AY231" s="84" t="n"/>
      <c r="AZ231" s="84" t="n"/>
      <c r="BA231" s="84" t="n"/>
      <c r="BB231" s="84" t="n"/>
      <c r="BC231" s="84" t="n"/>
      <c r="BD231" s="84" t="n"/>
      <c r="BE231" s="84" t="n"/>
      <c r="BF231" s="84" t="n"/>
      <c r="BG231" s="40">
        <f>IF(AD231="","",YEAR(AD231)+IF(MONTH(AD231)&gt;=5,1,0))</f>
        <v/>
      </c>
      <c r="BH231" s="40">
        <f>IF(AD231="","",IF(AND(MONTH(AD231)=8,DAY(AD231)&gt;=15),"Fall",IF(MONTH(AD231)&gt;8,"Fall",IF(MONTH(AD231)=5,"Summer",IF(MONTH(AD231)=1,"Spring","")))))</f>
        <v/>
      </c>
      <c r="BI231" s="84" t="n"/>
      <c r="BJ231" s="84" t="n"/>
      <c r="BK231" s="84" t="n"/>
      <c r="BL231" s="84">
        <f>IFERROR(INDEX('_names_lookup'!$C:$C,MATCH(BK231,'_names_lookup'!$A:$A,0)),"")</f>
        <v/>
      </c>
      <c r="BM231" s="84">
        <f>IFERROR(INDEX('_names_lookup'!$B:$B,MATCH(BK231,'_names_lookup'!$A:$A,0)),"")</f>
        <v/>
      </c>
      <c r="BN231" s="84" t="n"/>
      <c r="BO231" s="84" t="n"/>
      <c r="BP231" s="84" t="n"/>
      <c r="BQ231" s="84" t="n"/>
      <c r="BR231" s="84" t="n"/>
      <c r="BS231" s="40">
        <f>IFERROR(IF(BR231*AA231=0,"",BR231*AA231),"")</f>
        <v/>
      </c>
      <c r="BT231" s="84" t="n"/>
      <c r="BU231" s="84" t="n"/>
      <c r="BV231" s="84" t="n"/>
      <c r="BW231" s="84" t="n"/>
      <c r="BX231" s="84" t="n"/>
      <c r="BY231" s="84" t="n"/>
      <c r="BZ231" s="84" t="n"/>
      <c r="CA231" s="84" t="n"/>
      <c r="CB231" s="84" t="n"/>
      <c r="CC231" s="84" t="n"/>
      <c r="CD231" s="84" t="n"/>
      <c r="CE231" s="84" t="n"/>
      <c r="CF231" s="84" t="n"/>
      <c r="CG231" s="84" t="n"/>
      <c r="CH231" s="84" t="n"/>
      <c r="CI231" s="84" t="n"/>
      <c r="CJ231" s="84" t="n"/>
      <c r="CK231" s="84" t="n"/>
      <c r="CL231" s="84" t="n"/>
      <c r="CM231" s="84" t="n"/>
      <c r="CN231" s="84" t="n"/>
      <c r="CO231" s="84" t="n"/>
      <c r="CP231" s="84" t="n"/>
      <c r="CQ231" s="84" t="n"/>
      <c r="CR231" s="84" t="n"/>
      <c r="CS231" s="84" t="n"/>
      <c r="CT231" s="84" t="n"/>
      <c r="CU231" s="84" t="n"/>
      <c r="CV231" s="84" t="n"/>
      <c r="CW231" s="84" t="n"/>
      <c r="CX231" s="84" t="n"/>
      <c r="CY231" s="84" t="n"/>
      <c r="CZ231" s="84" t="n"/>
      <c r="DA231" s="84" t="n"/>
      <c r="DB231" s="84" t="n"/>
      <c r="DC231" s="84" t="n"/>
      <c r="DD231" s="84" t="n"/>
      <c r="DE231" s="84" t="n"/>
      <c r="DF231" s="84" t="n"/>
      <c r="DG231" s="84" t="n"/>
      <c r="DH231" s="84" t="n"/>
      <c r="DI231" s="84" t="n"/>
      <c r="DJ231" s="84" t="n"/>
      <c r="DK231" s="84" t="n"/>
      <c r="DL231" s="84" t="n"/>
      <c r="DM231" s="84" t="n"/>
      <c r="DN231" s="84" t="n"/>
      <c r="DO231" s="84" t="n"/>
      <c r="DP231" s="84" t="n"/>
      <c r="DQ231" s="84" t="n"/>
    </row>
    <row r="232" ht="16" customHeight="1">
      <c r="A232" s="78" t="n"/>
      <c r="B232" s="78" t="n"/>
      <c r="C232" s="78" t="n"/>
      <c r="D232" s="78" t="n"/>
      <c r="E232" s="78" t="n"/>
      <c r="F232" s="78" t="n"/>
      <c r="G232" s="88" t="n"/>
      <c r="H232" s="84" t="n"/>
      <c r="I232" s="84" t="n"/>
      <c r="J232" s="84" t="n"/>
      <c r="K232" s="84" t="n"/>
      <c r="L232" s="84" t="n"/>
      <c r="M232" s="84" t="n"/>
      <c r="N232" s="84" t="n"/>
      <c r="O232" s="84">
        <f>IFERROR(INDEX('_courses_lookup'!$C:$C,MATCH(K232&amp;L232,'_courses_lookup'!$E:$E,0)),"")</f>
        <v/>
      </c>
      <c r="P232" s="84">
        <f>IFERROR(INDEX('_courses_lookup'!$D:$D,MATCH(K232&amp;L232,'_courses_lookup'!$E:$E,0)),"")</f>
        <v/>
      </c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1" t="n"/>
      <c r="AE232" s="81" t="n"/>
      <c r="AF232" s="81" t="n"/>
      <c r="AG232" s="40">
        <f>IF(AND(AE232&lt;&gt;"",AF232&lt;&gt;""),ROUNDUP((AF232-AE232)/7,0),"")</f>
        <v/>
      </c>
      <c r="AH232" s="84" t="n"/>
      <c r="AI232" s="40">
        <f>IFERROR(IF(AG232*AH232=0,"",AG232*AH232),"")</f>
        <v/>
      </c>
      <c r="AJ232" s="81" t="n"/>
      <c r="AK232" s="81" t="n"/>
      <c r="AL232" s="40">
        <f>IF(AND(AJ232&lt;&gt;"",AK232&lt;&gt;""),ROUNDUP((AK232-AJ232)/7,0),"")</f>
        <v/>
      </c>
      <c r="AM232" s="84" t="n"/>
      <c r="AN232" s="40">
        <f>IFERROR(IF(AL232*AM232=0,"",AL232*AM232),"")</f>
        <v/>
      </c>
      <c r="AO232" s="81" t="n"/>
      <c r="AP232" s="81" t="n"/>
      <c r="AQ232" s="40">
        <f>IF(AND(AO232&lt;&gt;"",AP232&lt;&gt;""),ROUNDUP((AP232-AO232)/7,0),"")</f>
        <v/>
      </c>
      <c r="AR232" s="40">
        <f>IFERROR(IF((AU232-(AI232+AN232))/AQ232=0,"",ROUNDUP((AU232-(AI232+AN232))/AQ232,0)),"")</f>
        <v/>
      </c>
      <c r="AS232" s="40">
        <f>IFERROR(IF((AU232-(AI232+AN232))=0,"",(AU232-(AI232+AN232))),"")</f>
        <v/>
      </c>
      <c r="AT232" s="40">
        <f>IF(AND(AG232="",AQ232=""),AL232,IF(SUM(AG232,AL232,AQ232)=0,"",SUM(AG232,AL232,AQ232)))</f>
        <v/>
      </c>
      <c r="AU232" s="84" t="n"/>
      <c r="AV232" s="81" t="n"/>
      <c r="AW232" s="84" t="n"/>
      <c r="AX232" s="84" t="n"/>
      <c r="AY232" s="84" t="n"/>
      <c r="AZ232" s="84" t="n"/>
      <c r="BA232" s="84" t="n"/>
      <c r="BB232" s="84" t="n"/>
      <c r="BC232" s="84" t="n"/>
      <c r="BD232" s="84" t="n"/>
      <c r="BE232" s="84" t="n"/>
      <c r="BF232" s="84" t="n"/>
      <c r="BG232" s="40">
        <f>IF(AD232="","",YEAR(AD232)+IF(MONTH(AD232)&gt;=5,1,0))</f>
        <v/>
      </c>
      <c r="BH232" s="40">
        <f>IF(AD232="","",IF(AND(MONTH(AD232)=8,DAY(AD232)&gt;=15),"Fall",IF(MONTH(AD232)&gt;8,"Fall",IF(MONTH(AD232)=5,"Summer",IF(MONTH(AD232)=1,"Spring","")))))</f>
        <v/>
      </c>
      <c r="BI232" s="84" t="n"/>
      <c r="BJ232" s="84" t="n"/>
      <c r="BK232" s="84" t="n"/>
      <c r="BL232" s="84">
        <f>IFERROR(INDEX('_names_lookup'!$C:$C,MATCH(BK232,'_names_lookup'!$A:$A,0)),"")</f>
        <v/>
      </c>
      <c r="BM232" s="84">
        <f>IFERROR(INDEX('_names_lookup'!$B:$B,MATCH(BK232,'_names_lookup'!$A:$A,0)),"")</f>
        <v/>
      </c>
      <c r="BN232" s="84" t="n"/>
      <c r="BO232" s="84" t="n"/>
      <c r="BP232" s="84" t="n"/>
      <c r="BQ232" s="84" t="n"/>
      <c r="BR232" s="84" t="n"/>
      <c r="BS232" s="40">
        <f>IFERROR(IF(BR232*AA232=0,"",BR232*AA232),"")</f>
        <v/>
      </c>
      <c r="BT232" s="84" t="n"/>
      <c r="BU232" s="84" t="n"/>
      <c r="BV232" s="84" t="n"/>
      <c r="BW232" s="84" t="n"/>
      <c r="BX232" s="84" t="n"/>
      <c r="BY232" s="84" t="n"/>
      <c r="BZ232" s="84" t="n"/>
      <c r="CA232" s="84" t="n"/>
      <c r="CB232" s="84" t="n"/>
      <c r="CC232" s="84" t="n"/>
      <c r="CD232" s="84" t="n"/>
      <c r="CE232" s="84" t="n"/>
      <c r="CF232" s="84" t="n"/>
      <c r="CG232" s="84" t="n"/>
      <c r="CH232" s="84" t="n"/>
      <c r="CI232" s="84" t="n"/>
      <c r="CJ232" s="84" t="n"/>
      <c r="CK232" s="84" t="n"/>
      <c r="CL232" s="84" t="n"/>
      <c r="CM232" s="84" t="n"/>
      <c r="CN232" s="84" t="n"/>
      <c r="CO232" s="84" t="n"/>
      <c r="CP232" s="84" t="n"/>
      <c r="CQ232" s="84" t="n"/>
      <c r="CR232" s="84" t="n"/>
      <c r="CS232" s="84" t="n"/>
      <c r="CT232" s="84" t="n"/>
      <c r="CU232" s="84" t="n"/>
      <c r="CV232" s="84" t="n"/>
      <c r="CW232" s="84" t="n"/>
      <c r="CX232" s="84" t="n"/>
      <c r="CY232" s="84" t="n"/>
      <c r="CZ232" s="84" t="n"/>
      <c r="DA232" s="84" t="n"/>
      <c r="DB232" s="84" t="n"/>
      <c r="DC232" s="84" t="n"/>
      <c r="DD232" s="84" t="n"/>
      <c r="DE232" s="84" t="n"/>
      <c r="DF232" s="84" t="n"/>
      <c r="DG232" s="84" t="n"/>
      <c r="DH232" s="84" t="n"/>
      <c r="DI232" s="84" t="n"/>
      <c r="DJ232" s="84" t="n"/>
      <c r="DK232" s="84" t="n"/>
      <c r="DL232" s="84" t="n"/>
      <c r="DM232" s="84" t="n"/>
      <c r="DN232" s="84" t="n"/>
      <c r="DO232" s="84" t="n"/>
      <c r="DP232" s="84" t="n"/>
      <c r="DQ232" s="84" t="n"/>
    </row>
    <row r="233" ht="16" customHeight="1">
      <c r="A233" s="78" t="n"/>
      <c r="B233" s="78" t="n"/>
      <c r="C233" s="78" t="n"/>
      <c r="D233" s="78" t="n"/>
      <c r="E233" s="78" t="n"/>
      <c r="F233" s="78" t="n"/>
      <c r="G233" s="88" t="n"/>
      <c r="H233" s="84" t="n"/>
      <c r="I233" s="84" t="n"/>
      <c r="J233" s="84" t="n"/>
      <c r="K233" s="84" t="n"/>
      <c r="L233" s="84" t="n"/>
      <c r="M233" s="84" t="n"/>
      <c r="N233" s="84" t="n"/>
      <c r="O233" s="84">
        <f>IFERROR(INDEX('_courses_lookup'!$C:$C,MATCH(K233&amp;L233,'_courses_lookup'!$E:$E,0)),"")</f>
        <v/>
      </c>
      <c r="P233" s="84">
        <f>IFERROR(INDEX('_courses_lookup'!$D:$D,MATCH(K233&amp;L233,'_courses_lookup'!$E:$E,0)),"")</f>
        <v/>
      </c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1" t="n"/>
      <c r="AE233" s="81" t="n"/>
      <c r="AF233" s="81" t="n"/>
      <c r="AG233" s="40">
        <f>IF(AND(AE233&lt;&gt;"",AF233&lt;&gt;""),ROUNDUP((AF233-AE233)/7,0),"")</f>
        <v/>
      </c>
      <c r="AH233" s="84" t="n"/>
      <c r="AI233" s="40">
        <f>IFERROR(IF(AG233*AH233=0,"",AG233*AH233),"")</f>
        <v/>
      </c>
      <c r="AJ233" s="81" t="n"/>
      <c r="AK233" s="81" t="n"/>
      <c r="AL233" s="40">
        <f>IF(AND(AJ233&lt;&gt;"",AK233&lt;&gt;""),ROUNDUP((AK233-AJ233)/7,0),"")</f>
        <v/>
      </c>
      <c r="AM233" s="84" t="n"/>
      <c r="AN233" s="40">
        <f>IFERROR(IF(AL233*AM233=0,"",AL233*AM233),"")</f>
        <v/>
      </c>
      <c r="AO233" s="81" t="n"/>
      <c r="AP233" s="81" t="n"/>
      <c r="AQ233" s="40">
        <f>IF(AND(AO233&lt;&gt;"",AP233&lt;&gt;""),ROUNDUP((AP233-AO233)/7,0),"")</f>
        <v/>
      </c>
      <c r="AR233" s="40">
        <f>IFERROR(IF((AU233-(AI233+AN233))/AQ233=0,"",ROUNDUP((AU233-(AI233+AN233))/AQ233,0)),"")</f>
        <v/>
      </c>
      <c r="AS233" s="40">
        <f>IFERROR(IF((AU233-(AI233+AN233))=0,"",(AU233-(AI233+AN233))),"")</f>
        <v/>
      </c>
      <c r="AT233" s="40">
        <f>IF(AND(AG233="",AQ233=""),AL233,IF(SUM(AG233,AL233,AQ233)=0,"",SUM(AG233,AL233,AQ233)))</f>
        <v/>
      </c>
      <c r="AU233" s="84" t="n"/>
      <c r="AV233" s="81" t="n"/>
      <c r="AW233" s="84" t="n"/>
      <c r="AX233" s="84" t="n"/>
      <c r="AY233" s="84" t="n"/>
      <c r="AZ233" s="84" t="n"/>
      <c r="BA233" s="84" t="n"/>
      <c r="BB233" s="84" t="n"/>
      <c r="BC233" s="84" t="n"/>
      <c r="BD233" s="84" t="n"/>
      <c r="BE233" s="84" t="n"/>
      <c r="BF233" s="84" t="n"/>
      <c r="BG233" s="40">
        <f>IF(AD233="","",YEAR(AD233)+IF(MONTH(AD233)&gt;=5,1,0))</f>
        <v/>
      </c>
      <c r="BH233" s="40">
        <f>IF(AD233="","",IF(AND(MONTH(AD233)=8,DAY(AD233)&gt;=15),"Fall",IF(MONTH(AD233)&gt;8,"Fall",IF(MONTH(AD233)=5,"Summer",IF(MONTH(AD233)=1,"Spring","")))))</f>
        <v/>
      </c>
      <c r="BI233" s="84" t="n"/>
      <c r="BJ233" s="84" t="n"/>
      <c r="BK233" s="84" t="n"/>
      <c r="BL233" s="84">
        <f>IFERROR(INDEX('_names_lookup'!$C:$C,MATCH(BK233,'_names_lookup'!$A:$A,0)),"")</f>
        <v/>
      </c>
      <c r="BM233" s="84">
        <f>IFERROR(INDEX('_names_lookup'!$B:$B,MATCH(BK233,'_names_lookup'!$A:$A,0)),"")</f>
        <v/>
      </c>
      <c r="BN233" s="84" t="n"/>
      <c r="BO233" s="84" t="n"/>
      <c r="BP233" s="84" t="n"/>
      <c r="BQ233" s="84" t="n"/>
      <c r="BR233" s="84" t="n"/>
      <c r="BS233" s="40">
        <f>IFERROR(IF(BR233*AA233=0,"",BR233*AA233),"")</f>
        <v/>
      </c>
      <c r="BT233" s="84" t="n"/>
      <c r="BU233" s="84" t="n"/>
      <c r="BV233" s="84" t="n"/>
      <c r="BW233" s="84" t="n"/>
      <c r="BX233" s="84" t="n"/>
      <c r="BY233" s="84" t="n"/>
      <c r="BZ233" s="84" t="n"/>
      <c r="CA233" s="84" t="n"/>
      <c r="CB233" s="84" t="n"/>
      <c r="CC233" s="84" t="n"/>
      <c r="CD233" s="84" t="n"/>
      <c r="CE233" s="84" t="n"/>
      <c r="CF233" s="84" t="n"/>
      <c r="CG233" s="84" t="n"/>
      <c r="CH233" s="84" t="n"/>
      <c r="CI233" s="84" t="n"/>
      <c r="CJ233" s="84" t="n"/>
      <c r="CK233" s="84" t="n"/>
      <c r="CL233" s="84" t="n"/>
      <c r="CM233" s="84" t="n"/>
      <c r="CN233" s="84" t="n"/>
      <c r="CO233" s="84" t="n"/>
      <c r="CP233" s="84" t="n"/>
      <c r="CQ233" s="84" t="n"/>
      <c r="CR233" s="84" t="n"/>
      <c r="CS233" s="84" t="n"/>
      <c r="CT233" s="84" t="n"/>
      <c r="CU233" s="84" t="n"/>
      <c r="CV233" s="84" t="n"/>
      <c r="CW233" s="84" t="n"/>
      <c r="CX233" s="84" t="n"/>
      <c r="CY233" s="84" t="n"/>
      <c r="CZ233" s="84" t="n"/>
      <c r="DA233" s="84" t="n"/>
      <c r="DB233" s="84" t="n"/>
      <c r="DC233" s="84" t="n"/>
      <c r="DD233" s="84" t="n"/>
      <c r="DE233" s="84" t="n"/>
      <c r="DF233" s="84" t="n"/>
      <c r="DG233" s="84" t="n"/>
      <c r="DH233" s="84" t="n"/>
      <c r="DI233" s="84" t="n"/>
      <c r="DJ233" s="84" t="n"/>
      <c r="DK233" s="84" t="n"/>
      <c r="DL233" s="84" t="n"/>
      <c r="DM233" s="84" t="n"/>
      <c r="DN233" s="84" t="n"/>
      <c r="DO233" s="84" t="n"/>
      <c r="DP233" s="84" t="n"/>
      <c r="DQ233" s="84" t="n"/>
    </row>
    <row r="234" ht="16" customHeight="1">
      <c r="A234" s="78" t="n"/>
      <c r="B234" s="78" t="n"/>
      <c r="C234" s="78" t="n"/>
      <c r="D234" s="78" t="n"/>
      <c r="E234" s="78" t="n"/>
      <c r="F234" s="78" t="n"/>
      <c r="G234" s="88" t="n"/>
      <c r="H234" s="84" t="n"/>
      <c r="I234" s="84" t="n"/>
      <c r="J234" s="84" t="n"/>
      <c r="K234" s="84" t="n"/>
      <c r="L234" s="84" t="n"/>
      <c r="M234" s="84" t="n"/>
      <c r="N234" s="84" t="n"/>
      <c r="O234" s="84">
        <f>IFERROR(INDEX('_courses_lookup'!$C:$C,MATCH(K234&amp;L234,'_courses_lookup'!$E:$E,0)),"")</f>
        <v/>
      </c>
      <c r="P234" s="84">
        <f>IFERROR(INDEX('_courses_lookup'!$D:$D,MATCH(K234&amp;L234,'_courses_lookup'!$E:$E,0)),"")</f>
        <v/>
      </c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1" t="n"/>
      <c r="AE234" s="81" t="n"/>
      <c r="AF234" s="81" t="n"/>
      <c r="AG234" s="40">
        <f>IF(AND(AE234&lt;&gt;"",AF234&lt;&gt;""),ROUNDUP((AF234-AE234)/7,0),"")</f>
        <v/>
      </c>
      <c r="AH234" s="84" t="n"/>
      <c r="AI234" s="40">
        <f>IFERROR(IF(AG234*AH234=0,"",AG234*AH234),"")</f>
        <v/>
      </c>
      <c r="AJ234" s="81" t="n"/>
      <c r="AK234" s="81" t="n"/>
      <c r="AL234" s="40">
        <f>IF(AND(AJ234&lt;&gt;"",AK234&lt;&gt;""),ROUNDUP((AK234-AJ234)/7,0),"")</f>
        <v/>
      </c>
      <c r="AM234" s="84" t="n"/>
      <c r="AN234" s="40">
        <f>IFERROR(IF(AL234*AM234=0,"",AL234*AM234),"")</f>
        <v/>
      </c>
      <c r="AO234" s="81" t="n"/>
      <c r="AP234" s="81" t="n"/>
      <c r="AQ234" s="40">
        <f>IF(AND(AO234&lt;&gt;"",AP234&lt;&gt;""),ROUNDUP((AP234-AO234)/7,0),"")</f>
        <v/>
      </c>
      <c r="AR234" s="40">
        <f>IFERROR(IF((AU234-(AI234+AN234))/AQ234=0,"",ROUNDUP((AU234-(AI234+AN234))/AQ234,0)),"")</f>
        <v/>
      </c>
      <c r="AS234" s="40">
        <f>IFERROR(IF((AU234-(AI234+AN234))=0,"",(AU234-(AI234+AN234))),"")</f>
        <v/>
      </c>
      <c r="AT234" s="40">
        <f>IF(AND(AG234="",AQ234=""),AL234,IF(SUM(AG234,AL234,AQ234)=0,"",SUM(AG234,AL234,AQ234)))</f>
        <v/>
      </c>
      <c r="AU234" s="84" t="n"/>
      <c r="AV234" s="81" t="n"/>
      <c r="AW234" s="84" t="n"/>
      <c r="AX234" s="84" t="n"/>
      <c r="AY234" s="84" t="n"/>
      <c r="AZ234" s="84" t="n"/>
      <c r="BA234" s="84" t="n"/>
      <c r="BB234" s="84" t="n"/>
      <c r="BC234" s="84" t="n"/>
      <c r="BD234" s="84" t="n"/>
      <c r="BE234" s="84" t="n"/>
      <c r="BF234" s="84" t="n"/>
      <c r="BG234" s="40">
        <f>IF(AD234="","",YEAR(AD234)+IF(MONTH(AD234)&gt;=5,1,0))</f>
        <v/>
      </c>
      <c r="BH234" s="40">
        <f>IF(AD234="","",IF(AND(MONTH(AD234)=8,DAY(AD234)&gt;=15),"Fall",IF(MONTH(AD234)&gt;8,"Fall",IF(MONTH(AD234)=5,"Summer",IF(MONTH(AD234)=1,"Spring","")))))</f>
        <v/>
      </c>
      <c r="BI234" s="84" t="n"/>
      <c r="BJ234" s="84" t="n"/>
      <c r="BK234" s="84" t="n"/>
      <c r="BL234" s="84">
        <f>IFERROR(INDEX('_names_lookup'!$C:$C,MATCH(BK234,'_names_lookup'!$A:$A,0)),"")</f>
        <v/>
      </c>
      <c r="BM234" s="84">
        <f>IFERROR(INDEX('_names_lookup'!$B:$B,MATCH(BK234,'_names_lookup'!$A:$A,0)),"")</f>
        <v/>
      </c>
      <c r="BN234" s="84" t="n"/>
      <c r="BO234" s="84" t="n"/>
      <c r="BP234" s="84" t="n"/>
      <c r="BQ234" s="84" t="n"/>
      <c r="BR234" s="84" t="n"/>
      <c r="BS234" s="40">
        <f>IFERROR(IF(BR234*AA234=0,"",BR234*AA234),"")</f>
        <v/>
      </c>
      <c r="BT234" s="84" t="n"/>
      <c r="BU234" s="84" t="n"/>
      <c r="BV234" s="84" t="n"/>
      <c r="BW234" s="84" t="n"/>
      <c r="BX234" s="84" t="n"/>
      <c r="BY234" s="84" t="n"/>
      <c r="BZ234" s="84" t="n"/>
      <c r="CA234" s="84" t="n"/>
      <c r="CB234" s="84" t="n"/>
      <c r="CC234" s="84" t="n"/>
      <c r="CD234" s="84" t="n"/>
      <c r="CE234" s="84" t="n"/>
      <c r="CF234" s="84" t="n"/>
      <c r="CG234" s="84" t="n"/>
      <c r="CH234" s="84" t="n"/>
      <c r="CI234" s="84" t="n"/>
      <c r="CJ234" s="84" t="n"/>
      <c r="CK234" s="84" t="n"/>
      <c r="CL234" s="84" t="n"/>
      <c r="CM234" s="84" t="n"/>
      <c r="CN234" s="84" t="n"/>
      <c r="CO234" s="84" t="n"/>
      <c r="CP234" s="84" t="n"/>
      <c r="CQ234" s="84" t="n"/>
      <c r="CR234" s="84" t="n"/>
      <c r="CS234" s="84" t="n"/>
      <c r="CT234" s="84" t="n"/>
      <c r="CU234" s="84" t="n"/>
      <c r="CV234" s="84" t="n"/>
      <c r="CW234" s="84" t="n"/>
      <c r="CX234" s="84" t="n"/>
      <c r="CY234" s="84" t="n"/>
      <c r="CZ234" s="84" t="n"/>
      <c r="DA234" s="84" t="n"/>
      <c r="DB234" s="84" t="n"/>
      <c r="DC234" s="84" t="n"/>
      <c r="DD234" s="84" t="n"/>
      <c r="DE234" s="84" t="n"/>
      <c r="DF234" s="84" t="n"/>
      <c r="DG234" s="84" t="n"/>
      <c r="DH234" s="84" t="n"/>
      <c r="DI234" s="84" t="n"/>
      <c r="DJ234" s="84" t="n"/>
      <c r="DK234" s="84" t="n"/>
      <c r="DL234" s="84" t="n"/>
      <c r="DM234" s="84" t="n"/>
      <c r="DN234" s="84" t="n"/>
      <c r="DO234" s="84" t="n"/>
      <c r="DP234" s="84" t="n"/>
      <c r="DQ234" s="84" t="n"/>
    </row>
    <row r="235" ht="16" customHeight="1">
      <c r="A235" s="78" t="n"/>
      <c r="B235" s="78" t="n"/>
      <c r="C235" s="78" t="n"/>
      <c r="D235" s="78" t="n"/>
      <c r="E235" s="78" t="n"/>
      <c r="F235" s="78" t="n"/>
      <c r="G235" s="88" t="n"/>
      <c r="H235" s="84" t="n"/>
      <c r="I235" s="84" t="n"/>
      <c r="J235" s="84" t="n"/>
      <c r="K235" s="84" t="n"/>
      <c r="L235" s="84" t="n"/>
      <c r="M235" s="84" t="n"/>
      <c r="N235" s="84" t="n"/>
      <c r="O235" s="84">
        <f>IFERROR(INDEX('_courses_lookup'!$C:$C,MATCH(K235&amp;L235,'_courses_lookup'!$E:$E,0)),"")</f>
        <v/>
      </c>
      <c r="P235" s="84">
        <f>IFERROR(INDEX('_courses_lookup'!$D:$D,MATCH(K235&amp;L235,'_courses_lookup'!$E:$E,0)),"")</f>
        <v/>
      </c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1" t="n"/>
      <c r="AE235" s="81" t="n"/>
      <c r="AF235" s="81" t="n"/>
      <c r="AG235" s="40">
        <f>IF(AND(AE235&lt;&gt;"",AF235&lt;&gt;""),ROUNDUP((AF235-AE235)/7,0),"")</f>
        <v/>
      </c>
      <c r="AH235" s="84" t="n"/>
      <c r="AI235" s="40">
        <f>IFERROR(IF(AG235*AH235=0,"",AG235*AH235),"")</f>
        <v/>
      </c>
      <c r="AJ235" s="81" t="n"/>
      <c r="AK235" s="81" t="n"/>
      <c r="AL235" s="40">
        <f>IF(AND(AJ235&lt;&gt;"",AK235&lt;&gt;""),ROUNDUP((AK235-AJ235)/7,0),"")</f>
        <v/>
      </c>
      <c r="AM235" s="84" t="n"/>
      <c r="AN235" s="40">
        <f>IFERROR(IF(AL235*AM235=0,"",AL235*AM235),"")</f>
        <v/>
      </c>
      <c r="AO235" s="81" t="n"/>
      <c r="AP235" s="81" t="n"/>
      <c r="AQ235" s="40">
        <f>IF(AND(AO235&lt;&gt;"",AP235&lt;&gt;""),ROUNDUP((AP235-AO235)/7,0),"")</f>
        <v/>
      </c>
      <c r="AR235" s="40">
        <f>IFERROR(IF((AU235-(AI235+AN235))/AQ235=0,"",ROUNDUP((AU235-(AI235+AN235))/AQ235,0)),"")</f>
        <v/>
      </c>
      <c r="AS235" s="40">
        <f>IFERROR(IF((AU235-(AI235+AN235))=0,"",(AU235-(AI235+AN235))),"")</f>
        <v/>
      </c>
      <c r="AT235" s="40">
        <f>IF(AND(AG235="",AQ235=""),AL235,IF(SUM(AG235,AL235,AQ235)=0,"",SUM(AG235,AL235,AQ235)))</f>
        <v/>
      </c>
      <c r="AU235" s="84" t="n"/>
      <c r="AV235" s="81" t="n"/>
      <c r="AW235" s="84" t="n"/>
      <c r="AX235" s="84" t="n"/>
      <c r="AY235" s="84" t="n"/>
      <c r="AZ235" s="84" t="n"/>
      <c r="BA235" s="84" t="n"/>
      <c r="BB235" s="84" t="n"/>
      <c r="BC235" s="84" t="n"/>
      <c r="BD235" s="84" t="n"/>
      <c r="BE235" s="84" t="n"/>
      <c r="BF235" s="84" t="n"/>
      <c r="BG235" s="40">
        <f>IF(AD235="","",YEAR(AD235)+IF(MONTH(AD235)&gt;=5,1,0))</f>
        <v/>
      </c>
      <c r="BH235" s="40">
        <f>IF(AD235="","",IF(AND(MONTH(AD235)=8,DAY(AD235)&gt;=15),"Fall",IF(MONTH(AD235)&gt;8,"Fall",IF(MONTH(AD235)=5,"Summer",IF(MONTH(AD235)=1,"Spring","")))))</f>
        <v/>
      </c>
      <c r="BI235" s="84" t="n"/>
      <c r="BJ235" s="84" t="n"/>
      <c r="BK235" s="84" t="n"/>
      <c r="BL235" s="84">
        <f>IFERROR(INDEX('_names_lookup'!$C:$C,MATCH(BK235,'_names_lookup'!$A:$A,0)),"")</f>
        <v/>
      </c>
      <c r="BM235" s="84">
        <f>IFERROR(INDEX('_names_lookup'!$B:$B,MATCH(BK235,'_names_lookup'!$A:$A,0)),"")</f>
        <v/>
      </c>
      <c r="BN235" s="84" t="n"/>
      <c r="BO235" s="84" t="n"/>
      <c r="BP235" s="84" t="n"/>
      <c r="BQ235" s="84" t="n"/>
      <c r="BR235" s="84" t="n"/>
      <c r="BS235" s="40">
        <f>IFERROR(IF(BR235*AA235=0,"",BR235*AA235),"")</f>
        <v/>
      </c>
      <c r="BT235" s="84" t="n"/>
      <c r="BU235" s="84" t="n"/>
      <c r="BV235" s="84" t="n"/>
      <c r="BW235" s="84" t="n"/>
      <c r="BX235" s="84" t="n"/>
      <c r="BY235" s="84" t="n"/>
      <c r="BZ235" s="84" t="n"/>
      <c r="CA235" s="84" t="n"/>
      <c r="CB235" s="84" t="n"/>
      <c r="CC235" s="84" t="n"/>
      <c r="CD235" s="84" t="n"/>
      <c r="CE235" s="84" t="n"/>
      <c r="CF235" s="84" t="n"/>
      <c r="CG235" s="84" t="n"/>
      <c r="CH235" s="84" t="n"/>
      <c r="CI235" s="84" t="n"/>
      <c r="CJ235" s="84" t="n"/>
      <c r="CK235" s="84" t="n"/>
      <c r="CL235" s="84" t="n"/>
      <c r="CM235" s="84" t="n"/>
      <c r="CN235" s="84" t="n"/>
      <c r="CO235" s="84" t="n"/>
      <c r="CP235" s="84" t="n"/>
      <c r="CQ235" s="84" t="n"/>
      <c r="CR235" s="84" t="n"/>
      <c r="CS235" s="84" t="n"/>
      <c r="CT235" s="84" t="n"/>
      <c r="CU235" s="84" t="n"/>
      <c r="CV235" s="84" t="n"/>
      <c r="CW235" s="84" t="n"/>
      <c r="CX235" s="84" t="n"/>
      <c r="CY235" s="84" t="n"/>
      <c r="CZ235" s="84" t="n"/>
      <c r="DA235" s="84" t="n"/>
      <c r="DB235" s="84" t="n"/>
      <c r="DC235" s="84" t="n"/>
      <c r="DD235" s="84" t="n"/>
      <c r="DE235" s="84" t="n"/>
      <c r="DF235" s="84" t="n"/>
      <c r="DG235" s="84" t="n"/>
      <c r="DH235" s="84" t="n"/>
      <c r="DI235" s="84" t="n"/>
      <c r="DJ235" s="84" t="n"/>
      <c r="DK235" s="84" t="n"/>
      <c r="DL235" s="84" t="n"/>
      <c r="DM235" s="84" t="n"/>
      <c r="DN235" s="84" t="n"/>
      <c r="DO235" s="84" t="n"/>
      <c r="DP235" s="84" t="n"/>
      <c r="DQ235" s="84" t="n"/>
    </row>
    <row r="236" ht="16" customHeight="1">
      <c r="A236" s="78" t="n"/>
      <c r="B236" s="78" t="n"/>
      <c r="C236" s="78" t="n"/>
      <c r="D236" s="78" t="n"/>
      <c r="E236" s="78" t="n"/>
      <c r="F236" s="78" t="n"/>
      <c r="G236" s="88" t="n"/>
      <c r="H236" s="84" t="n"/>
      <c r="I236" s="84" t="n"/>
      <c r="J236" s="84" t="n"/>
      <c r="K236" s="84" t="n"/>
      <c r="L236" s="84" t="n"/>
      <c r="M236" s="84" t="n"/>
      <c r="N236" s="84" t="n"/>
      <c r="O236" s="84">
        <f>IFERROR(INDEX('_courses_lookup'!$C:$C,MATCH(K236&amp;L236,'_courses_lookup'!$E:$E,0)),"")</f>
        <v/>
      </c>
      <c r="P236" s="84">
        <f>IFERROR(INDEX('_courses_lookup'!$D:$D,MATCH(K236&amp;L236,'_courses_lookup'!$E:$E,0)),"")</f>
        <v/>
      </c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1" t="n"/>
      <c r="AE236" s="81" t="n"/>
      <c r="AF236" s="81" t="n"/>
      <c r="AG236" s="40">
        <f>IF(AND(AE236&lt;&gt;"",AF236&lt;&gt;""),ROUNDUP((AF236-AE236)/7,0),"")</f>
        <v/>
      </c>
      <c r="AH236" s="84" t="n"/>
      <c r="AI236" s="40">
        <f>IFERROR(IF(AG236*AH236=0,"",AG236*AH236),"")</f>
        <v/>
      </c>
      <c r="AJ236" s="81" t="n"/>
      <c r="AK236" s="81" t="n"/>
      <c r="AL236" s="40">
        <f>IF(AND(AJ236&lt;&gt;"",AK236&lt;&gt;""),ROUNDUP((AK236-AJ236)/7,0),"")</f>
        <v/>
      </c>
      <c r="AM236" s="84" t="n"/>
      <c r="AN236" s="40">
        <f>IFERROR(IF(AL236*AM236=0,"",AL236*AM236),"")</f>
        <v/>
      </c>
      <c r="AO236" s="81" t="n"/>
      <c r="AP236" s="81" t="n"/>
      <c r="AQ236" s="40">
        <f>IF(AND(AO236&lt;&gt;"",AP236&lt;&gt;""),ROUNDUP((AP236-AO236)/7,0),"")</f>
        <v/>
      </c>
      <c r="AR236" s="40">
        <f>IFERROR(IF((AU236-(AI236+AN236))/AQ236=0,"",ROUNDUP((AU236-(AI236+AN236))/AQ236,0)),"")</f>
        <v/>
      </c>
      <c r="AS236" s="40">
        <f>IFERROR(IF((AU236-(AI236+AN236))=0,"",(AU236-(AI236+AN236))),"")</f>
        <v/>
      </c>
      <c r="AT236" s="40">
        <f>IF(AND(AG236="",AQ236=""),AL236,IF(SUM(AG236,AL236,AQ236)=0,"",SUM(AG236,AL236,AQ236)))</f>
        <v/>
      </c>
      <c r="AU236" s="84" t="n"/>
      <c r="AV236" s="81" t="n"/>
      <c r="AW236" s="84" t="n"/>
      <c r="AX236" s="84" t="n"/>
      <c r="AY236" s="84" t="n"/>
      <c r="AZ236" s="84" t="n"/>
      <c r="BA236" s="84" t="n"/>
      <c r="BB236" s="84" t="n"/>
      <c r="BC236" s="84" t="n"/>
      <c r="BD236" s="84" t="n"/>
      <c r="BE236" s="84" t="n"/>
      <c r="BF236" s="84" t="n"/>
      <c r="BG236" s="40">
        <f>IF(AD236="","",YEAR(AD236)+IF(MONTH(AD236)&gt;=5,1,0))</f>
        <v/>
      </c>
      <c r="BH236" s="40">
        <f>IF(AD236="","",IF(AND(MONTH(AD236)=8,DAY(AD236)&gt;=15),"Fall",IF(MONTH(AD236)&gt;8,"Fall",IF(MONTH(AD236)=5,"Summer",IF(MONTH(AD236)=1,"Spring","")))))</f>
        <v/>
      </c>
      <c r="BI236" s="84" t="n"/>
      <c r="BJ236" s="84" t="n"/>
      <c r="BK236" s="84" t="n"/>
      <c r="BL236" s="84">
        <f>IFERROR(INDEX('_names_lookup'!$C:$C,MATCH(BK236,'_names_lookup'!$A:$A,0)),"")</f>
        <v/>
      </c>
      <c r="BM236" s="84">
        <f>IFERROR(INDEX('_names_lookup'!$B:$B,MATCH(BK236,'_names_lookup'!$A:$A,0)),"")</f>
        <v/>
      </c>
      <c r="BN236" s="84" t="n"/>
      <c r="BO236" s="84" t="n"/>
      <c r="BP236" s="84" t="n"/>
      <c r="BQ236" s="84" t="n"/>
      <c r="BR236" s="84" t="n"/>
      <c r="BS236" s="40">
        <f>IFERROR(IF(BR236*AA236=0,"",BR236*AA236),"")</f>
        <v/>
      </c>
      <c r="BT236" s="84" t="n"/>
      <c r="BU236" s="84" t="n"/>
      <c r="BV236" s="84" t="n"/>
      <c r="BW236" s="84" t="n"/>
      <c r="BX236" s="84" t="n"/>
      <c r="BY236" s="84" t="n"/>
      <c r="BZ236" s="84" t="n"/>
      <c r="CA236" s="84" t="n"/>
      <c r="CB236" s="84" t="n"/>
      <c r="CC236" s="84" t="n"/>
      <c r="CD236" s="84" t="n"/>
      <c r="CE236" s="84" t="n"/>
      <c r="CF236" s="84" t="n"/>
      <c r="CG236" s="84" t="n"/>
      <c r="CH236" s="84" t="n"/>
      <c r="CI236" s="84" t="n"/>
      <c r="CJ236" s="84" t="n"/>
      <c r="CK236" s="84" t="n"/>
      <c r="CL236" s="84" t="n"/>
      <c r="CM236" s="84" t="n"/>
      <c r="CN236" s="84" t="n"/>
      <c r="CO236" s="84" t="n"/>
      <c r="CP236" s="84" t="n"/>
      <c r="CQ236" s="84" t="n"/>
      <c r="CR236" s="84" t="n"/>
      <c r="CS236" s="84" t="n"/>
      <c r="CT236" s="84" t="n"/>
      <c r="CU236" s="84" t="n"/>
      <c r="CV236" s="84" t="n"/>
      <c r="CW236" s="84" t="n"/>
      <c r="CX236" s="84" t="n"/>
      <c r="CY236" s="84" t="n"/>
      <c r="CZ236" s="84" t="n"/>
      <c r="DA236" s="84" t="n"/>
      <c r="DB236" s="84" t="n"/>
      <c r="DC236" s="84" t="n"/>
      <c r="DD236" s="84" t="n"/>
      <c r="DE236" s="84" t="n"/>
      <c r="DF236" s="84" t="n"/>
      <c r="DG236" s="84" t="n"/>
      <c r="DH236" s="84" t="n"/>
      <c r="DI236" s="84" t="n"/>
      <c r="DJ236" s="84" t="n"/>
      <c r="DK236" s="84" t="n"/>
      <c r="DL236" s="84" t="n"/>
      <c r="DM236" s="84" t="n"/>
      <c r="DN236" s="84" t="n"/>
      <c r="DO236" s="84" t="n"/>
      <c r="DP236" s="84" t="n"/>
      <c r="DQ236" s="84" t="n"/>
    </row>
    <row r="237" ht="16" customHeight="1">
      <c r="A237" s="78" t="n"/>
      <c r="B237" s="78" t="n"/>
      <c r="C237" s="78" t="n"/>
      <c r="D237" s="78" t="n"/>
      <c r="E237" s="78" t="n"/>
      <c r="F237" s="78" t="n"/>
      <c r="G237" s="88" t="n"/>
      <c r="H237" s="84" t="n"/>
      <c r="I237" s="84" t="n"/>
      <c r="J237" s="84" t="n"/>
      <c r="K237" s="84" t="n"/>
      <c r="L237" s="84" t="n"/>
      <c r="M237" s="84" t="n"/>
      <c r="N237" s="84" t="n"/>
      <c r="O237" s="84">
        <f>IFERROR(INDEX('_courses_lookup'!$C:$C,MATCH(K237&amp;L237,'_courses_lookup'!$E:$E,0)),"")</f>
        <v/>
      </c>
      <c r="P237" s="84">
        <f>IFERROR(INDEX('_courses_lookup'!$D:$D,MATCH(K237&amp;L237,'_courses_lookup'!$E:$E,0)),"")</f>
        <v/>
      </c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1" t="n"/>
      <c r="AE237" s="81" t="n"/>
      <c r="AF237" s="81" t="n"/>
      <c r="AG237" s="40">
        <f>IF(AND(AE237&lt;&gt;"",AF237&lt;&gt;""),ROUNDUP((AF237-AE237)/7,0),"")</f>
        <v/>
      </c>
      <c r="AH237" s="84" t="n"/>
      <c r="AI237" s="40">
        <f>IFERROR(IF(AG237*AH237=0,"",AG237*AH237),"")</f>
        <v/>
      </c>
      <c r="AJ237" s="81" t="n"/>
      <c r="AK237" s="81" t="n"/>
      <c r="AL237" s="40">
        <f>IF(AND(AJ237&lt;&gt;"",AK237&lt;&gt;""),ROUNDUP((AK237-AJ237)/7,0),"")</f>
        <v/>
      </c>
      <c r="AM237" s="84" t="n"/>
      <c r="AN237" s="40">
        <f>IFERROR(IF(AL237*AM237=0,"",AL237*AM237),"")</f>
        <v/>
      </c>
      <c r="AO237" s="81" t="n"/>
      <c r="AP237" s="81" t="n"/>
      <c r="AQ237" s="40">
        <f>IF(AND(AO237&lt;&gt;"",AP237&lt;&gt;""),ROUNDUP((AP237-AO237)/7,0),"")</f>
        <v/>
      </c>
      <c r="AR237" s="40">
        <f>IFERROR(IF((AU237-(AI237+AN237))/AQ237=0,"",ROUNDUP((AU237-(AI237+AN237))/AQ237,0)),"")</f>
        <v/>
      </c>
      <c r="AS237" s="40">
        <f>IFERROR(IF((AU237-(AI237+AN237))=0,"",(AU237-(AI237+AN237))),"")</f>
        <v/>
      </c>
      <c r="AT237" s="40">
        <f>IF(AND(AG237="",AQ237=""),AL237,IF(SUM(AG237,AL237,AQ237)=0,"",SUM(AG237,AL237,AQ237)))</f>
        <v/>
      </c>
      <c r="AU237" s="84" t="n"/>
      <c r="AV237" s="81" t="n"/>
      <c r="AW237" s="84" t="n"/>
      <c r="AX237" s="84" t="n"/>
      <c r="AY237" s="84" t="n"/>
      <c r="AZ237" s="84" t="n"/>
      <c r="BA237" s="84" t="n"/>
      <c r="BB237" s="84" t="n"/>
      <c r="BC237" s="84" t="n"/>
      <c r="BD237" s="84" t="n"/>
      <c r="BE237" s="84" t="n"/>
      <c r="BF237" s="84" t="n"/>
      <c r="BG237" s="40">
        <f>IF(AD237="","",YEAR(AD237)+IF(MONTH(AD237)&gt;=5,1,0))</f>
        <v/>
      </c>
      <c r="BH237" s="40">
        <f>IF(AD237="","",IF(AND(MONTH(AD237)=8,DAY(AD237)&gt;=15),"Fall",IF(MONTH(AD237)&gt;8,"Fall",IF(MONTH(AD237)=5,"Summer",IF(MONTH(AD237)=1,"Spring","")))))</f>
        <v/>
      </c>
      <c r="BI237" s="84" t="n"/>
      <c r="BJ237" s="84" t="n"/>
      <c r="BK237" s="84" t="n"/>
      <c r="BL237" s="84">
        <f>IFERROR(INDEX('_names_lookup'!$C:$C,MATCH(BK237,'_names_lookup'!$A:$A,0)),"")</f>
        <v/>
      </c>
      <c r="BM237" s="84">
        <f>IFERROR(INDEX('_names_lookup'!$B:$B,MATCH(BK237,'_names_lookup'!$A:$A,0)),"")</f>
        <v/>
      </c>
      <c r="BN237" s="84" t="n"/>
      <c r="BO237" s="84" t="n"/>
      <c r="BP237" s="84" t="n"/>
      <c r="BQ237" s="84" t="n"/>
      <c r="BR237" s="84" t="n"/>
      <c r="BS237" s="40">
        <f>IFERROR(IF(BR237*AA237=0,"",BR237*AA237),"")</f>
        <v/>
      </c>
      <c r="BT237" s="84" t="n"/>
      <c r="BU237" s="84" t="n"/>
      <c r="BV237" s="84" t="n"/>
      <c r="BW237" s="84" t="n"/>
      <c r="BX237" s="84" t="n"/>
      <c r="BY237" s="84" t="n"/>
      <c r="BZ237" s="84" t="n"/>
      <c r="CA237" s="84" t="n"/>
      <c r="CB237" s="84" t="n"/>
      <c r="CC237" s="84" t="n"/>
      <c r="CD237" s="84" t="n"/>
      <c r="CE237" s="84" t="n"/>
      <c r="CF237" s="84" t="n"/>
      <c r="CG237" s="84" t="n"/>
      <c r="CH237" s="84" t="n"/>
      <c r="CI237" s="84" t="n"/>
      <c r="CJ237" s="84" t="n"/>
      <c r="CK237" s="84" t="n"/>
      <c r="CL237" s="84" t="n"/>
      <c r="CM237" s="84" t="n"/>
      <c r="CN237" s="84" t="n"/>
      <c r="CO237" s="84" t="n"/>
      <c r="CP237" s="84" t="n"/>
      <c r="CQ237" s="84" t="n"/>
      <c r="CR237" s="84" t="n"/>
      <c r="CS237" s="84" t="n"/>
      <c r="CT237" s="84" t="n"/>
      <c r="CU237" s="84" t="n"/>
      <c r="CV237" s="84" t="n"/>
      <c r="CW237" s="84" t="n"/>
      <c r="CX237" s="84" t="n"/>
      <c r="CY237" s="84" t="n"/>
      <c r="CZ237" s="84" t="n"/>
      <c r="DA237" s="84" t="n"/>
      <c r="DB237" s="84" t="n"/>
      <c r="DC237" s="84" t="n"/>
      <c r="DD237" s="84" t="n"/>
      <c r="DE237" s="84" t="n"/>
      <c r="DF237" s="84" t="n"/>
      <c r="DG237" s="84" t="n"/>
      <c r="DH237" s="84" t="n"/>
      <c r="DI237" s="84" t="n"/>
      <c r="DJ237" s="84" t="n"/>
      <c r="DK237" s="84" t="n"/>
      <c r="DL237" s="84" t="n"/>
      <c r="DM237" s="84" t="n"/>
      <c r="DN237" s="84" t="n"/>
      <c r="DO237" s="84" t="n"/>
      <c r="DP237" s="84" t="n"/>
      <c r="DQ237" s="84" t="n"/>
    </row>
    <row r="238" ht="16" customHeight="1">
      <c r="A238" s="78" t="n"/>
      <c r="B238" s="78" t="n"/>
      <c r="C238" s="78" t="n"/>
      <c r="D238" s="78" t="n"/>
      <c r="E238" s="78" t="n"/>
      <c r="F238" s="78" t="n"/>
      <c r="G238" s="88" t="n"/>
      <c r="H238" s="84" t="n"/>
      <c r="I238" s="84" t="n"/>
      <c r="J238" s="84" t="n"/>
      <c r="K238" s="84" t="n"/>
      <c r="L238" s="84" t="n"/>
      <c r="M238" s="84" t="n"/>
      <c r="N238" s="84" t="n"/>
      <c r="O238" s="84">
        <f>IFERROR(INDEX('_courses_lookup'!$C:$C,MATCH(K238&amp;L238,'_courses_lookup'!$E:$E,0)),"")</f>
        <v/>
      </c>
      <c r="P238" s="84">
        <f>IFERROR(INDEX('_courses_lookup'!$D:$D,MATCH(K238&amp;L238,'_courses_lookup'!$E:$E,0)),"")</f>
        <v/>
      </c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1" t="n"/>
      <c r="AE238" s="81" t="n"/>
      <c r="AF238" s="81" t="n"/>
      <c r="AG238" s="40">
        <f>IF(AND(AE238&lt;&gt;"",AF238&lt;&gt;""),ROUNDUP((AF238-AE238)/7,0),"")</f>
        <v/>
      </c>
      <c r="AH238" s="84" t="n"/>
      <c r="AI238" s="40">
        <f>IFERROR(IF(AG238*AH238=0,"",AG238*AH238),"")</f>
        <v/>
      </c>
      <c r="AJ238" s="81" t="n"/>
      <c r="AK238" s="81" t="n"/>
      <c r="AL238" s="40">
        <f>IF(AND(AJ238&lt;&gt;"",AK238&lt;&gt;""),ROUNDUP((AK238-AJ238)/7,0),"")</f>
        <v/>
      </c>
      <c r="AM238" s="84" t="n"/>
      <c r="AN238" s="40">
        <f>IFERROR(IF(AL238*AM238=0,"",AL238*AM238),"")</f>
        <v/>
      </c>
      <c r="AO238" s="81" t="n"/>
      <c r="AP238" s="81" t="n"/>
      <c r="AQ238" s="40">
        <f>IF(AND(AO238&lt;&gt;"",AP238&lt;&gt;""),ROUNDUP((AP238-AO238)/7,0),"")</f>
        <v/>
      </c>
      <c r="AR238" s="40">
        <f>IFERROR(IF((AU238-(AI238+AN238))/AQ238=0,"",ROUNDUP((AU238-(AI238+AN238))/AQ238,0)),"")</f>
        <v/>
      </c>
      <c r="AS238" s="40">
        <f>IFERROR(IF((AU238-(AI238+AN238))=0,"",(AU238-(AI238+AN238))),"")</f>
        <v/>
      </c>
      <c r="AT238" s="40">
        <f>IF(AND(AG238="",AQ238=""),AL238,IF(SUM(AG238,AL238,AQ238)=0,"",SUM(AG238,AL238,AQ238)))</f>
        <v/>
      </c>
      <c r="AU238" s="84" t="n"/>
      <c r="AV238" s="81" t="n"/>
      <c r="AW238" s="84" t="n"/>
      <c r="AX238" s="84" t="n"/>
      <c r="AY238" s="84" t="n"/>
      <c r="AZ238" s="84" t="n"/>
      <c r="BA238" s="84" t="n"/>
      <c r="BB238" s="84" t="n"/>
      <c r="BC238" s="84" t="n"/>
      <c r="BD238" s="84" t="n"/>
      <c r="BE238" s="84" t="n"/>
      <c r="BF238" s="84" t="n"/>
      <c r="BG238" s="40">
        <f>IF(AD238="","",YEAR(AD238)+IF(MONTH(AD238)&gt;=5,1,0))</f>
        <v/>
      </c>
      <c r="BH238" s="40">
        <f>IF(AD238="","",IF(AND(MONTH(AD238)=8,DAY(AD238)&gt;=15),"Fall",IF(MONTH(AD238)&gt;8,"Fall",IF(MONTH(AD238)=5,"Summer",IF(MONTH(AD238)=1,"Spring","")))))</f>
        <v/>
      </c>
      <c r="BI238" s="84" t="n"/>
      <c r="BJ238" s="84" t="n"/>
      <c r="BK238" s="84" t="n"/>
      <c r="BL238" s="84">
        <f>IFERROR(INDEX('_names_lookup'!$C:$C,MATCH(BK238,'_names_lookup'!$A:$A,0)),"")</f>
        <v/>
      </c>
      <c r="BM238" s="84">
        <f>IFERROR(INDEX('_names_lookup'!$B:$B,MATCH(BK238,'_names_lookup'!$A:$A,0)),"")</f>
        <v/>
      </c>
      <c r="BN238" s="84" t="n"/>
      <c r="BO238" s="84" t="n"/>
      <c r="BP238" s="84" t="n"/>
      <c r="BQ238" s="84" t="n"/>
      <c r="BR238" s="84" t="n"/>
      <c r="BS238" s="40">
        <f>IFERROR(IF(BR238*AA238=0,"",BR238*AA238),"")</f>
        <v/>
      </c>
      <c r="BT238" s="84" t="n"/>
      <c r="BU238" s="84" t="n"/>
      <c r="BV238" s="84" t="n"/>
      <c r="BW238" s="84" t="n"/>
      <c r="BX238" s="84" t="n"/>
      <c r="BY238" s="84" t="n"/>
      <c r="BZ238" s="84" t="n"/>
      <c r="CA238" s="84" t="n"/>
      <c r="CB238" s="84" t="n"/>
      <c r="CC238" s="84" t="n"/>
      <c r="CD238" s="84" t="n"/>
      <c r="CE238" s="84" t="n"/>
      <c r="CF238" s="84" t="n"/>
      <c r="CG238" s="84" t="n"/>
      <c r="CH238" s="84" t="n"/>
      <c r="CI238" s="84" t="n"/>
      <c r="CJ238" s="84" t="n"/>
      <c r="CK238" s="84" t="n"/>
      <c r="CL238" s="84" t="n"/>
      <c r="CM238" s="84" t="n"/>
      <c r="CN238" s="84" t="n"/>
      <c r="CO238" s="84" t="n"/>
      <c r="CP238" s="84" t="n"/>
      <c r="CQ238" s="84" t="n"/>
      <c r="CR238" s="84" t="n"/>
      <c r="CS238" s="84" t="n"/>
      <c r="CT238" s="84" t="n"/>
      <c r="CU238" s="84" t="n"/>
      <c r="CV238" s="84" t="n"/>
      <c r="CW238" s="84" t="n"/>
      <c r="CX238" s="84" t="n"/>
      <c r="CY238" s="84" t="n"/>
      <c r="CZ238" s="84" t="n"/>
      <c r="DA238" s="84" t="n"/>
      <c r="DB238" s="84" t="n"/>
      <c r="DC238" s="84" t="n"/>
      <c r="DD238" s="84" t="n"/>
      <c r="DE238" s="84" t="n"/>
      <c r="DF238" s="84" t="n"/>
      <c r="DG238" s="84" t="n"/>
      <c r="DH238" s="84" t="n"/>
      <c r="DI238" s="84" t="n"/>
      <c r="DJ238" s="84" t="n"/>
      <c r="DK238" s="84" t="n"/>
      <c r="DL238" s="84" t="n"/>
      <c r="DM238" s="84" t="n"/>
      <c r="DN238" s="84" t="n"/>
      <c r="DO238" s="84" t="n"/>
      <c r="DP238" s="84" t="n"/>
      <c r="DQ238" s="84" t="n"/>
    </row>
    <row r="239" ht="16" customHeight="1">
      <c r="A239" s="78" t="n"/>
      <c r="B239" s="78" t="n"/>
      <c r="C239" s="78" t="n"/>
      <c r="D239" s="78" t="n"/>
      <c r="E239" s="78" t="n"/>
      <c r="F239" s="78" t="n"/>
      <c r="G239" s="88" t="n"/>
      <c r="H239" s="84" t="n"/>
      <c r="I239" s="84" t="n"/>
      <c r="J239" s="84" t="n"/>
      <c r="K239" s="84" t="n"/>
      <c r="L239" s="84" t="n"/>
      <c r="M239" s="84" t="n"/>
      <c r="N239" s="84" t="n"/>
      <c r="O239" s="84">
        <f>IFERROR(INDEX('_courses_lookup'!$C:$C,MATCH(K239&amp;L239,'_courses_lookup'!$E:$E,0)),"")</f>
        <v/>
      </c>
      <c r="P239" s="84">
        <f>IFERROR(INDEX('_courses_lookup'!$D:$D,MATCH(K239&amp;L239,'_courses_lookup'!$E:$E,0)),"")</f>
        <v/>
      </c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1" t="n"/>
      <c r="AE239" s="81" t="n"/>
      <c r="AF239" s="81" t="n"/>
      <c r="AG239" s="40">
        <f>IF(AND(AE239&lt;&gt;"",AF239&lt;&gt;""),ROUNDUP((AF239-AE239)/7,0),"")</f>
        <v/>
      </c>
      <c r="AH239" s="84" t="n"/>
      <c r="AI239" s="40">
        <f>IFERROR(IF(AG239*AH239=0,"",AG239*AH239),"")</f>
        <v/>
      </c>
      <c r="AJ239" s="81" t="n"/>
      <c r="AK239" s="81" t="n"/>
      <c r="AL239" s="40">
        <f>IF(AND(AJ239&lt;&gt;"",AK239&lt;&gt;""),ROUNDUP((AK239-AJ239)/7,0),"")</f>
        <v/>
      </c>
      <c r="AM239" s="84" t="n"/>
      <c r="AN239" s="40">
        <f>IFERROR(IF(AL239*AM239=0,"",AL239*AM239),"")</f>
        <v/>
      </c>
      <c r="AO239" s="81" t="n"/>
      <c r="AP239" s="81" t="n"/>
      <c r="AQ239" s="40">
        <f>IF(AND(AO239&lt;&gt;"",AP239&lt;&gt;""),ROUNDUP((AP239-AO239)/7,0),"")</f>
        <v/>
      </c>
      <c r="AR239" s="40">
        <f>IFERROR(IF((AU239-(AI239+AN239))/AQ239=0,"",ROUNDUP((AU239-(AI239+AN239))/AQ239,0)),"")</f>
        <v/>
      </c>
      <c r="AS239" s="40">
        <f>IFERROR(IF((AU239-(AI239+AN239))=0,"",(AU239-(AI239+AN239))),"")</f>
        <v/>
      </c>
      <c r="AT239" s="40">
        <f>IF(AND(AG239="",AQ239=""),AL239,IF(SUM(AG239,AL239,AQ239)=0,"",SUM(AG239,AL239,AQ239)))</f>
        <v/>
      </c>
      <c r="AU239" s="84" t="n"/>
      <c r="AV239" s="81" t="n"/>
      <c r="AW239" s="84" t="n"/>
      <c r="AX239" s="84" t="n"/>
      <c r="AY239" s="84" t="n"/>
      <c r="AZ239" s="84" t="n"/>
      <c r="BA239" s="84" t="n"/>
      <c r="BB239" s="84" t="n"/>
      <c r="BC239" s="84" t="n"/>
      <c r="BD239" s="84" t="n"/>
      <c r="BE239" s="84" t="n"/>
      <c r="BF239" s="84" t="n"/>
      <c r="BG239" s="40">
        <f>IF(AD239="","",YEAR(AD239)+IF(MONTH(AD239)&gt;=5,1,0))</f>
        <v/>
      </c>
      <c r="BH239" s="40">
        <f>IF(AD239="","",IF(AND(MONTH(AD239)=8,DAY(AD239)&gt;=15),"Fall",IF(MONTH(AD239)&gt;8,"Fall",IF(MONTH(AD239)=5,"Summer",IF(MONTH(AD239)=1,"Spring","")))))</f>
        <v/>
      </c>
      <c r="BI239" s="84" t="n"/>
      <c r="BJ239" s="84" t="n"/>
      <c r="BK239" s="84" t="n"/>
      <c r="BL239" s="84">
        <f>IFERROR(INDEX('_names_lookup'!$C:$C,MATCH(BK239,'_names_lookup'!$A:$A,0)),"")</f>
        <v/>
      </c>
      <c r="BM239" s="84">
        <f>IFERROR(INDEX('_names_lookup'!$B:$B,MATCH(BK239,'_names_lookup'!$A:$A,0)),"")</f>
        <v/>
      </c>
      <c r="BN239" s="84" t="n"/>
      <c r="BO239" s="84" t="n"/>
      <c r="BP239" s="84" t="n"/>
      <c r="BQ239" s="84" t="n"/>
      <c r="BR239" s="84" t="n"/>
      <c r="BS239" s="40">
        <f>IFERROR(IF(BR239*AA239=0,"",BR239*AA239),"")</f>
        <v/>
      </c>
      <c r="BT239" s="84" t="n"/>
      <c r="BU239" s="84" t="n"/>
      <c r="BV239" s="84" t="n"/>
      <c r="BW239" s="84" t="n"/>
      <c r="BX239" s="84" t="n"/>
      <c r="BY239" s="84" t="n"/>
      <c r="BZ239" s="84" t="n"/>
      <c r="CA239" s="84" t="n"/>
      <c r="CB239" s="84" t="n"/>
      <c r="CC239" s="84" t="n"/>
      <c r="CD239" s="84" t="n"/>
      <c r="CE239" s="84" t="n"/>
      <c r="CF239" s="84" t="n"/>
      <c r="CG239" s="84" t="n"/>
      <c r="CH239" s="84" t="n"/>
      <c r="CI239" s="84" t="n"/>
      <c r="CJ239" s="84" t="n"/>
      <c r="CK239" s="84" t="n"/>
      <c r="CL239" s="84" t="n"/>
      <c r="CM239" s="84" t="n"/>
      <c r="CN239" s="84" t="n"/>
      <c r="CO239" s="84" t="n"/>
      <c r="CP239" s="84" t="n"/>
      <c r="CQ239" s="84" t="n"/>
      <c r="CR239" s="84" t="n"/>
      <c r="CS239" s="84" t="n"/>
      <c r="CT239" s="84" t="n"/>
      <c r="CU239" s="84" t="n"/>
      <c r="CV239" s="84" t="n"/>
      <c r="CW239" s="84" t="n"/>
      <c r="CX239" s="84" t="n"/>
      <c r="CY239" s="84" t="n"/>
      <c r="CZ239" s="84" t="n"/>
      <c r="DA239" s="84" t="n"/>
      <c r="DB239" s="84" t="n"/>
      <c r="DC239" s="84" t="n"/>
      <c r="DD239" s="84" t="n"/>
      <c r="DE239" s="84" t="n"/>
      <c r="DF239" s="84" t="n"/>
      <c r="DG239" s="84" t="n"/>
      <c r="DH239" s="84" t="n"/>
      <c r="DI239" s="84" t="n"/>
      <c r="DJ239" s="84" t="n"/>
      <c r="DK239" s="84" t="n"/>
      <c r="DL239" s="84" t="n"/>
      <c r="DM239" s="84" t="n"/>
      <c r="DN239" s="84" t="n"/>
      <c r="DO239" s="84" t="n"/>
      <c r="DP239" s="84" t="n"/>
      <c r="DQ239" s="84" t="n"/>
    </row>
    <row r="240" ht="16" customHeight="1">
      <c r="A240" s="78" t="n"/>
      <c r="B240" s="78" t="n"/>
      <c r="C240" s="78" t="n"/>
      <c r="D240" s="78" t="n"/>
      <c r="E240" s="78" t="n"/>
      <c r="F240" s="78" t="n"/>
      <c r="G240" s="88" t="n"/>
      <c r="H240" s="84" t="n"/>
      <c r="I240" s="84" t="n"/>
      <c r="J240" s="84" t="n"/>
      <c r="K240" s="84" t="n"/>
      <c r="L240" s="84" t="n"/>
      <c r="M240" s="84" t="n"/>
      <c r="N240" s="84" t="n"/>
      <c r="O240" s="84">
        <f>IFERROR(INDEX('_courses_lookup'!$C:$C,MATCH(K240&amp;L240,'_courses_lookup'!$E:$E,0)),"")</f>
        <v/>
      </c>
      <c r="P240" s="84">
        <f>IFERROR(INDEX('_courses_lookup'!$D:$D,MATCH(K240&amp;L240,'_courses_lookup'!$E:$E,0)),"")</f>
        <v/>
      </c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1" t="n"/>
      <c r="AE240" s="81" t="n"/>
      <c r="AF240" s="81" t="n"/>
      <c r="AG240" s="40">
        <f>IF(AND(AE240&lt;&gt;"",AF240&lt;&gt;""),ROUNDUP((AF240-AE240)/7,0),"")</f>
        <v/>
      </c>
      <c r="AH240" s="84" t="n"/>
      <c r="AI240" s="40">
        <f>IFERROR(IF(AG240*AH240=0,"",AG240*AH240),"")</f>
        <v/>
      </c>
      <c r="AJ240" s="81" t="n"/>
      <c r="AK240" s="81" t="n"/>
      <c r="AL240" s="40">
        <f>IF(AND(AJ240&lt;&gt;"",AK240&lt;&gt;""),ROUNDUP((AK240-AJ240)/7,0),"")</f>
        <v/>
      </c>
      <c r="AM240" s="84" t="n"/>
      <c r="AN240" s="40">
        <f>IFERROR(IF(AL240*AM240=0,"",AL240*AM240),"")</f>
        <v/>
      </c>
      <c r="AO240" s="81" t="n"/>
      <c r="AP240" s="81" t="n"/>
      <c r="AQ240" s="40">
        <f>IF(AND(AO240&lt;&gt;"",AP240&lt;&gt;""),ROUNDUP((AP240-AO240)/7,0),"")</f>
        <v/>
      </c>
      <c r="AR240" s="40">
        <f>IFERROR(IF((AU240-(AI240+AN240))/AQ240=0,"",ROUNDUP((AU240-(AI240+AN240))/AQ240,0)),"")</f>
        <v/>
      </c>
      <c r="AS240" s="40">
        <f>IFERROR(IF((AU240-(AI240+AN240))=0,"",(AU240-(AI240+AN240))),"")</f>
        <v/>
      </c>
      <c r="AT240" s="40">
        <f>IF(AND(AG240="",AQ240=""),AL240,IF(SUM(AG240,AL240,AQ240)=0,"",SUM(AG240,AL240,AQ240)))</f>
        <v/>
      </c>
      <c r="AU240" s="84" t="n"/>
      <c r="AV240" s="81" t="n"/>
      <c r="AW240" s="84" t="n"/>
      <c r="AX240" s="84" t="n"/>
      <c r="AY240" s="84" t="n"/>
      <c r="AZ240" s="84" t="n"/>
      <c r="BA240" s="84" t="n"/>
      <c r="BB240" s="84" t="n"/>
      <c r="BC240" s="84" t="n"/>
      <c r="BD240" s="84" t="n"/>
      <c r="BE240" s="84" t="n"/>
      <c r="BF240" s="84" t="n"/>
      <c r="BG240" s="40">
        <f>IF(AD240="","",YEAR(AD240)+IF(MONTH(AD240)&gt;=5,1,0))</f>
        <v/>
      </c>
      <c r="BH240" s="40">
        <f>IF(AD240="","",IF(AND(MONTH(AD240)=8,DAY(AD240)&gt;=15),"Fall",IF(MONTH(AD240)&gt;8,"Fall",IF(MONTH(AD240)=5,"Summer",IF(MONTH(AD240)=1,"Spring","")))))</f>
        <v/>
      </c>
      <c r="BI240" s="84" t="n"/>
      <c r="BJ240" s="84" t="n"/>
      <c r="BK240" s="84" t="n"/>
      <c r="BL240" s="84">
        <f>IFERROR(INDEX('_names_lookup'!$C:$C,MATCH(BK240,'_names_lookup'!$A:$A,0)),"")</f>
        <v/>
      </c>
      <c r="BM240" s="84">
        <f>IFERROR(INDEX('_names_lookup'!$B:$B,MATCH(BK240,'_names_lookup'!$A:$A,0)),"")</f>
        <v/>
      </c>
      <c r="BN240" s="84" t="n"/>
      <c r="BO240" s="84" t="n"/>
      <c r="BP240" s="84" t="n"/>
      <c r="BQ240" s="84" t="n"/>
      <c r="BR240" s="84" t="n"/>
      <c r="BS240" s="40">
        <f>IFERROR(IF(BR240*AA240=0,"",BR240*AA240),"")</f>
        <v/>
      </c>
      <c r="BT240" s="84" t="n"/>
      <c r="BU240" s="84" t="n"/>
      <c r="BV240" s="84" t="n"/>
      <c r="BW240" s="84" t="n"/>
      <c r="BX240" s="84" t="n"/>
      <c r="BY240" s="84" t="n"/>
      <c r="BZ240" s="84" t="n"/>
      <c r="CA240" s="84" t="n"/>
      <c r="CB240" s="84" t="n"/>
      <c r="CC240" s="84" t="n"/>
      <c r="CD240" s="84" t="n"/>
      <c r="CE240" s="84" t="n"/>
      <c r="CF240" s="84" t="n"/>
      <c r="CG240" s="84" t="n"/>
      <c r="CH240" s="84" t="n"/>
      <c r="CI240" s="84" t="n"/>
      <c r="CJ240" s="84" t="n"/>
      <c r="CK240" s="84" t="n"/>
      <c r="CL240" s="84" t="n"/>
      <c r="CM240" s="84" t="n"/>
      <c r="CN240" s="84" t="n"/>
      <c r="CO240" s="84" t="n"/>
      <c r="CP240" s="84" t="n"/>
      <c r="CQ240" s="84" t="n"/>
      <c r="CR240" s="84" t="n"/>
      <c r="CS240" s="84" t="n"/>
      <c r="CT240" s="84" t="n"/>
      <c r="CU240" s="84" t="n"/>
      <c r="CV240" s="84" t="n"/>
      <c r="CW240" s="84" t="n"/>
      <c r="CX240" s="84" t="n"/>
      <c r="CY240" s="84" t="n"/>
      <c r="CZ240" s="84" t="n"/>
      <c r="DA240" s="84" t="n"/>
      <c r="DB240" s="84" t="n"/>
      <c r="DC240" s="84" t="n"/>
      <c r="DD240" s="84" t="n"/>
      <c r="DE240" s="84" t="n"/>
      <c r="DF240" s="84" t="n"/>
      <c r="DG240" s="84" t="n"/>
      <c r="DH240" s="84" t="n"/>
      <c r="DI240" s="84" t="n"/>
      <c r="DJ240" s="84" t="n"/>
      <c r="DK240" s="84" t="n"/>
      <c r="DL240" s="84" t="n"/>
      <c r="DM240" s="84" t="n"/>
      <c r="DN240" s="84" t="n"/>
      <c r="DO240" s="84" t="n"/>
      <c r="DP240" s="84" t="n"/>
      <c r="DQ240" s="84" t="n"/>
    </row>
    <row r="241" ht="16" customHeight="1">
      <c r="A241" s="78" t="n"/>
      <c r="B241" s="78" t="n"/>
      <c r="C241" s="78" t="n"/>
      <c r="D241" s="78" t="n"/>
      <c r="E241" s="78" t="n"/>
      <c r="F241" s="78" t="n"/>
      <c r="G241" s="88" t="n"/>
      <c r="H241" s="84" t="n"/>
      <c r="I241" s="84" t="n"/>
      <c r="J241" s="84" t="n"/>
      <c r="K241" s="84" t="n"/>
      <c r="L241" s="84" t="n"/>
      <c r="M241" s="84" t="n"/>
      <c r="N241" s="84" t="n"/>
      <c r="O241" s="84">
        <f>IFERROR(INDEX('_courses_lookup'!$C:$C,MATCH(K241&amp;L241,'_courses_lookup'!$E:$E,0)),"")</f>
        <v/>
      </c>
      <c r="P241" s="84">
        <f>IFERROR(INDEX('_courses_lookup'!$D:$D,MATCH(K241&amp;L241,'_courses_lookup'!$E:$E,0)),"")</f>
        <v/>
      </c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1" t="n"/>
      <c r="AE241" s="81" t="n"/>
      <c r="AF241" s="81" t="n"/>
      <c r="AG241" s="40">
        <f>IF(AND(AE241&lt;&gt;"",AF241&lt;&gt;""),ROUNDUP((AF241-AE241)/7,0),"")</f>
        <v/>
      </c>
      <c r="AH241" s="84" t="n"/>
      <c r="AI241" s="40">
        <f>IFERROR(IF(AG241*AH241=0,"",AG241*AH241),"")</f>
        <v/>
      </c>
      <c r="AJ241" s="81" t="n"/>
      <c r="AK241" s="81" t="n"/>
      <c r="AL241" s="40">
        <f>IF(AND(AJ241&lt;&gt;"",AK241&lt;&gt;""),ROUNDUP((AK241-AJ241)/7,0),"")</f>
        <v/>
      </c>
      <c r="AM241" s="84" t="n"/>
      <c r="AN241" s="40">
        <f>IFERROR(IF(AL241*AM241=0,"",AL241*AM241),"")</f>
        <v/>
      </c>
      <c r="AO241" s="81" t="n"/>
      <c r="AP241" s="81" t="n"/>
      <c r="AQ241" s="40">
        <f>IF(AND(AO241&lt;&gt;"",AP241&lt;&gt;""),ROUNDUP((AP241-AO241)/7,0),"")</f>
        <v/>
      </c>
      <c r="AR241" s="40">
        <f>IFERROR(IF((AU241-(AI241+AN241))/AQ241=0,"",ROUNDUP((AU241-(AI241+AN241))/AQ241,0)),"")</f>
        <v/>
      </c>
      <c r="AS241" s="40">
        <f>IFERROR(IF((AU241-(AI241+AN241))=0,"",(AU241-(AI241+AN241))),"")</f>
        <v/>
      </c>
      <c r="AT241" s="40">
        <f>IF(AND(AG241="",AQ241=""),AL241,IF(SUM(AG241,AL241,AQ241)=0,"",SUM(AG241,AL241,AQ241)))</f>
        <v/>
      </c>
      <c r="AU241" s="84" t="n"/>
      <c r="AV241" s="81" t="n"/>
      <c r="AW241" s="84" t="n"/>
      <c r="AX241" s="84" t="n"/>
      <c r="AY241" s="84" t="n"/>
      <c r="AZ241" s="84" t="n"/>
      <c r="BA241" s="84" t="n"/>
      <c r="BB241" s="84" t="n"/>
      <c r="BC241" s="84" t="n"/>
      <c r="BD241" s="84" t="n"/>
      <c r="BE241" s="84" t="n"/>
      <c r="BF241" s="84" t="n"/>
      <c r="BG241" s="40">
        <f>IF(AD241="","",YEAR(AD241)+IF(MONTH(AD241)&gt;=5,1,0))</f>
        <v/>
      </c>
      <c r="BH241" s="40">
        <f>IF(AD241="","",IF(AND(MONTH(AD241)=8,DAY(AD241)&gt;=15),"Fall",IF(MONTH(AD241)&gt;8,"Fall",IF(MONTH(AD241)=5,"Summer",IF(MONTH(AD241)=1,"Spring","")))))</f>
        <v/>
      </c>
      <c r="BI241" s="84" t="n"/>
      <c r="BJ241" s="84" t="n"/>
      <c r="BK241" s="84" t="n"/>
      <c r="BL241" s="84">
        <f>IFERROR(INDEX('_names_lookup'!$C:$C,MATCH(BK241,'_names_lookup'!$A:$A,0)),"")</f>
        <v/>
      </c>
      <c r="BM241" s="84">
        <f>IFERROR(INDEX('_names_lookup'!$B:$B,MATCH(BK241,'_names_lookup'!$A:$A,0)),"")</f>
        <v/>
      </c>
      <c r="BN241" s="84" t="n"/>
      <c r="BO241" s="84" t="n"/>
      <c r="BP241" s="84" t="n"/>
      <c r="BQ241" s="84" t="n"/>
      <c r="BR241" s="84" t="n"/>
      <c r="BS241" s="40">
        <f>IFERROR(IF(BR241*AA241=0,"",BR241*AA241),"")</f>
        <v/>
      </c>
      <c r="BT241" s="84" t="n"/>
      <c r="BU241" s="84" t="n"/>
      <c r="BV241" s="84" t="n"/>
      <c r="BW241" s="84" t="n"/>
      <c r="BX241" s="84" t="n"/>
      <c r="BY241" s="84" t="n"/>
      <c r="BZ241" s="84" t="n"/>
      <c r="CA241" s="84" t="n"/>
      <c r="CB241" s="84" t="n"/>
      <c r="CC241" s="84" t="n"/>
      <c r="CD241" s="84" t="n"/>
      <c r="CE241" s="84" t="n"/>
      <c r="CF241" s="84" t="n"/>
      <c r="CG241" s="84" t="n"/>
      <c r="CH241" s="84" t="n"/>
      <c r="CI241" s="84" t="n"/>
      <c r="CJ241" s="84" t="n"/>
      <c r="CK241" s="84" t="n"/>
      <c r="CL241" s="84" t="n"/>
      <c r="CM241" s="84" t="n"/>
      <c r="CN241" s="84" t="n"/>
      <c r="CO241" s="84" t="n"/>
      <c r="CP241" s="84" t="n"/>
      <c r="CQ241" s="84" t="n"/>
      <c r="CR241" s="84" t="n"/>
      <c r="CS241" s="84" t="n"/>
      <c r="CT241" s="84" t="n"/>
      <c r="CU241" s="84" t="n"/>
      <c r="CV241" s="84" t="n"/>
      <c r="CW241" s="84" t="n"/>
      <c r="CX241" s="84" t="n"/>
      <c r="CY241" s="84" t="n"/>
      <c r="CZ241" s="84" t="n"/>
      <c r="DA241" s="84" t="n"/>
      <c r="DB241" s="84" t="n"/>
      <c r="DC241" s="84" t="n"/>
      <c r="DD241" s="84" t="n"/>
      <c r="DE241" s="84" t="n"/>
      <c r="DF241" s="84" t="n"/>
      <c r="DG241" s="84" t="n"/>
      <c r="DH241" s="84" t="n"/>
      <c r="DI241" s="84" t="n"/>
      <c r="DJ241" s="84" t="n"/>
      <c r="DK241" s="84" t="n"/>
      <c r="DL241" s="84" t="n"/>
      <c r="DM241" s="84" t="n"/>
      <c r="DN241" s="84" t="n"/>
      <c r="DO241" s="84" t="n"/>
      <c r="DP241" s="84" t="n"/>
      <c r="DQ241" s="84" t="n"/>
    </row>
    <row r="242" ht="16" customHeight="1">
      <c r="A242" s="78" t="n"/>
      <c r="B242" s="78" t="n"/>
      <c r="C242" s="78" t="n"/>
      <c r="D242" s="78" t="n"/>
      <c r="E242" s="78" t="n"/>
      <c r="F242" s="78" t="n"/>
      <c r="G242" s="88" t="n"/>
      <c r="H242" s="84" t="n"/>
      <c r="I242" s="84" t="n"/>
      <c r="J242" s="84" t="n"/>
      <c r="K242" s="84" t="n"/>
      <c r="L242" s="84" t="n"/>
      <c r="M242" s="84" t="n"/>
      <c r="N242" s="84" t="n"/>
      <c r="O242" s="84">
        <f>IFERROR(INDEX('_courses_lookup'!$C:$C,MATCH(K242&amp;L242,'_courses_lookup'!$E:$E,0)),"")</f>
        <v/>
      </c>
      <c r="P242" s="84">
        <f>IFERROR(INDEX('_courses_lookup'!$D:$D,MATCH(K242&amp;L242,'_courses_lookup'!$E:$E,0)),"")</f>
        <v/>
      </c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1" t="n"/>
      <c r="AE242" s="81" t="n"/>
      <c r="AF242" s="81" t="n"/>
      <c r="AG242" s="40">
        <f>IF(AND(AE242&lt;&gt;"",AF242&lt;&gt;""),ROUNDUP((AF242-AE242)/7,0),"")</f>
        <v/>
      </c>
      <c r="AH242" s="84" t="n"/>
      <c r="AI242" s="40">
        <f>IFERROR(IF(AG242*AH242=0,"",AG242*AH242),"")</f>
        <v/>
      </c>
      <c r="AJ242" s="81" t="n"/>
      <c r="AK242" s="81" t="n"/>
      <c r="AL242" s="40">
        <f>IF(AND(AJ242&lt;&gt;"",AK242&lt;&gt;""),ROUNDUP((AK242-AJ242)/7,0),"")</f>
        <v/>
      </c>
      <c r="AM242" s="84" t="n"/>
      <c r="AN242" s="40">
        <f>IFERROR(IF(AL242*AM242=0,"",AL242*AM242),"")</f>
        <v/>
      </c>
      <c r="AO242" s="81" t="n"/>
      <c r="AP242" s="81" t="n"/>
      <c r="AQ242" s="40">
        <f>IF(AND(AO242&lt;&gt;"",AP242&lt;&gt;""),ROUNDUP((AP242-AO242)/7,0),"")</f>
        <v/>
      </c>
      <c r="AR242" s="40">
        <f>IFERROR(IF((AU242-(AI242+AN242))/AQ242=0,"",ROUNDUP((AU242-(AI242+AN242))/AQ242,0)),"")</f>
        <v/>
      </c>
      <c r="AS242" s="40">
        <f>IFERROR(IF((AU242-(AI242+AN242))=0,"",(AU242-(AI242+AN242))),"")</f>
        <v/>
      </c>
      <c r="AT242" s="40">
        <f>IF(AND(AG242="",AQ242=""),AL242,IF(SUM(AG242,AL242,AQ242)=0,"",SUM(AG242,AL242,AQ242)))</f>
        <v/>
      </c>
      <c r="AU242" s="84" t="n"/>
      <c r="AV242" s="81" t="n"/>
      <c r="AW242" s="84" t="n"/>
      <c r="AX242" s="84" t="n"/>
      <c r="AY242" s="84" t="n"/>
      <c r="AZ242" s="84" t="n"/>
      <c r="BA242" s="84" t="n"/>
      <c r="BB242" s="84" t="n"/>
      <c r="BC242" s="84" t="n"/>
      <c r="BD242" s="84" t="n"/>
      <c r="BE242" s="84" t="n"/>
      <c r="BF242" s="84" t="n"/>
      <c r="BG242" s="40">
        <f>IF(AD242="","",YEAR(AD242)+IF(MONTH(AD242)&gt;=5,1,0))</f>
        <v/>
      </c>
      <c r="BH242" s="40">
        <f>IF(AD242="","",IF(AND(MONTH(AD242)=8,DAY(AD242)&gt;=15),"Fall",IF(MONTH(AD242)&gt;8,"Fall",IF(MONTH(AD242)=5,"Summer",IF(MONTH(AD242)=1,"Spring","")))))</f>
        <v/>
      </c>
      <c r="BI242" s="84" t="n"/>
      <c r="BJ242" s="84" t="n"/>
      <c r="BK242" s="84" t="n"/>
      <c r="BL242" s="84">
        <f>IFERROR(INDEX('_names_lookup'!$C:$C,MATCH(BK242,'_names_lookup'!$A:$A,0)),"")</f>
        <v/>
      </c>
      <c r="BM242" s="84">
        <f>IFERROR(INDEX('_names_lookup'!$B:$B,MATCH(BK242,'_names_lookup'!$A:$A,0)),"")</f>
        <v/>
      </c>
      <c r="BN242" s="84" t="n"/>
      <c r="BO242" s="84" t="n"/>
      <c r="BP242" s="84" t="n"/>
      <c r="BQ242" s="84" t="n"/>
      <c r="BR242" s="84" t="n"/>
      <c r="BS242" s="40">
        <f>IFERROR(IF(BR242*AA242=0,"",BR242*AA242),"")</f>
        <v/>
      </c>
      <c r="BT242" s="84" t="n"/>
      <c r="BU242" s="84" t="n"/>
      <c r="BV242" s="84" t="n"/>
      <c r="BW242" s="84" t="n"/>
      <c r="BX242" s="84" t="n"/>
      <c r="BY242" s="84" t="n"/>
      <c r="BZ242" s="84" t="n"/>
      <c r="CA242" s="84" t="n"/>
      <c r="CB242" s="84" t="n"/>
      <c r="CC242" s="84" t="n"/>
      <c r="CD242" s="84" t="n"/>
      <c r="CE242" s="84" t="n"/>
      <c r="CF242" s="84" t="n"/>
      <c r="CG242" s="84" t="n"/>
      <c r="CH242" s="84" t="n"/>
      <c r="CI242" s="84" t="n"/>
      <c r="CJ242" s="84" t="n"/>
      <c r="CK242" s="84" t="n"/>
      <c r="CL242" s="84" t="n"/>
      <c r="CM242" s="84" t="n"/>
      <c r="CN242" s="84" t="n"/>
      <c r="CO242" s="84" t="n"/>
      <c r="CP242" s="84" t="n"/>
      <c r="CQ242" s="84" t="n"/>
      <c r="CR242" s="84" t="n"/>
      <c r="CS242" s="84" t="n"/>
      <c r="CT242" s="84" t="n"/>
      <c r="CU242" s="84" t="n"/>
      <c r="CV242" s="84" t="n"/>
      <c r="CW242" s="84" t="n"/>
      <c r="CX242" s="84" t="n"/>
      <c r="CY242" s="84" t="n"/>
      <c r="CZ242" s="84" t="n"/>
      <c r="DA242" s="84" t="n"/>
      <c r="DB242" s="84" t="n"/>
      <c r="DC242" s="84" t="n"/>
      <c r="DD242" s="84" t="n"/>
      <c r="DE242" s="84" t="n"/>
      <c r="DF242" s="84" t="n"/>
      <c r="DG242" s="84" t="n"/>
      <c r="DH242" s="84" t="n"/>
      <c r="DI242" s="84" t="n"/>
      <c r="DJ242" s="84" t="n"/>
      <c r="DK242" s="84" t="n"/>
      <c r="DL242" s="84" t="n"/>
      <c r="DM242" s="84" t="n"/>
      <c r="DN242" s="84" t="n"/>
      <c r="DO242" s="84" t="n"/>
      <c r="DP242" s="84" t="n"/>
      <c r="DQ242" s="84" t="n"/>
    </row>
    <row r="243" ht="16" customHeight="1">
      <c r="A243" s="78" t="n"/>
      <c r="B243" s="78" t="n"/>
      <c r="C243" s="78" t="n"/>
      <c r="D243" s="78" t="n"/>
      <c r="E243" s="78" t="n"/>
      <c r="F243" s="78" t="n"/>
      <c r="G243" s="88" t="n"/>
      <c r="H243" s="84" t="n"/>
      <c r="I243" s="84" t="n"/>
      <c r="J243" s="84" t="n"/>
      <c r="K243" s="84" t="n"/>
      <c r="L243" s="84" t="n"/>
      <c r="M243" s="84" t="n"/>
      <c r="N243" s="84" t="n"/>
      <c r="O243" s="84">
        <f>IFERROR(INDEX('_courses_lookup'!$C:$C,MATCH(K243&amp;L243,'_courses_lookup'!$E:$E,0)),"")</f>
        <v/>
      </c>
      <c r="P243" s="84">
        <f>IFERROR(INDEX('_courses_lookup'!$D:$D,MATCH(K243&amp;L243,'_courses_lookup'!$E:$E,0)),"")</f>
        <v/>
      </c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1" t="n"/>
      <c r="AE243" s="81" t="n"/>
      <c r="AF243" s="81" t="n"/>
      <c r="AG243" s="40">
        <f>IF(AND(AE243&lt;&gt;"",AF243&lt;&gt;""),ROUNDUP((AF243-AE243)/7,0),"")</f>
        <v/>
      </c>
      <c r="AH243" s="84" t="n"/>
      <c r="AI243" s="40">
        <f>IFERROR(IF(AG243*AH243=0,"",AG243*AH243),"")</f>
        <v/>
      </c>
      <c r="AJ243" s="81" t="n"/>
      <c r="AK243" s="81" t="n"/>
      <c r="AL243" s="40">
        <f>IF(AND(AJ243&lt;&gt;"",AK243&lt;&gt;""),ROUNDUP((AK243-AJ243)/7,0),"")</f>
        <v/>
      </c>
      <c r="AM243" s="84" t="n"/>
      <c r="AN243" s="40">
        <f>IFERROR(IF(AL243*AM243=0,"",AL243*AM243),"")</f>
        <v/>
      </c>
      <c r="AO243" s="81" t="n"/>
      <c r="AP243" s="81" t="n"/>
      <c r="AQ243" s="40">
        <f>IF(AND(AO243&lt;&gt;"",AP243&lt;&gt;""),ROUNDUP((AP243-AO243)/7,0),"")</f>
        <v/>
      </c>
      <c r="AR243" s="40">
        <f>IFERROR(IF((AU243-(AI243+AN243))/AQ243=0,"",ROUNDUP((AU243-(AI243+AN243))/AQ243,0)),"")</f>
        <v/>
      </c>
      <c r="AS243" s="40">
        <f>IFERROR(IF((AU243-(AI243+AN243))=0,"",(AU243-(AI243+AN243))),"")</f>
        <v/>
      </c>
      <c r="AT243" s="40">
        <f>IF(AND(AG243="",AQ243=""),AL243,IF(SUM(AG243,AL243,AQ243)=0,"",SUM(AG243,AL243,AQ243)))</f>
        <v/>
      </c>
      <c r="AU243" s="84" t="n"/>
      <c r="AV243" s="81" t="n"/>
      <c r="AW243" s="84" t="n"/>
      <c r="AX243" s="84" t="n"/>
      <c r="AY243" s="84" t="n"/>
      <c r="AZ243" s="84" t="n"/>
      <c r="BA243" s="84" t="n"/>
      <c r="BB243" s="84" t="n"/>
      <c r="BC243" s="84" t="n"/>
      <c r="BD243" s="84" t="n"/>
      <c r="BE243" s="84" t="n"/>
      <c r="BF243" s="84" t="n"/>
      <c r="BG243" s="40">
        <f>IF(AD243="","",YEAR(AD243)+IF(MONTH(AD243)&gt;=5,1,0))</f>
        <v/>
      </c>
      <c r="BH243" s="40">
        <f>IF(AD243="","",IF(AND(MONTH(AD243)=8,DAY(AD243)&gt;=15),"Fall",IF(MONTH(AD243)&gt;8,"Fall",IF(MONTH(AD243)=5,"Summer",IF(MONTH(AD243)=1,"Spring","")))))</f>
        <v/>
      </c>
      <c r="BI243" s="84" t="n"/>
      <c r="BJ243" s="84" t="n"/>
      <c r="BK243" s="84" t="n"/>
      <c r="BL243" s="84">
        <f>IFERROR(INDEX('_names_lookup'!$C:$C,MATCH(BK243,'_names_lookup'!$A:$A,0)),"")</f>
        <v/>
      </c>
      <c r="BM243" s="84">
        <f>IFERROR(INDEX('_names_lookup'!$B:$B,MATCH(BK243,'_names_lookup'!$A:$A,0)),"")</f>
        <v/>
      </c>
      <c r="BN243" s="84" t="n"/>
      <c r="BO243" s="84" t="n"/>
      <c r="BP243" s="84" t="n"/>
      <c r="BQ243" s="84" t="n"/>
      <c r="BR243" s="84" t="n"/>
      <c r="BS243" s="40">
        <f>IFERROR(IF(BR243*AA243=0,"",BR243*AA243),"")</f>
        <v/>
      </c>
      <c r="BT243" s="84" t="n"/>
      <c r="BU243" s="84" t="n"/>
      <c r="BV243" s="84" t="n"/>
      <c r="BW243" s="84" t="n"/>
      <c r="BX243" s="84" t="n"/>
      <c r="BY243" s="84" t="n"/>
      <c r="BZ243" s="84" t="n"/>
      <c r="CA243" s="84" t="n"/>
      <c r="CB243" s="84" t="n"/>
      <c r="CC243" s="84" t="n"/>
      <c r="CD243" s="84" t="n"/>
      <c r="CE243" s="84" t="n"/>
      <c r="CF243" s="84" t="n"/>
      <c r="CG243" s="84" t="n"/>
      <c r="CH243" s="84" t="n"/>
      <c r="CI243" s="84" t="n"/>
      <c r="CJ243" s="84" t="n"/>
      <c r="CK243" s="84" t="n"/>
      <c r="CL243" s="84" t="n"/>
      <c r="CM243" s="84" t="n"/>
      <c r="CN243" s="84" t="n"/>
      <c r="CO243" s="84" t="n"/>
      <c r="CP243" s="84" t="n"/>
      <c r="CQ243" s="84" t="n"/>
      <c r="CR243" s="84" t="n"/>
      <c r="CS243" s="84" t="n"/>
      <c r="CT243" s="84" t="n"/>
      <c r="CU243" s="84" t="n"/>
      <c r="CV243" s="84" t="n"/>
      <c r="CW243" s="84" t="n"/>
      <c r="CX243" s="84" t="n"/>
      <c r="CY243" s="84" t="n"/>
      <c r="CZ243" s="84" t="n"/>
      <c r="DA243" s="84" t="n"/>
      <c r="DB243" s="84" t="n"/>
      <c r="DC243" s="84" t="n"/>
      <c r="DD243" s="84" t="n"/>
      <c r="DE243" s="84" t="n"/>
      <c r="DF243" s="84" t="n"/>
      <c r="DG243" s="84" t="n"/>
      <c r="DH243" s="84" t="n"/>
      <c r="DI243" s="84" t="n"/>
      <c r="DJ243" s="84" t="n"/>
      <c r="DK243" s="84" t="n"/>
      <c r="DL243" s="84" t="n"/>
      <c r="DM243" s="84" t="n"/>
      <c r="DN243" s="84" t="n"/>
      <c r="DO243" s="84" t="n"/>
      <c r="DP243" s="84" t="n"/>
      <c r="DQ243" s="84" t="n"/>
    </row>
    <row r="244" ht="16" customHeight="1">
      <c r="A244" s="78" t="n"/>
      <c r="B244" s="78" t="n"/>
      <c r="C244" s="78" t="n"/>
      <c r="D244" s="78" t="n"/>
      <c r="E244" s="78" t="n"/>
      <c r="F244" s="78" t="n"/>
      <c r="G244" s="88" t="n"/>
      <c r="H244" s="84" t="n"/>
      <c r="I244" s="84" t="n"/>
      <c r="J244" s="84" t="n"/>
      <c r="K244" s="84" t="n"/>
      <c r="L244" s="84" t="n"/>
      <c r="M244" s="84" t="n"/>
      <c r="N244" s="84" t="n"/>
      <c r="O244" s="84">
        <f>IFERROR(INDEX('_courses_lookup'!$C:$C,MATCH(K244&amp;L244,'_courses_lookup'!$E:$E,0)),"")</f>
        <v/>
      </c>
      <c r="P244" s="84">
        <f>IFERROR(INDEX('_courses_lookup'!$D:$D,MATCH(K244&amp;L244,'_courses_lookup'!$E:$E,0)),"")</f>
        <v/>
      </c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1" t="n"/>
      <c r="AE244" s="81" t="n"/>
      <c r="AF244" s="81" t="n"/>
      <c r="AG244" s="40">
        <f>IF(AND(AE244&lt;&gt;"",AF244&lt;&gt;""),ROUNDUP((AF244-AE244)/7,0),"")</f>
        <v/>
      </c>
      <c r="AH244" s="84" t="n"/>
      <c r="AI244" s="40">
        <f>IFERROR(IF(AG244*AH244=0,"",AG244*AH244),"")</f>
        <v/>
      </c>
      <c r="AJ244" s="81" t="n"/>
      <c r="AK244" s="81" t="n"/>
      <c r="AL244" s="40">
        <f>IF(AND(AJ244&lt;&gt;"",AK244&lt;&gt;""),ROUNDUP((AK244-AJ244)/7,0),"")</f>
        <v/>
      </c>
      <c r="AM244" s="84" t="n"/>
      <c r="AN244" s="40">
        <f>IFERROR(IF(AL244*AM244=0,"",AL244*AM244),"")</f>
        <v/>
      </c>
      <c r="AO244" s="81" t="n"/>
      <c r="AP244" s="81" t="n"/>
      <c r="AQ244" s="40">
        <f>IF(AND(AO244&lt;&gt;"",AP244&lt;&gt;""),ROUNDUP((AP244-AO244)/7,0),"")</f>
        <v/>
      </c>
      <c r="AR244" s="40">
        <f>IFERROR(IF((AU244-(AI244+AN244))/AQ244=0,"",ROUNDUP((AU244-(AI244+AN244))/AQ244,0)),"")</f>
        <v/>
      </c>
      <c r="AS244" s="40">
        <f>IFERROR(IF((AU244-(AI244+AN244))=0,"",(AU244-(AI244+AN244))),"")</f>
        <v/>
      </c>
      <c r="AT244" s="40">
        <f>IF(AND(AG244="",AQ244=""),AL244,IF(SUM(AG244,AL244,AQ244)=0,"",SUM(AG244,AL244,AQ244)))</f>
        <v/>
      </c>
      <c r="AU244" s="84" t="n"/>
      <c r="AV244" s="81" t="n"/>
      <c r="AW244" s="84" t="n"/>
      <c r="AX244" s="84" t="n"/>
      <c r="AY244" s="84" t="n"/>
      <c r="AZ244" s="84" t="n"/>
      <c r="BA244" s="84" t="n"/>
      <c r="BB244" s="84" t="n"/>
      <c r="BC244" s="84" t="n"/>
      <c r="BD244" s="84" t="n"/>
      <c r="BE244" s="84" t="n"/>
      <c r="BF244" s="84" t="n"/>
      <c r="BG244" s="40">
        <f>IF(AD244="","",YEAR(AD244)+IF(MONTH(AD244)&gt;=5,1,0))</f>
        <v/>
      </c>
      <c r="BH244" s="40">
        <f>IF(AD244="","",IF(AND(MONTH(AD244)=8,DAY(AD244)&gt;=15),"Fall",IF(MONTH(AD244)&gt;8,"Fall",IF(MONTH(AD244)=5,"Summer",IF(MONTH(AD244)=1,"Spring","")))))</f>
        <v/>
      </c>
      <c r="BI244" s="84" t="n"/>
      <c r="BJ244" s="84" t="n"/>
      <c r="BK244" s="84" t="n"/>
      <c r="BL244" s="84">
        <f>IFERROR(INDEX('_names_lookup'!$C:$C,MATCH(BK244,'_names_lookup'!$A:$A,0)),"")</f>
        <v/>
      </c>
      <c r="BM244" s="84">
        <f>IFERROR(INDEX('_names_lookup'!$B:$B,MATCH(BK244,'_names_lookup'!$A:$A,0)),"")</f>
        <v/>
      </c>
      <c r="BN244" s="84" t="n"/>
      <c r="BO244" s="84" t="n"/>
      <c r="BP244" s="84" t="n"/>
      <c r="BQ244" s="84" t="n"/>
      <c r="BR244" s="84" t="n"/>
      <c r="BS244" s="40">
        <f>IFERROR(IF(BR244*AA244=0,"",BR244*AA244),"")</f>
        <v/>
      </c>
      <c r="BT244" s="84" t="n"/>
      <c r="BU244" s="84" t="n"/>
      <c r="BV244" s="84" t="n"/>
      <c r="BW244" s="84" t="n"/>
      <c r="BX244" s="84" t="n"/>
      <c r="BY244" s="84" t="n"/>
      <c r="BZ244" s="84" t="n"/>
      <c r="CA244" s="84" t="n"/>
      <c r="CB244" s="84" t="n"/>
      <c r="CC244" s="84" t="n"/>
      <c r="CD244" s="84" t="n"/>
      <c r="CE244" s="84" t="n"/>
      <c r="CF244" s="84" t="n"/>
      <c r="CG244" s="84" t="n"/>
      <c r="CH244" s="84" t="n"/>
      <c r="CI244" s="84" t="n"/>
      <c r="CJ244" s="84" t="n"/>
      <c r="CK244" s="84" t="n"/>
      <c r="CL244" s="84" t="n"/>
      <c r="CM244" s="84" t="n"/>
      <c r="CN244" s="84" t="n"/>
      <c r="CO244" s="84" t="n"/>
      <c r="CP244" s="84" t="n"/>
      <c r="CQ244" s="84" t="n"/>
      <c r="CR244" s="84" t="n"/>
      <c r="CS244" s="84" t="n"/>
      <c r="CT244" s="84" t="n"/>
      <c r="CU244" s="84" t="n"/>
      <c r="CV244" s="84" t="n"/>
      <c r="CW244" s="84" t="n"/>
      <c r="CX244" s="84" t="n"/>
      <c r="CY244" s="84" t="n"/>
      <c r="CZ244" s="84" t="n"/>
      <c r="DA244" s="84" t="n"/>
      <c r="DB244" s="84" t="n"/>
      <c r="DC244" s="84" t="n"/>
      <c r="DD244" s="84" t="n"/>
      <c r="DE244" s="84" t="n"/>
      <c r="DF244" s="84" t="n"/>
      <c r="DG244" s="84" t="n"/>
      <c r="DH244" s="84" t="n"/>
      <c r="DI244" s="84" t="n"/>
      <c r="DJ244" s="84" t="n"/>
      <c r="DK244" s="84" t="n"/>
      <c r="DL244" s="84" t="n"/>
      <c r="DM244" s="84" t="n"/>
      <c r="DN244" s="84" t="n"/>
      <c r="DO244" s="84" t="n"/>
      <c r="DP244" s="84" t="n"/>
      <c r="DQ244" s="84" t="n"/>
    </row>
    <row r="245" ht="16" customHeight="1">
      <c r="A245" s="78" t="n"/>
      <c r="B245" s="78" t="n"/>
      <c r="C245" s="78" t="n"/>
      <c r="D245" s="78" t="n"/>
      <c r="E245" s="78" t="n"/>
      <c r="F245" s="78" t="n"/>
      <c r="G245" s="88" t="n"/>
      <c r="H245" s="84" t="n"/>
      <c r="I245" s="84" t="n"/>
      <c r="J245" s="84" t="n"/>
      <c r="K245" s="84" t="n"/>
      <c r="L245" s="84" t="n"/>
      <c r="M245" s="84" t="n"/>
      <c r="N245" s="84" t="n"/>
      <c r="O245" s="84">
        <f>IFERROR(INDEX('_courses_lookup'!$C:$C,MATCH(K245&amp;L245,'_courses_lookup'!$E:$E,0)),"")</f>
        <v/>
      </c>
      <c r="P245" s="84">
        <f>IFERROR(INDEX('_courses_lookup'!$D:$D,MATCH(K245&amp;L245,'_courses_lookup'!$E:$E,0)),"")</f>
        <v/>
      </c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1" t="n"/>
      <c r="AE245" s="81" t="n"/>
      <c r="AF245" s="81" t="n"/>
      <c r="AG245" s="40">
        <f>IF(AND(AE245&lt;&gt;"",AF245&lt;&gt;""),ROUNDUP((AF245-AE245)/7,0),"")</f>
        <v/>
      </c>
      <c r="AH245" s="84" t="n"/>
      <c r="AI245" s="40">
        <f>IFERROR(IF(AG245*AH245=0,"",AG245*AH245),"")</f>
        <v/>
      </c>
      <c r="AJ245" s="81" t="n"/>
      <c r="AK245" s="81" t="n"/>
      <c r="AL245" s="40">
        <f>IF(AND(AJ245&lt;&gt;"",AK245&lt;&gt;""),ROUNDUP((AK245-AJ245)/7,0),"")</f>
        <v/>
      </c>
      <c r="AM245" s="84" t="n"/>
      <c r="AN245" s="40">
        <f>IFERROR(IF(AL245*AM245=0,"",AL245*AM245),"")</f>
        <v/>
      </c>
      <c r="AO245" s="81" t="n"/>
      <c r="AP245" s="81" t="n"/>
      <c r="AQ245" s="40">
        <f>IF(AND(AO245&lt;&gt;"",AP245&lt;&gt;""),ROUNDUP((AP245-AO245)/7,0),"")</f>
        <v/>
      </c>
      <c r="AR245" s="40">
        <f>IFERROR(IF((AU245-(AI245+AN245))/AQ245=0,"",ROUNDUP((AU245-(AI245+AN245))/AQ245,0)),"")</f>
        <v/>
      </c>
      <c r="AS245" s="40">
        <f>IFERROR(IF((AU245-(AI245+AN245))=0,"",(AU245-(AI245+AN245))),"")</f>
        <v/>
      </c>
      <c r="AT245" s="40">
        <f>IF(AND(AG245="",AQ245=""),AL245,IF(SUM(AG245,AL245,AQ245)=0,"",SUM(AG245,AL245,AQ245)))</f>
        <v/>
      </c>
      <c r="AU245" s="84" t="n"/>
      <c r="AV245" s="81" t="n"/>
      <c r="AW245" s="84" t="n"/>
      <c r="AX245" s="84" t="n"/>
      <c r="AY245" s="84" t="n"/>
      <c r="AZ245" s="84" t="n"/>
      <c r="BA245" s="84" t="n"/>
      <c r="BB245" s="84" t="n"/>
      <c r="BC245" s="84" t="n"/>
      <c r="BD245" s="84" t="n"/>
      <c r="BE245" s="84" t="n"/>
      <c r="BF245" s="84" t="n"/>
      <c r="BG245" s="40">
        <f>IF(AD245="","",YEAR(AD245)+IF(MONTH(AD245)&gt;=5,1,0))</f>
        <v/>
      </c>
      <c r="BH245" s="40">
        <f>IF(AD245="","",IF(AND(MONTH(AD245)=8,DAY(AD245)&gt;=15),"Fall",IF(MONTH(AD245)&gt;8,"Fall",IF(MONTH(AD245)=5,"Summer",IF(MONTH(AD245)=1,"Spring","")))))</f>
        <v/>
      </c>
      <c r="BI245" s="84" t="n"/>
      <c r="BJ245" s="84" t="n"/>
      <c r="BK245" s="84" t="n"/>
      <c r="BL245" s="84">
        <f>IFERROR(INDEX('_names_lookup'!$C:$C,MATCH(BK245,'_names_lookup'!$A:$A,0)),"")</f>
        <v/>
      </c>
      <c r="BM245" s="84">
        <f>IFERROR(INDEX('_names_lookup'!$B:$B,MATCH(BK245,'_names_lookup'!$A:$A,0)),"")</f>
        <v/>
      </c>
      <c r="BN245" s="84" t="n"/>
      <c r="BO245" s="84" t="n"/>
      <c r="BP245" s="84" t="n"/>
      <c r="BQ245" s="84" t="n"/>
      <c r="BR245" s="84" t="n"/>
      <c r="BS245" s="40">
        <f>IFERROR(IF(BR245*AA245=0,"",BR245*AA245),"")</f>
        <v/>
      </c>
      <c r="BT245" s="84" t="n"/>
      <c r="BU245" s="84" t="n"/>
      <c r="BV245" s="84" t="n"/>
      <c r="BW245" s="84" t="n"/>
      <c r="BX245" s="84" t="n"/>
      <c r="BY245" s="84" t="n"/>
      <c r="BZ245" s="84" t="n"/>
      <c r="CA245" s="84" t="n"/>
      <c r="CB245" s="84" t="n"/>
      <c r="CC245" s="84" t="n"/>
      <c r="CD245" s="84" t="n"/>
      <c r="CE245" s="84" t="n"/>
      <c r="CF245" s="84" t="n"/>
      <c r="CG245" s="84" t="n"/>
      <c r="CH245" s="84" t="n"/>
      <c r="CI245" s="84" t="n"/>
      <c r="CJ245" s="84" t="n"/>
      <c r="CK245" s="84" t="n"/>
      <c r="CL245" s="84" t="n"/>
      <c r="CM245" s="84" t="n"/>
      <c r="CN245" s="84" t="n"/>
      <c r="CO245" s="84" t="n"/>
      <c r="CP245" s="84" t="n"/>
      <c r="CQ245" s="84" t="n"/>
      <c r="CR245" s="84" t="n"/>
      <c r="CS245" s="84" t="n"/>
      <c r="CT245" s="84" t="n"/>
      <c r="CU245" s="84" t="n"/>
      <c r="CV245" s="84" t="n"/>
      <c r="CW245" s="84" t="n"/>
      <c r="CX245" s="84" t="n"/>
      <c r="CY245" s="84" t="n"/>
      <c r="CZ245" s="84" t="n"/>
      <c r="DA245" s="84" t="n"/>
      <c r="DB245" s="84" t="n"/>
      <c r="DC245" s="84" t="n"/>
      <c r="DD245" s="84" t="n"/>
      <c r="DE245" s="84" t="n"/>
      <c r="DF245" s="84" t="n"/>
      <c r="DG245" s="84" t="n"/>
      <c r="DH245" s="84" t="n"/>
      <c r="DI245" s="84" t="n"/>
      <c r="DJ245" s="84" t="n"/>
      <c r="DK245" s="84" t="n"/>
      <c r="DL245" s="84" t="n"/>
      <c r="DM245" s="84" t="n"/>
      <c r="DN245" s="84" t="n"/>
      <c r="DO245" s="84" t="n"/>
      <c r="DP245" s="84" t="n"/>
      <c r="DQ245" s="84" t="n"/>
    </row>
    <row r="246" ht="16" customHeight="1">
      <c r="A246" s="78" t="n"/>
      <c r="B246" s="78" t="n"/>
      <c r="C246" s="78" t="n"/>
      <c r="D246" s="78" t="n"/>
      <c r="E246" s="78" t="n"/>
      <c r="F246" s="78" t="n"/>
      <c r="G246" s="88" t="n"/>
      <c r="H246" s="84" t="n"/>
      <c r="I246" s="84" t="n"/>
      <c r="J246" s="84" t="n"/>
      <c r="K246" s="84" t="n"/>
      <c r="L246" s="84" t="n"/>
      <c r="M246" s="84" t="n"/>
      <c r="N246" s="84" t="n"/>
      <c r="O246" s="84">
        <f>IFERROR(INDEX('_courses_lookup'!$C:$C,MATCH(K246&amp;L246,'_courses_lookup'!$E:$E,0)),"")</f>
        <v/>
      </c>
      <c r="P246" s="84">
        <f>IFERROR(INDEX('_courses_lookup'!$D:$D,MATCH(K246&amp;L246,'_courses_lookup'!$E:$E,0)),"")</f>
        <v/>
      </c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1" t="n"/>
      <c r="AE246" s="81" t="n"/>
      <c r="AF246" s="81" t="n"/>
      <c r="AG246" s="40">
        <f>IF(AND(AE246&lt;&gt;"",AF246&lt;&gt;""),ROUNDUP((AF246-AE246)/7,0),"")</f>
        <v/>
      </c>
      <c r="AH246" s="84" t="n"/>
      <c r="AI246" s="40">
        <f>IFERROR(IF(AG246*AH246=0,"",AG246*AH246),"")</f>
        <v/>
      </c>
      <c r="AJ246" s="81" t="n"/>
      <c r="AK246" s="81" t="n"/>
      <c r="AL246" s="40">
        <f>IF(AND(AJ246&lt;&gt;"",AK246&lt;&gt;""),ROUNDUP((AK246-AJ246)/7,0),"")</f>
        <v/>
      </c>
      <c r="AM246" s="84" t="n"/>
      <c r="AN246" s="40">
        <f>IFERROR(IF(AL246*AM246=0,"",AL246*AM246),"")</f>
        <v/>
      </c>
      <c r="AO246" s="81" t="n"/>
      <c r="AP246" s="81" t="n"/>
      <c r="AQ246" s="40">
        <f>IF(AND(AO246&lt;&gt;"",AP246&lt;&gt;""),ROUNDUP((AP246-AO246)/7,0),"")</f>
        <v/>
      </c>
      <c r="AR246" s="40">
        <f>IFERROR(IF((AU246-(AI246+AN246))/AQ246=0,"",ROUNDUP((AU246-(AI246+AN246))/AQ246,0)),"")</f>
        <v/>
      </c>
      <c r="AS246" s="40">
        <f>IFERROR(IF((AU246-(AI246+AN246))=0,"",(AU246-(AI246+AN246))),"")</f>
        <v/>
      </c>
      <c r="AT246" s="40">
        <f>IF(AND(AG246="",AQ246=""),AL246,IF(SUM(AG246,AL246,AQ246)=0,"",SUM(AG246,AL246,AQ246)))</f>
        <v/>
      </c>
      <c r="AU246" s="84" t="n"/>
      <c r="AV246" s="81" t="n"/>
      <c r="AW246" s="84" t="n"/>
      <c r="AX246" s="84" t="n"/>
      <c r="AY246" s="84" t="n"/>
      <c r="AZ246" s="84" t="n"/>
      <c r="BA246" s="84" t="n"/>
      <c r="BB246" s="84" t="n"/>
      <c r="BC246" s="84" t="n"/>
      <c r="BD246" s="84" t="n"/>
      <c r="BE246" s="84" t="n"/>
      <c r="BF246" s="84" t="n"/>
      <c r="BG246" s="40">
        <f>IF(AD246="","",YEAR(AD246)+IF(MONTH(AD246)&gt;=5,1,0))</f>
        <v/>
      </c>
      <c r="BH246" s="40">
        <f>IF(AD246="","",IF(AND(MONTH(AD246)=8,DAY(AD246)&gt;=15),"Fall",IF(MONTH(AD246)&gt;8,"Fall",IF(MONTH(AD246)=5,"Summer",IF(MONTH(AD246)=1,"Spring","")))))</f>
        <v/>
      </c>
      <c r="BI246" s="84" t="n"/>
      <c r="BJ246" s="84" t="n"/>
      <c r="BK246" s="84" t="n"/>
      <c r="BL246" s="84">
        <f>IFERROR(INDEX('_names_lookup'!$C:$C,MATCH(BK246,'_names_lookup'!$A:$A,0)),"")</f>
        <v/>
      </c>
      <c r="BM246" s="84">
        <f>IFERROR(INDEX('_names_lookup'!$B:$B,MATCH(BK246,'_names_lookup'!$A:$A,0)),"")</f>
        <v/>
      </c>
      <c r="BN246" s="84" t="n"/>
      <c r="BO246" s="84" t="n"/>
      <c r="BP246" s="84" t="n"/>
      <c r="BQ246" s="84" t="n"/>
      <c r="BR246" s="84" t="n"/>
      <c r="BS246" s="40">
        <f>IFERROR(IF(BR246*AA246=0,"",BR246*AA246),"")</f>
        <v/>
      </c>
      <c r="BT246" s="84" t="n"/>
      <c r="BU246" s="84" t="n"/>
      <c r="BV246" s="84" t="n"/>
      <c r="BW246" s="84" t="n"/>
      <c r="BX246" s="84" t="n"/>
      <c r="BY246" s="84" t="n"/>
      <c r="BZ246" s="84" t="n"/>
      <c r="CA246" s="84" t="n"/>
      <c r="CB246" s="84" t="n"/>
      <c r="CC246" s="84" t="n"/>
      <c r="CD246" s="84" t="n"/>
      <c r="CE246" s="84" t="n"/>
      <c r="CF246" s="84" t="n"/>
      <c r="CG246" s="84" t="n"/>
      <c r="CH246" s="84" t="n"/>
      <c r="CI246" s="84" t="n"/>
      <c r="CJ246" s="84" t="n"/>
      <c r="CK246" s="84" t="n"/>
      <c r="CL246" s="84" t="n"/>
      <c r="CM246" s="84" t="n"/>
      <c r="CN246" s="84" t="n"/>
      <c r="CO246" s="84" t="n"/>
      <c r="CP246" s="84" t="n"/>
      <c r="CQ246" s="84" t="n"/>
      <c r="CR246" s="84" t="n"/>
      <c r="CS246" s="84" t="n"/>
      <c r="CT246" s="84" t="n"/>
      <c r="CU246" s="84" t="n"/>
      <c r="CV246" s="84" t="n"/>
      <c r="CW246" s="84" t="n"/>
      <c r="CX246" s="84" t="n"/>
      <c r="CY246" s="84" t="n"/>
      <c r="CZ246" s="84" t="n"/>
      <c r="DA246" s="84" t="n"/>
      <c r="DB246" s="84" t="n"/>
      <c r="DC246" s="84" t="n"/>
      <c r="DD246" s="84" t="n"/>
      <c r="DE246" s="84" t="n"/>
      <c r="DF246" s="84" t="n"/>
      <c r="DG246" s="84" t="n"/>
      <c r="DH246" s="84" t="n"/>
      <c r="DI246" s="84" t="n"/>
      <c r="DJ246" s="84" t="n"/>
      <c r="DK246" s="84" t="n"/>
      <c r="DL246" s="84" t="n"/>
      <c r="DM246" s="84" t="n"/>
      <c r="DN246" s="84" t="n"/>
      <c r="DO246" s="84" t="n"/>
      <c r="DP246" s="84" t="n"/>
      <c r="DQ246" s="84" t="n"/>
    </row>
    <row r="247" ht="16" customHeight="1">
      <c r="A247" s="78" t="n"/>
      <c r="B247" s="78" t="n"/>
      <c r="C247" s="78" t="n"/>
      <c r="D247" s="78" t="n"/>
      <c r="E247" s="78" t="n"/>
      <c r="F247" s="78" t="n"/>
      <c r="G247" s="88" t="n"/>
      <c r="H247" s="84" t="n"/>
      <c r="I247" s="84" t="n"/>
      <c r="J247" s="84" t="n"/>
      <c r="K247" s="84" t="n"/>
      <c r="L247" s="84" t="n"/>
      <c r="M247" s="84" t="n"/>
      <c r="N247" s="84" t="n"/>
      <c r="O247" s="84">
        <f>IFERROR(INDEX('_courses_lookup'!$C:$C,MATCH(K247&amp;L247,'_courses_lookup'!$E:$E,0)),"")</f>
        <v/>
      </c>
      <c r="P247" s="84">
        <f>IFERROR(INDEX('_courses_lookup'!$D:$D,MATCH(K247&amp;L247,'_courses_lookup'!$E:$E,0)),"")</f>
        <v/>
      </c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1" t="n"/>
      <c r="AE247" s="81" t="n"/>
      <c r="AF247" s="81" t="n"/>
      <c r="AG247" s="40">
        <f>IF(AND(AE247&lt;&gt;"",AF247&lt;&gt;""),ROUNDUP((AF247-AE247)/7,0),"")</f>
        <v/>
      </c>
      <c r="AH247" s="84" t="n"/>
      <c r="AI247" s="40">
        <f>IFERROR(IF(AG247*AH247=0,"",AG247*AH247),"")</f>
        <v/>
      </c>
      <c r="AJ247" s="81" t="n"/>
      <c r="AK247" s="81" t="n"/>
      <c r="AL247" s="40">
        <f>IF(AND(AJ247&lt;&gt;"",AK247&lt;&gt;""),ROUNDUP((AK247-AJ247)/7,0),"")</f>
        <v/>
      </c>
      <c r="AM247" s="84" t="n"/>
      <c r="AN247" s="40">
        <f>IFERROR(IF(AL247*AM247=0,"",AL247*AM247),"")</f>
        <v/>
      </c>
      <c r="AO247" s="81" t="n"/>
      <c r="AP247" s="81" t="n"/>
      <c r="AQ247" s="40">
        <f>IF(AND(AO247&lt;&gt;"",AP247&lt;&gt;""),ROUNDUP((AP247-AO247)/7,0),"")</f>
        <v/>
      </c>
      <c r="AR247" s="40">
        <f>IFERROR(IF((AU247-(AI247+AN247))/AQ247=0,"",ROUNDUP((AU247-(AI247+AN247))/AQ247,0)),"")</f>
        <v/>
      </c>
      <c r="AS247" s="40">
        <f>IFERROR(IF((AU247-(AI247+AN247))=0,"",(AU247-(AI247+AN247))),"")</f>
        <v/>
      </c>
      <c r="AT247" s="40">
        <f>IF(AND(AG247="",AQ247=""),AL247,IF(SUM(AG247,AL247,AQ247)=0,"",SUM(AG247,AL247,AQ247)))</f>
        <v/>
      </c>
      <c r="AU247" s="84" t="n"/>
      <c r="AV247" s="81" t="n"/>
      <c r="AW247" s="84" t="n"/>
      <c r="AX247" s="84" t="n"/>
      <c r="AY247" s="84" t="n"/>
      <c r="AZ247" s="84" t="n"/>
      <c r="BA247" s="84" t="n"/>
      <c r="BB247" s="84" t="n"/>
      <c r="BC247" s="84" t="n"/>
      <c r="BD247" s="84" t="n"/>
      <c r="BE247" s="84" t="n"/>
      <c r="BF247" s="84" t="n"/>
      <c r="BG247" s="40">
        <f>IF(AD247="","",YEAR(AD247)+IF(MONTH(AD247)&gt;=5,1,0))</f>
        <v/>
      </c>
      <c r="BH247" s="40">
        <f>IF(AD247="","",IF(AND(MONTH(AD247)=8,DAY(AD247)&gt;=15),"Fall",IF(MONTH(AD247)&gt;8,"Fall",IF(MONTH(AD247)=5,"Summer",IF(MONTH(AD247)=1,"Spring","")))))</f>
        <v/>
      </c>
      <c r="BI247" s="84" t="n"/>
      <c r="BJ247" s="84" t="n"/>
      <c r="BK247" s="84" t="n"/>
      <c r="BL247" s="84">
        <f>IFERROR(INDEX('_names_lookup'!$C:$C,MATCH(BK247,'_names_lookup'!$A:$A,0)),"")</f>
        <v/>
      </c>
      <c r="BM247" s="84">
        <f>IFERROR(INDEX('_names_lookup'!$B:$B,MATCH(BK247,'_names_lookup'!$A:$A,0)),"")</f>
        <v/>
      </c>
      <c r="BN247" s="84" t="n"/>
      <c r="BO247" s="84" t="n"/>
      <c r="BP247" s="84" t="n"/>
      <c r="BQ247" s="84" t="n"/>
      <c r="BR247" s="84" t="n"/>
      <c r="BS247" s="40">
        <f>IFERROR(IF(BR247*AA247=0,"",BR247*AA247),"")</f>
        <v/>
      </c>
      <c r="BT247" s="84" t="n"/>
      <c r="BU247" s="84" t="n"/>
      <c r="BV247" s="84" t="n"/>
      <c r="BW247" s="84" t="n"/>
      <c r="BX247" s="84" t="n"/>
      <c r="BY247" s="84" t="n"/>
      <c r="BZ247" s="84" t="n"/>
      <c r="CA247" s="84" t="n"/>
      <c r="CB247" s="84" t="n"/>
      <c r="CC247" s="84" t="n"/>
      <c r="CD247" s="84" t="n"/>
      <c r="CE247" s="84" t="n"/>
      <c r="CF247" s="84" t="n"/>
      <c r="CG247" s="84" t="n"/>
      <c r="CH247" s="84" t="n"/>
      <c r="CI247" s="84" t="n"/>
      <c r="CJ247" s="84" t="n"/>
      <c r="CK247" s="84" t="n"/>
      <c r="CL247" s="84" t="n"/>
      <c r="CM247" s="84" t="n"/>
      <c r="CN247" s="84" t="n"/>
      <c r="CO247" s="84" t="n"/>
      <c r="CP247" s="84" t="n"/>
      <c r="CQ247" s="84" t="n"/>
      <c r="CR247" s="84" t="n"/>
      <c r="CS247" s="84" t="n"/>
      <c r="CT247" s="84" t="n"/>
      <c r="CU247" s="84" t="n"/>
      <c r="CV247" s="84" t="n"/>
      <c r="CW247" s="84" t="n"/>
      <c r="CX247" s="84" t="n"/>
      <c r="CY247" s="84" t="n"/>
      <c r="CZ247" s="84" t="n"/>
      <c r="DA247" s="84" t="n"/>
      <c r="DB247" s="84" t="n"/>
      <c r="DC247" s="84" t="n"/>
      <c r="DD247" s="84" t="n"/>
      <c r="DE247" s="84" t="n"/>
      <c r="DF247" s="84" t="n"/>
      <c r="DG247" s="84" t="n"/>
      <c r="DH247" s="84" t="n"/>
      <c r="DI247" s="84" t="n"/>
      <c r="DJ247" s="84" t="n"/>
      <c r="DK247" s="84" t="n"/>
      <c r="DL247" s="84" t="n"/>
      <c r="DM247" s="84" t="n"/>
      <c r="DN247" s="84" t="n"/>
      <c r="DO247" s="84" t="n"/>
      <c r="DP247" s="84" t="n"/>
      <c r="DQ247" s="84" t="n"/>
    </row>
    <row r="248" ht="16" customHeight="1">
      <c r="A248" s="78" t="n"/>
      <c r="B248" s="78" t="n"/>
      <c r="C248" s="78" t="n"/>
      <c r="D248" s="78" t="n"/>
      <c r="E248" s="78" t="n"/>
      <c r="F248" s="78" t="n"/>
      <c r="G248" s="88" t="n"/>
      <c r="H248" s="84" t="n"/>
      <c r="I248" s="84" t="n"/>
      <c r="J248" s="84" t="n"/>
      <c r="K248" s="84" t="n"/>
      <c r="L248" s="84" t="n"/>
      <c r="M248" s="84" t="n"/>
      <c r="N248" s="84" t="n"/>
      <c r="O248" s="84">
        <f>IFERROR(INDEX('_courses_lookup'!$C:$C,MATCH(K248&amp;L248,'_courses_lookup'!$E:$E,0)),"")</f>
        <v/>
      </c>
      <c r="P248" s="84">
        <f>IFERROR(INDEX('_courses_lookup'!$D:$D,MATCH(K248&amp;L248,'_courses_lookup'!$E:$E,0)),"")</f>
        <v/>
      </c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1" t="n"/>
      <c r="AE248" s="81" t="n"/>
      <c r="AF248" s="81" t="n"/>
      <c r="AG248" s="40">
        <f>IF(AND(AE248&lt;&gt;"",AF248&lt;&gt;""),ROUNDUP((AF248-AE248)/7,0),"")</f>
        <v/>
      </c>
      <c r="AH248" s="84" t="n"/>
      <c r="AI248" s="40">
        <f>IFERROR(IF(AG248*AH248=0,"",AG248*AH248),"")</f>
        <v/>
      </c>
      <c r="AJ248" s="81" t="n"/>
      <c r="AK248" s="81" t="n"/>
      <c r="AL248" s="40">
        <f>IF(AND(AJ248&lt;&gt;"",AK248&lt;&gt;""),ROUNDUP((AK248-AJ248)/7,0),"")</f>
        <v/>
      </c>
      <c r="AM248" s="84" t="n"/>
      <c r="AN248" s="40">
        <f>IFERROR(IF(AL248*AM248=0,"",AL248*AM248),"")</f>
        <v/>
      </c>
      <c r="AO248" s="81" t="n"/>
      <c r="AP248" s="81" t="n"/>
      <c r="AQ248" s="40">
        <f>IF(AND(AO248&lt;&gt;"",AP248&lt;&gt;""),ROUNDUP((AP248-AO248)/7,0),"")</f>
        <v/>
      </c>
      <c r="AR248" s="40">
        <f>IFERROR(IF((AU248-(AI248+AN248))/AQ248=0,"",ROUNDUP((AU248-(AI248+AN248))/AQ248,0)),"")</f>
        <v/>
      </c>
      <c r="AS248" s="40">
        <f>IFERROR(IF((AU248-(AI248+AN248))=0,"",(AU248-(AI248+AN248))),"")</f>
        <v/>
      </c>
      <c r="AT248" s="40">
        <f>IF(AND(AG248="",AQ248=""),AL248,IF(SUM(AG248,AL248,AQ248)=0,"",SUM(AG248,AL248,AQ248)))</f>
        <v/>
      </c>
      <c r="AU248" s="84" t="n"/>
      <c r="AV248" s="81" t="n"/>
      <c r="AW248" s="84" t="n"/>
      <c r="AX248" s="84" t="n"/>
      <c r="AY248" s="84" t="n"/>
      <c r="AZ248" s="84" t="n"/>
      <c r="BA248" s="84" t="n"/>
      <c r="BB248" s="84" t="n"/>
      <c r="BC248" s="84" t="n"/>
      <c r="BD248" s="84" t="n"/>
      <c r="BE248" s="84" t="n"/>
      <c r="BF248" s="84" t="n"/>
      <c r="BG248" s="40">
        <f>IF(AD248="","",YEAR(AD248)+IF(MONTH(AD248)&gt;=5,1,0))</f>
        <v/>
      </c>
      <c r="BH248" s="40">
        <f>IF(AD248="","",IF(AND(MONTH(AD248)=8,DAY(AD248)&gt;=15),"Fall",IF(MONTH(AD248)&gt;8,"Fall",IF(MONTH(AD248)=5,"Summer",IF(MONTH(AD248)=1,"Spring","")))))</f>
        <v/>
      </c>
      <c r="BI248" s="84" t="n"/>
      <c r="BJ248" s="84" t="n"/>
      <c r="BK248" s="84" t="n"/>
      <c r="BL248" s="84">
        <f>IFERROR(INDEX('_names_lookup'!$C:$C,MATCH(BK248,'_names_lookup'!$A:$A,0)),"")</f>
        <v/>
      </c>
      <c r="BM248" s="84">
        <f>IFERROR(INDEX('_names_lookup'!$B:$B,MATCH(BK248,'_names_lookup'!$A:$A,0)),"")</f>
        <v/>
      </c>
      <c r="BN248" s="84" t="n"/>
      <c r="BO248" s="84" t="n"/>
      <c r="BP248" s="84" t="n"/>
      <c r="BQ248" s="84" t="n"/>
      <c r="BR248" s="84" t="n"/>
      <c r="BS248" s="40">
        <f>IFERROR(IF(BR248*AA248=0,"",BR248*AA248),"")</f>
        <v/>
      </c>
      <c r="BT248" s="84" t="n"/>
      <c r="BU248" s="84" t="n"/>
      <c r="BV248" s="84" t="n"/>
      <c r="BW248" s="84" t="n"/>
      <c r="BX248" s="84" t="n"/>
      <c r="BY248" s="84" t="n"/>
      <c r="BZ248" s="84" t="n"/>
      <c r="CA248" s="84" t="n"/>
      <c r="CB248" s="84" t="n"/>
      <c r="CC248" s="84" t="n"/>
      <c r="CD248" s="84" t="n"/>
      <c r="CE248" s="84" t="n"/>
      <c r="CF248" s="84" t="n"/>
      <c r="CG248" s="84" t="n"/>
      <c r="CH248" s="84" t="n"/>
      <c r="CI248" s="84" t="n"/>
      <c r="CJ248" s="84" t="n"/>
      <c r="CK248" s="84" t="n"/>
      <c r="CL248" s="84" t="n"/>
      <c r="CM248" s="84" t="n"/>
      <c r="CN248" s="84" t="n"/>
      <c r="CO248" s="84" t="n"/>
      <c r="CP248" s="84" t="n"/>
      <c r="CQ248" s="84" t="n"/>
      <c r="CR248" s="84" t="n"/>
      <c r="CS248" s="84" t="n"/>
      <c r="CT248" s="84" t="n"/>
      <c r="CU248" s="84" t="n"/>
      <c r="CV248" s="84" t="n"/>
      <c r="CW248" s="84" t="n"/>
      <c r="CX248" s="84" t="n"/>
      <c r="CY248" s="84" t="n"/>
      <c r="CZ248" s="84" t="n"/>
      <c r="DA248" s="84" t="n"/>
      <c r="DB248" s="84" t="n"/>
      <c r="DC248" s="84" t="n"/>
      <c r="DD248" s="84" t="n"/>
      <c r="DE248" s="84" t="n"/>
      <c r="DF248" s="84" t="n"/>
      <c r="DG248" s="84" t="n"/>
      <c r="DH248" s="84" t="n"/>
      <c r="DI248" s="84" t="n"/>
      <c r="DJ248" s="84" t="n"/>
      <c r="DK248" s="84" t="n"/>
      <c r="DL248" s="84" t="n"/>
      <c r="DM248" s="84" t="n"/>
      <c r="DN248" s="84" t="n"/>
      <c r="DO248" s="84" t="n"/>
      <c r="DP248" s="84" t="n"/>
      <c r="DQ248" s="84" t="n"/>
    </row>
    <row r="249" ht="16" customHeight="1">
      <c r="A249" s="78" t="n"/>
      <c r="B249" s="78" t="n"/>
      <c r="C249" s="78" t="n"/>
      <c r="D249" s="78" t="n"/>
      <c r="E249" s="78" t="n"/>
      <c r="F249" s="78" t="n"/>
      <c r="G249" s="88" t="n"/>
      <c r="H249" s="84" t="n"/>
      <c r="I249" s="84" t="n"/>
      <c r="J249" s="84" t="n"/>
      <c r="K249" s="84" t="n"/>
      <c r="L249" s="84" t="n"/>
      <c r="M249" s="84" t="n"/>
      <c r="N249" s="84" t="n"/>
      <c r="O249" s="84">
        <f>IFERROR(INDEX('_courses_lookup'!$C:$C,MATCH(K249&amp;L249,'_courses_lookup'!$E:$E,0)),"")</f>
        <v/>
      </c>
      <c r="P249" s="84">
        <f>IFERROR(INDEX('_courses_lookup'!$D:$D,MATCH(K249&amp;L249,'_courses_lookup'!$E:$E,0)),"")</f>
        <v/>
      </c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1" t="n"/>
      <c r="AE249" s="81" t="n"/>
      <c r="AF249" s="81" t="n"/>
      <c r="AG249" s="40">
        <f>IF(AND(AE249&lt;&gt;"",AF249&lt;&gt;""),ROUNDUP((AF249-AE249)/7,0),"")</f>
        <v/>
      </c>
      <c r="AH249" s="84" t="n"/>
      <c r="AI249" s="40">
        <f>IFERROR(IF(AG249*AH249=0,"",AG249*AH249),"")</f>
        <v/>
      </c>
      <c r="AJ249" s="81" t="n"/>
      <c r="AK249" s="81" t="n"/>
      <c r="AL249" s="40">
        <f>IF(AND(AJ249&lt;&gt;"",AK249&lt;&gt;""),ROUNDUP((AK249-AJ249)/7,0),"")</f>
        <v/>
      </c>
      <c r="AM249" s="84" t="n"/>
      <c r="AN249" s="40">
        <f>IFERROR(IF(AL249*AM249=0,"",AL249*AM249),"")</f>
        <v/>
      </c>
      <c r="AO249" s="81" t="n"/>
      <c r="AP249" s="81" t="n"/>
      <c r="AQ249" s="40">
        <f>IF(AND(AO249&lt;&gt;"",AP249&lt;&gt;""),ROUNDUP((AP249-AO249)/7,0),"")</f>
        <v/>
      </c>
      <c r="AR249" s="40">
        <f>IFERROR(IF((AU249-(AI249+AN249))/AQ249=0,"",ROUNDUP((AU249-(AI249+AN249))/AQ249,0)),"")</f>
        <v/>
      </c>
      <c r="AS249" s="40">
        <f>IFERROR(IF((AU249-(AI249+AN249))=0,"",(AU249-(AI249+AN249))),"")</f>
        <v/>
      </c>
      <c r="AT249" s="40">
        <f>IF(AND(AG249="",AQ249=""),AL249,IF(SUM(AG249,AL249,AQ249)=0,"",SUM(AG249,AL249,AQ249)))</f>
        <v/>
      </c>
      <c r="AU249" s="84" t="n"/>
      <c r="AV249" s="81" t="n"/>
      <c r="AW249" s="84" t="n"/>
      <c r="AX249" s="84" t="n"/>
      <c r="AY249" s="84" t="n"/>
      <c r="AZ249" s="84" t="n"/>
      <c r="BA249" s="84" t="n"/>
      <c r="BB249" s="84" t="n"/>
      <c r="BC249" s="84" t="n"/>
      <c r="BD249" s="84" t="n"/>
      <c r="BE249" s="84" t="n"/>
      <c r="BF249" s="84" t="n"/>
      <c r="BG249" s="40">
        <f>IF(AD249="","",YEAR(AD249)+IF(MONTH(AD249)&gt;=5,1,0))</f>
        <v/>
      </c>
      <c r="BH249" s="40">
        <f>IF(AD249="","",IF(AND(MONTH(AD249)=8,DAY(AD249)&gt;=15),"Fall",IF(MONTH(AD249)&gt;8,"Fall",IF(MONTH(AD249)=5,"Summer",IF(MONTH(AD249)=1,"Spring","")))))</f>
        <v/>
      </c>
      <c r="BI249" s="84" t="n"/>
      <c r="BJ249" s="84" t="n"/>
      <c r="BK249" s="84" t="n"/>
      <c r="BL249" s="84">
        <f>IFERROR(INDEX('_names_lookup'!$C:$C,MATCH(BK249,'_names_lookup'!$A:$A,0)),"")</f>
        <v/>
      </c>
      <c r="BM249" s="84">
        <f>IFERROR(INDEX('_names_lookup'!$B:$B,MATCH(BK249,'_names_lookup'!$A:$A,0)),"")</f>
        <v/>
      </c>
      <c r="BN249" s="84" t="n"/>
      <c r="BO249" s="84" t="n"/>
      <c r="BP249" s="84" t="n"/>
      <c r="BQ249" s="84" t="n"/>
      <c r="BR249" s="84" t="n"/>
      <c r="BS249" s="40">
        <f>IFERROR(IF(BR249*AA249=0,"",BR249*AA249),"")</f>
        <v/>
      </c>
      <c r="BT249" s="84" t="n"/>
      <c r="BU249" s="84" t="n"/>
      <c r="BV249" s="84" t="n"/>
      <c r="BW249" s="84" t="n"/>
      <c r="BX249" s="84" t="n"/>
      <c r="BY249" s="84" t="n"/>
      <c r="BZ249" s="84" t="n"/>
      <c r="CA249" s="84" t="n"/>
      <c r="CB249" s="84" t="n"/>
      <c r="CC249" s="84" t="n"/>
      <c r="CD249" s="84" t="n"/>
      <c r="CE249" s="84" t="n"/>
      <c r="CF249" s="84" t="n"/>
      <c r="CG249" s="84" t="n"/>
      <c r="CH249" s="84" t="n"/>
      <c r="CI249" s="84" t="n"/>
      <c r="CJ249" s="84" t="n"/>
      <c r="CK249" s="84" t="n"/>
      <c r="CL249" s="84" t="n"/>
      <c r="CM249" s="84" t="n"/>
      <c r="CN249" s="84" t="n"/>
      <c r="CO249" s="84" t="n"/>
      <c r="CP249" s="84" t="n"/>
      <c r="CQ249" s="84" t="n"/>
      <c r="CR249" s="84" t="n"/>
      <c r="CS249" s="84" t="n"/>
      <c r="CT249" s="84" t="n"/>
      <c r="CU249" s="84" t="n"/>
      <c r="CV249" s="84" t="n"/>
      <c r="CW249" s="84" t="n"/>
      <c r="CX249" s="84" t="n"/>
      <c r="CY249" s="84" t="n"/>
      <c r="CZ249" s="84" t="n"/>
      <c r="DA249" s="84" t="n"/>
      <c r="DB249" s="84" t="n"/>
      <c r="DC249" s="84" t="n"/>
      <c r="DD249" s="84" t="n"/>
      <c r="DE249" s="84" t="n"/>
      <c r="DF249" s="84" t="n"/>
      <c r="DG249" s="84" t="n"/>
      <c r="DH249" s="84" t="n"/>
      <c r="DI249" s="84" t="n"/>
      <c r="DJ249" s="84" t="n"/>
      <c r="DK249" s="84" t="n"/>
      <c r="DL249" s="84" t="n"/>
      <c r="DM249" s="84" t="n"/>
      <c r="DN249" s="84" t="n"/>
      <c r="DO249" s="84" t="n"/>
      <c r="DP249" s="84" t="n"/>
      <c r="DQ249" s="84" t="n"/>
    </row>
    <row r="250" ht="16" customHeight="1">
      <c r="A250" s="78" t="n"/>
      <c r="B250" s="78" t="n"/>
      <c r="C250" s="78" t="n"/>
      <c r="D250" s="78" t="n"/>
      <c r="E250" s="78" t="n"/>
      <c r="F250" s="78" t="n"/>
      <c r="G250" s="88" t="n"/>
      <c r="H250" s="84" t="n"/>
      <c r="I250" s="84" t="n"/>
      <c r="J250" s="84" t="n"/>
      <c r="K250" s="84" t="n"/>
      <c r="L250" s="84" t="n"/>
      <c r="M250" s="84" t="n"/>
      <c r="N250" s="84" t="n"/>
      <c r="O250" s="84">
        <f>IFERROR(INDEX('_courses_lookup'!$C:$C,MATCH(K250&amp;L250,'_courses_lookup'!$E:$E,0)),"")</f>
        <v/>
      </c>
      <c r="P250" s="84">
        <f>IFERROR(INDEX('_courses_lookup'!$D:$D,MATCH(K250&amp;L250,'_courses_lookup'!$E:$E,0)),"")</f>
        <v/>
      </c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1" t="n"/>
      <c r="AE250" s="81" t="n"/>
      <c r="AF250" s="81" t="n"/>
      <c r="AG250" s="40">
        <f>IF(AND(AE250&lt;&gt;"",AF250&lt;&gt;""),ROUNDUP((AF250-AE250)/7,0),"")</f>
        <v/>
      </c>
      <c r="AH250" s="84" t="n"/>
      <c r="AI250" s="40">
        <f>IFERROR(IF(AG250*AH250=0,"",AG250*AH250),"")</f>
        <v/>
      </c>
      <c r="AJ250" s="81" t="n"/>
      <c r="AK250" s="81" t="n"/>
      <c r="AL250" s="40">
        <f>IF(AND(AJ250&lt;&gt;"",AK250&lt;&gt;""),ROUNDUP((AK250-AJ250)/7,0),"")</f>
        <v/>
      </c>
      <c r="AM250" s="84" t="n"/>
      <c r="AN250" s="40">
        <f>IFERROR(IF(AL250*AM250=0,"",AL250*AM250),"")</f>
        <v/>
      </c>
      <c r="AO250" s="81" t="n"/>
      <c r="AP250" s="81" t="n"/>
      <c r="AQ250" s="40">
        <f>IF(AND(AO250&lt;&gt;"",AP250&lt;&gt;""),ROUNDUP((AP250-AO250)/7,0),"")</f>
        <v/>
      </c>
      <c r="AR250" s="40">
        <f>IFERROR(IF((AU250-(AI250+AN250))/AQ250=0,"",ROUNDUP((AU250-(AI250+AN250))/AQ250,0)),"")</f>
        <v/>
      </c>
      <c r="AS250" s="40">
        <f>IFERROR(IF((AU250-(AI250+AN250))=0,"",(AU250-(AI250+AN250))),"")</f>
        <v/>
      </c>
      <c r="AT250" s="40">
        <f>IF(AND(AG250="",AQ250=""),AL250,IF(SUM(AG250,AL250,AQ250)=0,"",SUM(AG250,AL250,AQ250)))</f>
        <v/>
      </c>
      <c r="AU250" s="84" t="n"/>
      <c r="AV250" s="81" t="n"/>
      <c r="AW250" s="84" t="n"/>
      <c r="AX250" s="84" t="n"/>
      <c r="AY250" s="84" t="n"/>
      <c r="AZ250" s="84" t="n"/>
      <c r="BA250" s="84" t="n"/>
      <c r="BB250" s="84" t="n"/>
      <c r="BC250" s="84" t="n"/>
      <c r="BD250" s="84" t="n"/>
      <c r="BE250" s="84" t="n"/>
      <c r="BF250" s="84" t="n"/>
      <c r="BG250" s="40">
        <f>IF(AD250="","",YEAR(AD250)+IF(MONTH(AD250)&gt;=5,1,0))</f>
        <v/>
      </c>
      <c r="BH250" s="40">
        <f>IF(AD250="","",IF(AND(MONTH(AD250)=8,DAY(AD250)&gt;=15),"Fall",IF(MONTH(AD250)&gt;8,"Fall",IF(MONTH(AD250)=5,"Summer",IF(MONTH(AD250)=1,"Spring","")))))</f>
        <v/>
      </c>
      <c r="BI250" s="84" t="n"/>
      <c r="BJ250" s="84" t="n"/>
      <c r="BK250" s="84" t="n"/>
      <c r="BL250" s="84">
        <f>IFERROR(INDEX('_names_lookup'!$C:$C,MATCH(BK250,'_names_lookup'!$A:$A,0)),"")</f>
        <v/>
      </c>
      <c r="BM250" s="84">
        <f>IFERROR(INDEX('_names_lookup'!$B:$B,MATCH(BK250,'_names_lookup'!$A:$A,0)),"")</f>
        <v/>
      </c>
      <c r="BN250" s="84" t="n"/>
      <c r="BO250" s="84" t="n"/>
      <c r="BP250" s="84" t="n"/>
      <c r="BQ250" s="84" t="n"/>
      <c r="BR250" s="84" t="n"/>
      <c r="BS250" s="40">
        <f>IFERROR(IF(BR250*AA250=0,"",BR250*AA250),"")</f>
        <v/>
      </c>
      <c r="BT250" s="84" t="n"/>
      <c r="BU250" s="84" t="n"/>
      <c r="BV250" s="84" t="n"/>
      <c r="BW250" s="84" t="n"/>
      <c r="BX250" s="84" t="n"/>
      <c r="BY250" s="84" t="n"/>
      <c r="BZ250" s="84" t="n"/>
      <c r="CA250" s="84" t="n"/>
      <c r="CB250" s="84" t="n"/>
      <c r="CC250" s="84" t="n"/>
      <c r="CD250" s="84" t="n"/>
      <c r="CE250" s="84" t="n"/>
      <c r="CF250" s="84" t="n"/>
      <c r="CG250" s="84" t="n"/>
      <c r="CH250" s="84" t="n"/>
      <c r="CI250" s="84" t="n"/>
      <c r="CJ250" s="84" t="n"/>
      <c r="CK250" s="84" t="n"/>
      <c r="CL250" s="84" t="n"/>
      <c r="CM250" s="84" t="n"/>
      <c r="CN250" s="84" t="n"/>
      <c r="CO250" s="84" t="n"/>
      <c r="CP250" s="84" t="n"/>
      <c r="CQ250" s="84" t="n"/>
      <c r="CR250" s="84" t="n"/>
      <c r="CS250" s="84" t="n"/>
      <c r="CT250" s="84" t="n"/>
      <c r="CU250" s="84" t="n"/>
      <c r="CV250" s="84" t="n"/>
      <c r="CW250" s="84" t="n"/>
      <c r="CX250" s="84" t="n"/>
      <c r="CY250" s="84" t="n"/>
      <c r="CZ250" s="84" t="n"/>
      <c r="DA250" s="84" t="n"/>
      <c r="DB250" s="84" t="n"/>
      <c r="DC250" s="84" t="n"/>
      <c r="DD250" s="84" t="n"/>
      <c r="DE250" s="84" t="n"/>
      <c r="DF250" s="84" t="n"/>
      <c r="DG250" s="84" t="n"/>
      <c r="DH250" s="84" t="n"/>
      <c r="DI250" s="84" t="n"/>
      <c r="DJ250" s="84" t="n"/>
      <c r="DK250" s="84" t="n"/>
      <c r="DL250" s="84" t="n"/>
      <c r="DM250" s="84" t="n"/>
      <c r="DN250" s="84" t="n"/>
      <c r="DO250" s="84" t="n"/>
      <c r="DP250" s="84" t="n"/>
      <c r="DQ250" s="84" t="n"/>
    </row>
    <row r="251" ht="16" customHeight="1">
      <c r="A251" s="78" t="n"/>
      <c r="B251" s="78" t="n"/>
      <c r="C251" s="78" t="n"/>
      <c r="D251" s="78" t="n"/>
      <c r="E251" s="78" t="n"/>
      <c r="F251" s="78" t="n"/>
      <c r="G251" s="88" t="n"/>
      <c r="H251" s="84" t="n"/>
      <c r="I251" s="84" t="n"/>
      <c r="J251" s="84" t="n"/>
      <c r="K251" s="84" t="n"/>
      <c r="L251" s="84" t="n"/>
      <c r="M251" s="84" t="n"/>
      <c r="N251" s="84" t="n"/>
      <c r="O251" s="84">
        <f>IFERROR(INDEX('_courses_lookup'!$C:$C,MATCH(K251&amp;L251,'_courses_lookup'!$E:$E,0)),"")</f>
        <v/>
      </c>
      <c r="P251" s="84">
        <f>IFERROR(INDEX('_courses_lookup'!$D:$D,MATCH(K251&amp;L251,'_courses_lookup'!$E:$E,0)),"")</f>
        <v/>
      </c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1" t="n"/>
      <c r="AE251" s="81" t="n"/>
      <c r="AF251" s="81" t="n"/>
      <c r="AG251" s="40">
        <f>IF(AND(AE251&lt;&gt;"",AF251&lt;&gt;""),ROUNDUP((AF251-AE251)/7,0),"")</f>
        <v/>
      </c>
      <c r="AH251" s="84" t="n"/>
      <c r="AI251" s="40">
        <f>IFERROR(IF(AG251*AH251=0,"",AG251*AH251),"")</f>
        <v/>
      </c>
      <c r="AJ251" s="81" t="n"/>
      <c r="AK251" s="81" t="n"/>
      <c r="AL251" s="40">
        <f>IF(AND(AJ251&lt;&gt;"",AK251&lt;&gt;""),ROUNDUP((AK251-AJ251)/7,0),"")</f>
        <v/>
      </c>
      <c r="AM251" s="84" t="n"/>
      <c r="AN251" s="40">
        <f>IFERROR(IF(AL251*AM251=0,"",AL251*AM251),"")</f>
        <v/>
      </c>
      <c r="AO251" s="81" t="n"/>
      <c r="AP251" s="81" t="n"/>
      <c r="AQ251" s="40">
        <f>IF(AND(AO251&lt;&gt;"",AP251&lt;&gt;""),ROUNDUP((AP251-AO251)/7,0),"")</f>
        <v/>
      </c>
      <c r="AR251" s="40">
        <f>IFERROR(IF((AU251-(AI251+AN251))/AQ251=0,"",ROUNDUP((AU251-(AI251+AN251))/AQ251,0)),"")</f>
        <v/>
      </c>
      <c r="AS251" s="40">
        <f>IFERROR(IF((AU251-(AI251+AN251))=0,"",(AU251-(AI251+AN251))),"")</f>
        <v/>
      </c>
      <c r="AT251" s="40">
        <f>IF(AND(AG251="",AQ251=""),AL251,IF(SUM(AG251,AL251,AQ251)=0,"",SUM(AG251,AL251,AQ251)))</f>
        <v/>
      </c>
      <c r="AU251" s="84" t="n"/>
      <c r="AV251" s="81" t="n"/>
      <c r="AW251" s="84" t="n"/>
      <c r="AX251" s="84" t="n"/>
      <c r="AY251" s="84" t="n"/>
      <c r="AZ251" s="84" t="n"/>
      <c r="BA251" s="84" t="n"/>
      <c r="BB251" s="84" t="n"/>
      <c r="BC251" s="84" t="n"/>
      <c r="BD251" s="84" t="n"/>
      <c r="BE251" s="84" t="n"/>
      <c r="BF251" s="84" t="n"/>
      <c r="BG251" s="40">
        <f>IF(AD251="","",YEAR(AD251)+IF(MONTH(AD251)&gt;=5,1,0))</f>
        <v/>
      </c>
      <c r="BH251" s="40">
        <f>IF(AD251="","",IF(AND(MONTH(AD251)=8,DAY(AD251)&gt;=15),"Fall",IF(MONTH(AD251)&gt;8,"Fall",IF(MONTH(AD251)=5,"Summer",IF(MONTH(AD251)=1,"Spring","")))))</f>
        <v/>
      </c>
      <c r="BI251" s="84" t="n"/>
      <c r="BJ251" s="84" t="n"/>
      <c r="BK251" s="84" t="n"/>
      <c r="BL251" s="84">
        <f>IFERROR(INDEX('_names_lookup'!$C:$C,MATCH(BK251,'_names_lookup'!$A:$A,0)),"")</f>
        <v/>
      </c>
      <c r="BM251" s="84">
        <f>IFERROR(INDEX('_names_lookup'!$B:$B,MATCH(BK251,'_names_lookup'!$A:$A,0)),"")</f>
        <v/>
      </c>
      <c r="BN251" s="84" t="n"/>
      <c r="BO251" s="84" t="n"/>
      <c r="BP251" s="84" t="n"/>
      <c r="BQ251" s="84" t="n"/>
      <c r="BR251" s="84" t="n"/>
      <c r="BS251" s="40">
        <f>IFERROR(IF(BR251*AA251=0,"",BR251*AA251),"")</f>
        <v/>
      </c>
      <c r="BT251" s="84" t="n"/>
      <c r="BU251" s="84" t="n"/>
      <c r="BV251" s="84" t="n"/>
      <c r="BW251" s="84" t="n"/>
      <c r="BX251" s="84" t="n"/>
      <c r="BY251" s="84" t="n"/>
      <c r="BZ251" s="84" t="n"/>
      <c r="CA251" s="84" t="n"/>
      <c r="CB251" s="84" t="n"/>
      <c r="CC251" s="84" t="n"/>
      <c r="CD251" s="84" t="n"/>
      <c r="CE251" s="84" t="n"/>
      <c r="CF251" s="84" t="n"/>
      <c r="CG251" s="84" t="n"/>
      <c r="CH251" s="84" t="n"/>
      <c r="CI251" s="84" t="n"/>
      <c r="CJ251" s="84" t="n"/>
      <c r="CK251" s="84" t="n"/>
      <c r="CL251" s="84" t="n"/>
      <c r="CM251" s="84" t="n"/>
      <c r="CN251" s="84" t="n"/>
      <c r="CO251" s="84" t="n"/>
      <c r="CP251" s="84" t="n"/>
      <c r="CQ251" s="84" t="n"/>
      <c r="CR251" s="84" t="n"/>
      <c r="CS251" s="84" t="n"/>
      <c r="CT251" s="84" t="n"/>
      <c r="CU251" s="84" t="n"/>
      <c r="CV251" s="84" t="n"/>
      <c r="CW251" s="84" t="n"/>
      <c r="CX251" s="84" t="n"/>
      <c r="CY251" s="84" t="n"/>
      <c r="CZ251" s="84" t="n"/>
      <c r="DA251" s="84" t="n"/>
      <c r="DB251" s="84" t="n"/>
      <c r="DC251" s="84" t="n"/>
      <c r="DD251" s="84" t="n"/>
      <c r="DE251" s="84" t="n"/>
      <c r="DF251" s="84" t="n"/>
      <c r="DG251" s="84" t="n"/>
      <c r="DH251" s="84" t="n"/>
      <c r="DI251" s="84" t="n"/>
      <c r="DJ251" s="84" t="n"/>
      <c r="DK251" s="84" t="n"/>
      <c r="DL251" s="84" t="n"/>
      <c r="DM251" s="84" t="n"/>
      <c r="DN251" s="84" t="n"/>
      <c r="DO251" s="84" t="n"/>
      <c r="DP251" s="84" t="n"/>
      <c r="DQ251" s="84" t="n"/>
    </row>
    <row r="252" ht="16" customHeight="1">
      <c r="A252" s="78" t="n"/>
      <c r="B252" s="78" t="n"/>
      <c r="C252" s="78" t="n"/>
      <c r="D252" s="78" t="n"/>
      <c r="E252" s="78" t="n"/>
      <c r="F252" s="78" t="n"/>
      <c r="G252" s="88" t="n"/>
      <c r="H252" s="84" t="n"/>
      <c r="I252" s="84" t="n"/>
      <c r="J252" s="84" t="n"/>
      <c r="K252" s="84" t="n"/>
      <c r="L252" s="84" t="n"/>
      <c r="M252" s="84" t="n"/>
      <c r="N252" s="84" t="n"/>
      <c r="O252" s="84">
        <f>IFERROR(INDEX('_courses_lookup'!$C:$C,MATCH(K252&amp;L252,'_courses_lookup'!$E:$E,0)),"")</f>
        <v/>
      </c>
      <c r="P252" s="84">
        <f>IFERROR(INDEX('_courses_lookup'!$D:$D,MATCH(K252&amp;L252,'_courses_lookup'!$E:$E,0)),"")</f>
        <v/>
      </c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1" t="n"/>
      <c r="AE252" s="81" t="n"/>
      <c r="AF252" s="81" t="n"/>
      <c r="AG252" s="40">
        <f>IF(AND(AE252&lt;&gt;"",AF252&lt;&gt;""),ROUNDUP((AF252-AE252)/7,0),"")</f>
        <v/>
      </c>
      <c r="AH252" s="84" t="n"/>
      <c r="AI252" s="40">
        <f>IFERROR(IF(AG252*AH252=0,"",AG252*AH252),"")</f>
        <v/>
      </c>
      <c r="AJ252" s="81" t="n"/>
      <c r="AK252" s="81" t="n"/>
      <c r="AL252" s="40">
        <f>IF(AND(AJ252&lt;&gt;"",AK252&lt;&gt;""),ROUNDUP((AK252-AJ252)/7,0),"")</f>
        <v/>
      </c>
      <c r="AM252" s="84" t="n"/>
      <c r="AN252" s="40">
        <f>IFERROR(IF(AL252*AM252=0,"",AL252*AM252),"")</f>
        <v/>
      </c>
      <c r="AO252" s="81" t="n"/>
      <c r="AP252" s="81" t="n"/>
      <c r="AQ252" s="40">
        <f>IF(AND(AO252&lt;&gt;"",AP252&lt;&gt;""),ROUNDUP((AP252-AO252)/7,0),"")</f>
        <v/>
      </c>
      <c r="AR252" s="40">
        <f>IFERROR(IF((AU252-(AI252+AN252))/AQ252=0,"",ROUNDUP((AU252-(AI252+AN252))/AQ252,0)),"")</f>
        <v/>
      </c>
      <c r="AS252" s="40">
        <f>IFERROR(IF((AU252-(AI252+AN252))=0,"",(AU252-(AI252+AN252))),"")</f>
        <v/>
      </c>
      <c r="AT252" s="40">
        <f>IF(AND(AG252="",AQ252=""),AL252,IF(SUM(AG252,AL252,AQ252)=0,"",SUM(AG252,AL252,AQ252)))</f>
        <v/>
      </c>
      <c r="AU252" s="84" t="n"/>
      <c r="AV252" s="81" t="n"/>
      <c r="AW252" s="84" t="n"/>
      <c r="AX252" s="84" t="n"/>
      <c r="AY252" s="84" t="n"/>
      <c r="AZ252" s="84" t="n"/>
      <c r="BA252" s="84" t="n"/>
      <c r="BB252" s="84" t="n"/>
      <c r="BC252" s="84" t="n"/>
      <c r="BD252" s="84" t="n"/>
      <c r="BE252" s="84" t="n"/>
      <c r="BF252" s="84" t="n"/>
      <c r="BG252" s="40">
        <f>IF(AD252="","",YEAR(AD252)+IF(MONTH(AD252)&gt;=5,1,0))</f>
        <v/>
      </c>
      <c r="BH252" s="40">
        <f>IF(AD252="","",IF(AND(MONTH(AD252)=8,DAY(AD252)&gt;=15),"Fall",IF(MONTH(AD252)&gt;8,"Fall",IF(MONTH(AD252)=5,"Summer",IF(MONTH(AD252)=1,"Spring","")))))</f>
        <v/>
      </c>
      <c r="BI252" s="84" t="n"/>
      <c r="BJ252" s="84" t="n"/>
      <c r="BK252" s="84" t="n"/>
      <c r="BL252" s="84">
        <f>IFERROR(INDEX('_names_lookup'!$C:$C,MATCH(BK252,'_names_lookup'!$A:$A,0)),"")</f>
        <v/>
      </c>
      <c r="BM252" s="84">
        <f>IFERROR(INDEX('_names_lookup'!$B:$B,MATCH(BK252,'_names_lookup'!$A:$A,0)),"")</f>
        <v/>
      </c>
      <c r="BN252" s="84" t="n"/>
      <c r="BO252" s="84" t="n"/>
      <c r="BP252" s="84" t="n"/>
      <c r="BQ252" s="84" t="n"/>
      <c r="BR252" s="84" t="n"/>
      <c r="BS252" s="40">
        <f>IFERROR(IF(BR252*AA252=0,"",BR252*AA252),"")</f>
        <v/>
      </c>
      <c r="BT252" s="84" t="n"/>
      <c r="BU252" s="84" t="n"/>
      <c r="BV252" s="84" t="n"/>
      <c r="BW252" s="84" t="n"/>
      <c r="BX252" s="84" t="n"/>
      <c r="BY252" s="84" t="n"/>
      <c r="BZ252" s="84" t="n"/>
      <c r="CA252" s="84" t="n"/>
      <c r="CB252" s="84" t="n"/>
      <c r="CC252" s="84" t="n"/>
      <c r="CD252" s="84" t="n"/>
      <c r="CE252" s="84" t="n"/>
      <c r="CF252" s="84" t="n"/>
      <c r="CG252" s="84" t="n"/>
      <c r="CH252" s="84" t="n"/>
      <c r="CI252" s="84" t="n"/>
      <c r="CJ252" s="84" t="n"/>
      <c r="CK252" s="84" t="n"/>
      <c r="CL252" s="84" t="n"/>
      <c r="CM252" s="84" t="n"/>
      <c r="CN252" s="84" t="n"/>
      <c r="CO252" s="84" t="n"/>
      <c r="CP252" s="84" t="n"/>
      <c r="CQ252" s="84" t="n"/>
      <c r="CR252" s="84" t="n"/>
      <c r="CS252" s="84" t="n"/>
      <c r="CT252" s="84" t="n"/>
      <c r="CU252" s="84" t="n"/>
      <c r="CV252" s="84" t="n"/>
      <c r="CW252" s="84" t="n"/>
      <c r="CX252" s="84" t="n"/>
      <c r="CY252" s="84" t="n"/>
      <c r="CZ252" s="84" t="n"/>
      <c r="DA252" s="84" t="n"/>
      <c r="DB252" s="84" t="n"/>
      <c r="DC252" s="84" t="n"/>
      <c r="DD252" s="84" t="n"/>
      <c r="DE252" s="84" t="n"/>
      <c r="DF252" s="84" t="n"/>
      <c r="DG252" s="84" t="n"/>
      <c r="DH252" s="84" t="n"/>
      <c r="DI252" s="84" t="n"/>
      <c r="DJ252" s="84" t="n"/>
      <c r="DK252" s="84" t="n"/>
      <c r="DL252" s="84" t="n"/>
      <c r="DM252" s="84" t="n"/>
      <c r="DN252" s="84" t="n"/>
      <c r="DO252" s="84" t="n"/>
      <c r="DP252" s="84" t="n"/>
      <c r="DQ252" s="84" t="n"/>
    </row>
    <row r="253" ht="16" customHeight="1">
      <c r="A253" s="78" t="n"/>
      <c r="B253" s="78" t="n"/>
      <c r="C253" s="78" t="n"/>
      <c r="D253" s="78" t="n"/>
      <c r="E253" s="78" t="n"/>
      <c r="F253" s="78" t="n"/>
      <c r="G253" s="88" t="n"/>
      <c r="H253" s="84" t="n"/>
      <c r="I253" s="84" t="n"/>
      <c r="J253" s="84" t="n"/>
      <c r="K253" s="84" t="n"/>
      <c r="L253" s="84" t="n"/>
      <c r="M253" s="84" t="n"/>
      <c r="N253" s="84" t="n"/>
      <c r="O253" s="84">
        <f>IFERROR(INDEX('_courses_lookup'!$C:$C,MATCH(K253&amp;L253,'_courses_lookup'!$E:$E,0)),"")</f>
        <v/>
      </c>
      <c r="P253" s="84">
        <f>IFERROR(INDEX('_courses_lookup'!$D:$D,MATCH(K253&amp;L253,'_courses_lookup'!$E:$E,0)),"")</f>
        <v/>
      </c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1" t="n"/>
      <c r="AE253" s="81" t="n"/>
      <c r="AF253" s="81" t="n"/>
      <c r="AG253" s="40">
        <f>IF(AND(AE253&lt;&gt;"",AF253&lt;&gt;""),ROUNDUP((AF253-AE253)/7,0),"")</f>
        <v/>
      </c>
      <c r="AH253" s="84" t="n"/>
      <c r="AI253" s="40">
        <f>IFERROR(IF(AG253*AH253=0,"",AG253*AH253),"")</f>
        <v/>
      </c>
      <c r="AJ253" s="81" t="n"/>
      <c r="AK253" s="81" t="n"/>
      <c r="AL253" s="40">
        <f>IF(AND(AJ253&lt;&gt;"",AK253&lt;&gt;""),ROUNDUP((AK253-AJ253)/7,0),"")</f>
        <v/>
      </c>
      <c r="AM253" s="84" t="n"/>
      <c r="AN253" s="40">
        <f>IFERROR(IF(AL253*AM253=0,"",AL253*AM253),"")</f>
        <v/>
      </c>
      <c r="AO253" s="81" t="n"/>
      <c r="AP253" s="81" t="n"/>
      <c r="AQ253" s="40">
        <f>IF(AND(AO253&lt;&gt;"",AP253&lt;&gt;""),ROUNDUP((AP253-AO253)/7,0),"")</f>
        <v/>
      </c>
      <c r="AR253" s="40">
        <f>IFERROR(IF((AU253-(AI253+AN253))/AQ253=0,"",ROUNDUP((AU253-(AI253+AN253))/AQ253,0)),"")</f>
        <v/>
      </c>
      <c r="AS253" s="40">
        <f>IFERROR(IF((AU253-(AI253+AN253))=0,"",(AU253-(AI253+AN253))),"")</f>
        <v/>
      </c>
      <c r="AT253" s="40">
        <f>IF(AND(AG253="",AQ253=""),AL253,IF(SUM(AG253,AL253,AQ253)=0,"",SUM(AG253,AL253,AQ253)))</f>
        <v/>
      </c>
      <c r="AU253" s="84" t="n"/>
      <c r="AV253" s="81" t="n"/>
      <c r="AW253" s="84" t="n"/>
      <c r="AX253" s="84" t="n"/>
      <c r="AY253" s="84" t="n"/>
      <c r="AZ253" s="84" t="n"/>
      <c r="BA253" s="84" t="n"/>
      <c r="BB253" s="84" t="n"/>
      <c r="BC253" s="84" t="n"/>
      <c r="BD253" s="84" t="n"/>
      <c r="BE253" s="84" t="n"/>
      <c r="BF253" s="84" t="n"/>
      <c r="BG253" s="40">
        <f>IF(AD253="","",YEAR(AD253)+IF(MONTH(AD253)&gt;=5,1,0))</f>
        <v/>
      </c>
      <c r="BH253" s="40">
        <f>IF(AD253="","",IF(AND(MONTH(AD253)=8,DAY(AD253)&gt;=15),"Fall",IF(MONTH(AD253)&gt;8,"Fall",IF(MONTH(AD253)=5,"Summer",IF(MONTH(AD253)=1,"Spring","")))))</f>
        <v/>
      </c>
      <c r="BI253" s="84" t="n"/>
      <c r="BJ253" s="84" t="n"/>
      <c r="BK253" s="84" t="n"/>
      <c r="BL253" s="84">
        <f>IFERROR(INDEX('_names_lookup'!$C:$C,MATCH(BK253,'_names_lookup'!$A:$A,0)),"")</f>
        <v/>
      </c>
      <c r="BM253" s="84">
        <f>IFERROR(INDEX('_names_lookup'!$B:$B,MATCH(BK253,'_names_lookup'!$A:$A,0)),"")</f>
        <v/>
      </c>
      <c r="BN253" s="84" t="n"/>
      <c r="BO253" s="84" t="n"/>
      <c r="BP253" s="84" t="n"/>
      <c r="BQ253" s="84" t="n"/>
      <c r="BR253" s="84" t="n"/>
      <c r="BS253" s="40">
        <f>IFERROR(IF(BR253*AA253=0,"",BR253*AA253),"")</f>
        <v/>
      </c>
      <c r="BT253" s="84" t="n"/>
      <c r="BU253" s="84" t="n"/>
      <c r="BV253" s="84" t="n"/>
      <c r="BW253" s="84" t="n"/>
      <c r="BX253" s="84" t="n"/>
      <c r="BY253" s="84" t="n"/>
      <c r="BZ253" s="84" t="n"/>
      <c r="CA253" s="84" t="n"/>
      <c r="CB253" s="84" t="n"/>
      <c r="CC253" s="84" t="n"/>
      <c r="CD253" s="84" t="n"/>
      <c r="CE253" s="84" t="n"/>
      <c r="CF253" s="84" t="n"/>
      <c r="CG253" s="84" t="n"/>
      <c r="CH253" s="84" t="n"/>
      <c r="CI253" s="84" t="n"/>
      <c r="CJ253" s="84" t="n"/>
      <c r="CK253" s="84" t="n"/>
      <c r="CL253" s="84" t="n"/>
      <c r="CM253" s="84" t="n"/>
      <c r="CN253" s="84" t="n"/>
      <c r="CO253" s="84" t="n"/>
      <c r="CP253" s="84" t="n"/>
      <c r="CQ253" s="84" t="n"/>
      <c r="CR253" s="84" t="n"/>
      <c r="CS253" s="84" t="n"/>
      <c r="CT253" s="84" t="n"/>
      <c r="CU253" s="84" t="n"/>
      <c r="CV253" s="84" t="n"/>
      <c r="CW253" s="84" t="n"/>
      <c r="CX253" s="84" t="n"/>
      <c r="CY253" s="84" t="n"/>
      <c r="CZ253" s="84" t="n"/>
      <c r="DA253" s="84" t="n"/>
      <c r="DB253" s="84" t="n"/>
      <c r="DC253" s="84" t="n"/>
      <c r="DD253" s="84" t="n"/>
      <c r="DE253" s="84" t="n"/>
      <c r="DF253" s="84" t="n"/>
      <c r="DG253" s="84" t="n"/>
      <c r="DH253" s="84" t="n"/>
      <c r="DI253" s="84" t="n"/>
      <c r="DJ253" s="84" t="n"/>
      <c r="DK253" s="84" t="n"/>
      <c r="DL253" s="84" t="n"/>
      <c r="DM253" s="84" t="n"/>
      <c r="DN253" s="84" t="n"/>
      <c r="DO253" s="84" t="n"/>
      <c r="DP253" s="84" t="n"/>
      <c r="DQ253" s="84" t="n"/>
    </row>
    <row r="254" ht="16" customHeight="1">
      <c r="A254" s="78" t="n"/>
      <c r="B254" s="78" t="n"/>
      <c r="C254" s="78" t="n"/>
      <c r="D254" s="78" t="n"/>
      <c r="E254" s="78" t="n"/>
      <c r="F254" s="78" t="n"/>
      <c r="G254" s="88" t="n"/>
      <c r="H254" s="84" t="n"/>
      <c r="I254" s="84" t="n"/>
      <c r="J254" s="84" t="n"/>
      <c r="K254" s="84" t="n"/>
      <c r="L254" s="84" t="n"/>
      <c r="M254" s="84" t="n"/>
      <c r="N254" s="84" t="n"/>
      <c r="O254" s="84">
        <f>IFERROR(INDEX('_courses_lookup'!$C:$C,MATCH(K254&amp;L254,'_courses_lookup'!$E:$E,0)),"")</f>
        <v/>
      </c>
      <c r="P254" s="84">
        <f>IFERROR(INDEX('_courses_lookup'!$D:$D,MATCH(K254&amp;L254,'_courses_lookup'!$E:$E,0)),"")</f>
        <v/>
      </c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1" t="n"/>
      <c r="AE254" s="81" t="n"/>
      <c r="AF254" s="81" t="n"/>
      <c r="AG254" s="40">
        <f>IF(AND(AE254&lt;&gt;"",AF254&lt;&gt;""),ROUNDUP((AF254-AE254)/7,0),"")</f>
        <v/>
      </c>
      <c r="AH254" s="84" t="n"/>
      <c r="AI254" s="40">
        <f>IFERROR(IF(AG254*AH254=0,"",AG254*AH254),"")</f>
        <v/>
      </c>
      <c r="AJ254" s="81" t="n"/>
      <c r="AK254" s="81" t="n"/>
      <c r="AL254" s="40">
        <f>IF(AND(AJ254&lt;&gt;"",AK254&lt;&gt;""),ROUNDUP((AK254-AJ254)/7,0),"")</f>
        <v/>
      </c>
      <c r="AM254" s="84" t="n"/>
      <c r="AN254" s="40">
        <f>IFERROR(IF(AL254*AM254=0,"",AL254*AM254),"")</f>
        <v/>
      </c>
      <c r="AO254" s="81" t="n"/>
      <c r="AP254" s="81" t="n"/>
      <c r="AQ254" s="40">
        <f>IF(AND(AO254&lt;&gt;"",AP254&lt;&gt;""),ROUNDUP((AP254-AO254)/7,0),"")</f>
        <v/>
      </c>
      <c r="AR254" s="40">
        <f>IFERROR(IF((AU254-(AI254+AN254))/AQ254=0,"",ROUNDUP((AU254-(AI254+AN254))/AQ254,0)),"")</f>
        <v/>
      </c>
      <c r="AS254" s="40">
        <f>IFERROR(IF((AU254-(AI254+AN254))=0,"",(AU254-(AI254+AN254))),"")</f>
        <v/>
      </c>
      <c r="AT254" s="40">
        <f>IF(AND(AG254="",AQ254=""),AL254,IF(SUM(AG254,AL254,AQ254)=0,"",SUM(AG254,AL254,AQ254)))</f>
        <v/>
      </c>
      <c r="AU254" s="84" t="n"/>
      <c r="AV254" s="81" t="n"/>
      <c r="AW254" s="84" t="n"/>
      <c r="AX254" s="84" t="n"/>
      <c r="AY254" s="84" t="n"/>
      <c r="AZ254" s="84" t="n"/>
      <c r="BA254" s="84" t="n"/>
      <c r="BB254" s="84" t="n"/>
      <c r="BC254" s="84" t="n"/>
      <c r="BD254" s="84" t="n"/>
      <c r="BE254" s="84" t="n"/>
      <c r="BF254" s="84" t="n"/>
      <c r="BG254" s="40">
        <f>IF(AD254="","",YEAR(AD254)+IF(MONTH(AD254)&gt;=5,1,0))</f>
        <v/>
      </c>
      <c r="BH254" s="40">
        <f>IF(AD254="","",IF(AND(MONTH(AD254)=8,DAY(AD254)&gt;=15),"Fall",IF(MONTH(AD254)&gt;8,"Fall",IF(MONTH(AD254)=5,"Summer",IF(MONTH(AD254)=1,"Spring","")))))</f>
        <v/>
      </c>
      <c r="BI254" s="84" t="n"/>
      <c r="BJ254" s="84" t="n"/>
      <c r="BK254" s="84" t="n"/>
      <c r="BL254" s="84">
        <f>IFERROR(INDEX('_names_lookup'!$C:$C,MATCH(BK254,'_names_lookup'!$A:$A,0)),"")</f>
        <v/>
      </c>
      <c r="BM254" s="84">
        <f>IFERROR(INDEX('_names_lookup'!$B:$B,MATCH(BK254,'_names_lookup'!$A:$A,0)),"")</f>
        <v/>
      </c>
      <c r="BN254" s="84" t="n"/>
      <c r="BO254" s="84" t="n"/>
      <c r="BP254" s="84" t="n"/>
      <c r="BQ254" s="84" t="n"/>
      <c r="BR254" s="84" t="n"/>
      <c r="BS254" s="40">
        <f>IFERROR(IF(BR254*AA254=0,"",BR254*AA254),"")</f>
        <v/>
      </c>
      <c r="BT254" s="84" t="n"/>
      <c r="BU254" s="84" t="n"/>
      <c r="BV254" s="84" t="n"/>
      <c r="BW254" s="84" t="n"/>
      <c r="BX254" s="84" t="n"/>
      <c r="BY254" s="84" t="n"/>
      <c r="BZ254" s="84" t="n"/>
      <c r="CA254" s="84" t="n"/>
      <c r="CB254" s="84" t="n"/>
      <c r="CC254" s="84" t="n"/>
      <c r="CD254" s="84" t="n"/>
      <c r="CE254" s="84" t="n"/>
      <c r="CF254" s="84" t="n"/>
      <c r="CG254" s="84" t="n"/>
      <c r="CH254" s="84" t="n"/>
      <c r="CI254" s="84" t="n"/>
      <c r="CJ254" s="84" t="n"/>
      <c r="CK254" s="84" t="n"/>
      <c r="CL254" s="84" t="n"/>
      <c r="CM254" s="84" t="n"/>
      <c r="CN254" s="84" t="n"/>
      <c r="CO254" s="84" t="n"/>
      <c r="CP254" s="84" t="n"/>
      <c r="CQ254" s="84" t="n"/>
      <c r="CR254" s="84" t="n"/>
      <c r="CS254" s="84" t="n"/>
      <c r="CT254" s="84" t="n"/>
      <c r="CU254" s="84" t="n"/>
      <c r="CV254" s="84" t="n"/>
      <c r="CW254" s="84" t="n"/>
      <c r="CX254" s="84" t="n"/>
      <c r="CY254" s="84" t="n"/>
      <c r="CZ254" s="84" t="n"/>
      <c r="DA254" s="84" t="n"/>
      <c r="DB254" s="84" t="n"/>
      <c r="DC254" s="84" t="n"/>
      <c r="DD254" s="84" t="n"/>
      <c r="DE254" s="84" t="n"/>
      <c r="DF254" s="84" t="n"/>
      <c r="DG254" s="84" t="n"/>
      <c r="DH254" s="84" t="n"/>
      <c r="DI254" s="84" t="n"/>
      <c r="DJ254" s="84" t="n"/>
      <c r="DK254" s="84" t="n"/>
      <c r="DL254" s="84" t="n"/>
      <c r="DM254" s="84" t="n"/>
      <c r="DN254" s="84" t="n"/>
      <c r="DO254" s="84" t="n"/>
      <c r="DP254" s="84" t="n"/>
      <c r="DQ254" s="84" t="n"/>
    </row>
    <row r="255" ht="16" customHeight="1">
      <c r="A255" s="78" t="n"/>
      <c r="B255" s="78" t="n"/>
      <c r="C255" s="78" t="n"/>
      <c r="D255" s="78" t="n"/>
      <c r="E255" s="78" t="n"/>
      <c r="F255" s="78" t="n"/>
      <c r="G255" s="88" t="n"/>
      <c r="H255" s="84" t="n"/>
      <c r="I255" s="84" t="n"/>
      <c r="J255" s="84" t="n"/>
      <c r="K255" s="84" t="n"/>
      <c r="L255" s="84" t="n"/>
      <c r="M255" s="84" t="n"/>
      <c r="N255" s="84" t="n"/>
      <c r="O255" s="84">
        <f>IFERROR(INDEX('_courses_lookup'!$C:$C,MATCH(K255&amp;L255,'_courses_lookup'!$E:$E,0)),"")</f>
        <v/>
      </c>
      <c r="P255" s="84">
        <f>IFERROR(INDEX('_courses_lookup'!$D:$D,MATCH(K255&amp;L255,'_courses_lookup'!$E:$E,0)),"")</f>
        <v/>
      </c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1" t="n"/>
      <c r="AE255" s="81" t="n"/>
      <c r="AF255" s="81" t="n"/>
      <c r="AG255" s="40">
        <f>IF(AND(AE255&lt;&gt;"",AF255&lt;&gt;""),ROUNDUP((AF255-AE255)/7,0),"")</f>
        <v/>
      </c>
      <c r="AH255" s="84" t="n"/>
      <c r="AI255" s="40">
        <f>IFERROR(IF(AG255*AH255=0,"",AG255*AH255),"")</f>
        <v/>
      </c>
      <c r="AJ255" s="81" t="n"/>
      <c r="AK255" s="81" t="n"/>
      <c r="AL255" s="40">
        <f>IF(AND(AJ255&lt;&gt;"",AK255&lt;&gt;""),ROUNDUP((AK255-AJ255)/7,0),"")</f>
        <v/>
      </c>
      <c r="AM255" s="84" t="n"/>
      <c r="AN255" s="40">
        <f>IFERROR(IF(AL255*AM255=0,"",AL255*AM255),"")</f>
        <v/>
      </c>
      <c r="AO255" s="81" t="n"/>
      <c r="AP255" s="81" t="n"/>
      <c r="AQ255" s="40">
        <f>IF(AND(AO255&lt;&gt;"",AP255&lt;&gt;""),ROUNDUP((AP255-AO255)/7,0),"")</f>
        <v/>
      </c>
      <c r="AR255" s="40">
        <f>IFERROR(IF((AU255-(AI255+AN255))/AQ255=0,"",ROUNDUP((AU255-(AI255+AN255))/AQ255,0)),"")</f>
        <v/>
      </c>
      <c r="AS255" s="40">
        <f>IFERROR(IF((AU255-(AI255+AN255))=0,"",(AU255-(AI255+AN255))),"")</f>
        <v/>
      </c>
      <c r="AT255" s="40">
        <f>IF(AND(AG255="",AQ255=""),AL255,IF(SUM(AG255,AL255,AQ255)=0,"",SUM(AG255,AL255,AQ255)))</f>
        <v/>
      </c>
      <c r="AU255" s="84" t="n"/>
      <c r="AV255" s="81" t="n"/>
      <c r="AW255" s="84" t="n"/>
      <c r="AX255" s="84" t="n"/>
      <c r="AY255" s="84" t="n"/>
      <c r="AZ255" s="84" t="n"/>
      <c r="BA255" s="84" t="n"/>
      <c r="BB255" s="84" t="n"/>
      <c r="BC255" s="84" t="n"/>
      <c r="BD255" s="84" t="n"/>
      <c r="BE255" s="84" t="n"/>
      <c r="BF255" s="84" t="n"/>
      <c r="BG255" s="40">
        <f>IF(AD255="","",YEAR(AD255)+IF(MONTH(AD255)&gt;=5,1,0))</f>
        <v/>
      </c>
      <c r="BH255" s="40">
        <f>IF(AD255="","",IF(AND(MONTH(AD255)=8,DAY(AD255)&gt;=15),"Fall",IF(MONTH(AD255)&gt;8,"Fall",IF(MONTH(AD255)=5,"Summer",IF(MONTH(AD255)=1,"Spring","")))))</f>
        <v/>
      </c>
      <c r="BI255" s="84" t="n"/>
      <c r="BJ255" s="84" t="n"/>
      <c r="BK255" s="84" t="n"/>
      <c r="BL255" s="84">
        <f>IFERROR(INDEX('_names_lookup'!$C:$C,MATCH(BK255,'_names_lookup'!$A:$A,0)),"")</f>
        <v/>
      </c>
      <c r="BM255" s="84">
        <f>IFERROR(INDEX('_names_lookup'!$B:$B,MATCH(BK255,'_names_lookup'!$A:$A,0)),"")</f>
        <v/>
      </c>
      <c r="BN255" s="84" t="n"/>
      <c r="BO255" s="84" t="n"/>
      <c r="BP255" s="84" t="n"/>
      <c r="BQ255" s="84" t="n"/>
      <c r="BR255" s="84" t="n"/>
      <c r="BS255" s="40">
        <f>IFERROR(IF(BR255*AA255=0,"",BR255*AA255),"")</f>
        <v/>
      </c>
      <c r="BT255" s="84" t="n"/>
      <c r="BU255" s="84" t="n"/>
      <c r="BV255" s="84" t="n"/>
      <c r="BW255" s="84" t="n"/>
      <c r="BX255" s="84" t="n"/>
      <c r="BY255" s="84" t="n"/>
      <c r="BZ255" s="84" t="n"/>
      <c r="CA255" s="84" t="n"/>
      <c r="CB255" s="84" t="n"/>
      <c r="CC255" s="84" t="n"/>
      <c r="CD255" s="84" t="n"/>
      <c r="CE255" s="84" t="n"/>
      <c r="CF255" s="84" t="n"/>
      <c r="CG255" s="84" t="n"/>
      <c r="CH255" s="84" t="n"/>
      <c r="CI255" s="84" t="n"/>
      <c r="CJ255" s="84" t="n"/>
      <c r="CK255" s="84" t="n"/>
      <c r="CL255" s="84" t="n"/>
      <c r="CM255" s="84" t="n"/>
      <c r="CN255" s="84" t="n"/>
      <c r="CO255" s="84" t="n"/>
      <c r="CP255" s="84" t="n"/>
      <c r="CQ255" s="84" t="n"/>
      <c r="CR255" s="84" t="n"/>
      <c r="CS255" s="84" t="n"/>
      <c r="CT255" s="84" t="n"/>
      <c r="CU255" s="84" t="n"/>
      <c r="CV255" s="84" t="n"/>
      <c r="CW255" s="84" t="n"/>
      <c r="CX255" s="84" t="n"/>
      <c r="CY255" s="84" t="n"/>
      <c r="CZ255" s="84" t="n"/>
      <c r="DA255" s="84" t="n"/>
      <c r="DB255" s="84" t="n"/>
      <c r="DC255" s="84" t="n"/>
      <c r="DD255" s="84" t="n"/>
      <c r="DE255" s="84" t="n"/>
      <c r="DF255" s="84" t="n"/>
      <c r="DG255" s="84" t="n"/>
      <c r="DH255" s="84" t="n"/>
      <c r="DI255" s="84" t="n"/>
      <c r="DJ255" s="84" t="n"/>
      <c r="DK255" s="84" t="n"/>
      <c r="DL255" s="84" t="n"/>
      <c r="DM255" s="84" t="n"/>
      <c r="DN255" s="84" t="n"/>
      <c r="DO255" s="84" t="n"/>
      <c r="DP255" s="84" t="n"/>
      <c r="DQ255" s="84" t="n"/>
    </row>
    <row r="256" ht="16" customHeight="1">
      <c r="A256" s="78" t="n"/>
      <c r="B256" s="78" t="n"/>
      <c r="C256" s="78" t="n"/>
      <c r="D256" s="78" t="n"/>
      <c r="E256" s="78" t="n"/>
      <c r="F256" s="78" t="n"/>
      <c r="G256" s="88" t="n"/>
      <c r="H256" s="84" t="n"/>
      <c r="I256" s="84" t="n"/>
      <c r="J256" s="84" t="n"/>
      <c r="K256" s="84" t="n"/>
      <c r="L256" s="84" t="n"/>
      <c r="M256" s="84" t="n"/>
      <c r="N256" s="84" t="n"/>
      <c r="O256" s="84">
        <f>IFERROR(INDEX('_courses_lookup'!$C:$C,MATCH(K256&amp;L256,'_courses_lookup'!$E:$E,0)),"")</f>
        <v/>
      </c>
      <c r="P256" s="84">
        <f>IFERROR(INDEX('_courses_lookup'!$D:$D,MATCH(K256&amp;L256,'_courses_lookup'!$E:$E,0)),"")</f>
        <v/>
      </c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1" t="n"/>
      <c r="AE256" s="81" t="n"/>
      <c r="AF256" s="81" t="n"/>
      <c r="AG256" s="40">
        <f>IF(AND(AE256&lt;&gt;"",AF256&lt;&gt;""),ROUNDUP((AF256-AE256)/7,0),"")</f>
        <v/>
      </c>
      <c r="AH256" s="84" t="n"/>
      <c r="AI256" s="40">
        <f>IFERROR(IF(AG256*AH256=0,"",AG256*AH256),"")</f>
        <v/>
      </c>
      <c r="AJ256" s="81" t="n"/>
      <c r="AK256" s="81" t="n"/>
      <c r="AL256" s="40">
        <f>IF(AND(AJ256&lt;&gt;"",AK256&lt;&gt;""),ROUNDUP((AK256-AJ256)/7,0),"")</f>
        <v/>
      </c>
      <c r="AM256" s="84" t="n"/>
      <c r="AN256" s="40">
        <f>IFERROR(IF(AL256*AM256=0,"",AL256*AM256),"")</f>
        <v/>
      </c>
      <c r="AO256" s="81" t="n"/>
      <c r="AP256" s="81" t="n"/>
      <c r="AQ256" s="40">
        <f>IF(AND(AO256&lt;&gt;"",AP256&lt;&gt;""),ROUNDUP((AP256-AO256)/7,0),"")</f>
        <v/>
      </c>
      <c r="AR256" s="40">
        <f>IFERROR(IF((AU256-(AI256+AN256))/AQ256=0,"",ROUNDUP((AU256-(AI256+AN256))/AQ256,0)),"")</f>
        <v/>
      </c>
      <c r="AS256" s="40">
        <f>IFERROR(IF((AU256-(AI256+AN256))=0,"",(AU256-(AI256+AN256))),"")</f>
        <v/>
      </c>
      <c r="AT256" s="40">
        <f>IF(AND(AG256="",AQ256=""),AL256,IF(SUM(AG256,AL256,AQ256)=0,"",SUM(AG256,AL256,AQ256)))</f>
        <v/>
      </c>
      <c r="AU256" s="84" t="n"/>
      <c r="AV256" s="81" t="n"/>
      <c r="AW256" s="84" t="n"/>
      <c r="AX256" s="84" t="n"/>
      <c r="AY256" s="84" t="n"/>
      <c r="AZ256" s="84" t="n"/>
      <c r="BA256" s="84" t="n"/>
      <c r="BB256" s="84" t="n"/>
      <c r="BC256" s="84" t="n"/>
      <c r="BD256" s="84" t="n"/>
      <c r="BE256" s="84" t="n"/>
      <c r="BF256" s="84" t="n"/>
      <c r="BG256" s="40">
        <f>IF(AD256="","",YEAR(AD256)+IF(MONTH(AD256)&gt;=5,1,0))</f>
        <v/>
      </c>
      <c r="BH256" s="40">
        <f>IF(AD256="","",IF(AND(MONTH(AD256)=8,DAY(AD256)&gt;=15),"Fall",IF(MONTH(AD256)&gt;8,"Fall",IF(MONTH(AD256)=5,"Summer",IF(MONTH(AD256)=1,"Spring","")))))</f>
        <v/>
      </c>
      <c r="BI256" s="84" t="n"/>
      <c r="BJ256" s="84" t="n"/>
      <c r="BK256" s="84" t="n"/>
      <c r="BL256" s="84">
        <f>IFERROR(INDEX('_names_lookup'!$C:$C,MATCH(BK256,'_names_lookup'!$A:$A,0)),"")</f>
        <v/>
      </c>
      <c r="BM256" s="84">
        <f>IFERROR(INDEX('_names_lookup'!$B:$B,MATCH(BK256,'_names_lookup'!$A:$A,0)),"")</f>
        <v/>
      </c>
      <c r="BN256" s="84" t="n"/>
      <c r="BO256" s="84" t="n"/>
      <c r="BP256" s="84" t="n"/>
      <c r="BQ256" s="84" t="n"/>
      <c r="BR256" s="84" t="n"/>
      <c r="BS256" s="40">
        <f>IFERROR(IF(BR256*AA256=0,"",BR256*AA256),"")</f>
        <v/>
      </c>
      <c r="BT256" s="84" t="n"/>
      <c r="BU256" s="84" t="n"/>
      <c r="BV256" s="84" t="n"/>
      <c r="BW256" s="84" t="n"/>
      <c r="BX256" s="84" t="n"/>
      <c r="BY256" s="84" t="n"/>
      <c r="BZ256" s="84" t="n"/>
      <c r="CA256" s="84" t="n"/>
      <c r="CB256" s="84" t="n"/>
      <c r="CC256" s="84" t="n"/>
      <c r="CD256" s="84" t="n"/>
      <c r="CE256" s="84" t="n"/>
      <c r="CF256" s="84" t="n"/>
      <c r="CG256" s="84" t="n"/>
      <c r="CH256" s="84" t="n"/>
      <c r="CI256" s="84" t="n"/>
      <c r="CJ256" s="84" t="n"/>
      <c r="CK256" s="84" t="n"/>
      <c r="CL256" s="84" t="n"/>
      <c r="CM256" s="84" t="n"/>
      <c r="CN256" s="84" t="n"/>
      <c r="CO256" s="84" t="n"/>
      <c r="CP256" s="84" t="n"/>
      <c r="CQ256" s="84" t="n"/>
      <c r="CR256" s="84" t="n"/>
      <c r="CS256" s="84" t="n"/>
      <c r="CT256" s="84" t="n"/>
      <c r="CU256" s="84" t="n"/>
      <c r="CV256" s="84" t="n"/>
      <c r="CW256" s="84" t="n"/>
      <c r="CX256" s="84" t="n"/>
      <c r="CY256" s="84" t="n"/>
      <c r="CZ256" s="84" t="n"/>
      <c r="DA256" s="84" t="n"/>
      <c r="DB256" s="84" t="n"/>
      <c r="DC256" s="84" t="n"/>
      <c r="DD256" s="84" t="n"/>
      <c r="DE256" s="84" t="n"/>
      <c r="DF256" s="84" t="n"/>
      <c r="DG256" s="84" t="n"/>
      <c r="DH256" s="84" t="n"/>
      <c r="DI256" s="84" t="n"/>
      <c r="DJ256" s="84" t="n"/>
      <c r="DK256" s="84" t="n"/>
      <c r="DL256" s="84" t="n"/>
      <c r="DM256" s="84" t="n"/>
      <c r="DN256" s="84" t="n"/>
      <c r="DO256" s="84" t="n"/>
      <c r="DP256" s="84" t="n"/>
      <c r="DQ256" s="84" t="n"/>
    </row>
    <row r="257" ht="16" customHeight="1">
      <c r="A257" s="78" t="n"/>
      <c r="B257" s="78" t="n"/>
      <c r="C257" s="78" t="n"/>
      <c r="D257" s="78" t="n"/>
      <c r="E257" s="78" t="n"/>
      <c r="F257" s="78" t="n"/>
      <c r="G257" s="88" t="n"/>
      <c r="H257" s="84" t="n"/>
      <c r="I257" s="84" t="n"/>
      <c r="J257" s="84" t="n"/>
      <c r="K257" s="84" t="n"/>
      <c r="L257" s="84" t="n"/>
      <c r="M257" s="84" t="n"/>
      <c r="N257" s="84" t="n"/>
      <c r="O257" s="84">
        <f>IFERROR(INDEX('_courses_lookup'!$C:$C,MATCH(K257&amp;L257,'_courses_lookup'!$E:$E,0)),"")</f>
        <v/>
      </c>
      <c r="P257" s="84">
        <f>IFERROR(INDEX('_courses_lookup'!$D:$D,MATCH(K257&amp;L257,'_courses_lookup'!$E:$E,0)),"")</f>
        <v/>
      </c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1" t="n"/>
      <c r="AE257" s="81" t="n"/>
      <c r="AF257" s="81" t="n"/>
      <c r="AG257" s="40">
        <f>IF(AND(AE257&lt;&gt;"",AF257&lt;&gt;""),ROUNDUP((AF257-AE257)/7,0),"")</f>
        <v/>
      </c>
      <c r="AH257" s="84" t="n"/>
      <c r="AI257" s="40">
        <f>IFERROR(IF(AG257*AH257=0,"",AG257*AH257),"")</f>
        <v/>
      </c>
      <c r="AJ257" s="81" t="n"/>
      <c r="AK257" s="81" t="n"/>
      <c r="AL257" s="40">
        <f>IF(AND(AJ257&lt;&gt;"",AK257&lt;&gt;""),ROUNDUP((AK257-AJ257)/7,0),"")</f>
        <v/>
      </c>
      <c r="AM257" s="84" t="n"/>
      <c r="AN257" s="40">
        <f>IFERROR(IF(AL257*AM257=0,"",AL257*AM257),"")</f>
        <v/>
      </c>
      <c r="AO257" s="81" t="n"/>
      <c r="AP257" s="81" t="n"/>
      <c r="AQ257" s="40">
        <f>IF(AND(AO257&lt;&gt;"",AP257&lt;&gt;""),ROUNDUP((AP257-AO257)/7,0),"")</f>
        <v/>
      </c>
      <c r="AR257" s="40">
        <f>IFERROR(IF((AU257-(AI257+AN257))/AQ257=0,"",ROUNDUP((AU257-(AI257+AN257))/AQ257,0)),"")</f>
        <v/>
      </c>
      <c r="AS257" s="40">
        <f>IFERROR(IF((AU257-(AI257+AN257))=0,"",(AU257-(AI257+AN257))),"")</f>
        <v/>
      </c>
      <c r="AT257" s="40">
        <f>IF(AND(AG257="",AQ257=""),AL257,IF(SUM(AG257,AL257,AQ257)=0,"",SUM(AG257,AL257,AQ257)))</f>
        <v/>
      </c>
      <c r="AU257" s="84" t="n"/>
      <c r="AV257" s="81" t="n"/>
      <c r="AW257" s="84" t="n"/>
      <c r="AX257" s="84" t="n"/>
      <c r="AY257" s="84" t="n"/>
      <c r="AZ257" s="84" t="n"/>
      <c r="BA257" s="84" t="n"/>
      <c r="BB257" s="84" t="n"/>
      <c r="BC257" s="84" t="n"/>
      <c r="BD257" s="84" t="n"/>
      <c r="BE257" s="84" t="n"/>
      <c r="BF257" s="84" t="n"/>
      <c r="BG257" s="40">
        <f>IF(AD257="","",YEAR(AD257)+IF(MONTH(AD257)&gt;=5,1,0))</f>
        <v/>
      </c>
      <c r="BH257" s="40">
        <f>IF(AD257="","",IF(AND(MONTH(AD257)=8,DAY(AD257)&gt;=15),"Fall",IF(MONTH(AD257)&gt;8,"Fall",IF(MONTH(AD257)=5,"Summer",IF(MONTH(AD257)=1,"Spring","")))))</f>
        <v/>
      </c>
      <c r="BI257" s="84" t="n"/>
      <c r="BJ257" s="84" t="n"/>
      <c r="BK257" s="84" t="n"/>
      <c r="BL257" s="84">
        <f>IFERROR(INDEX('_names_lookup'!$C:$C,MATCH(BK257,'_names_lookup'!$A:$A,0)),"")</f>
        <v/>
      </c>
      <c r="BM257" s="84">
        <f>IFERROR(INDEX('_names_lookup'!$B:$B,MATCH(BK257,'_names_lookup'!$A:$A,0)),"")</f>
        <v/>
      </c>
      <c r="BN257" s="84" t="n"/>
      <c r="BO257" s="84" t="n"/>
      <c r="BP257" s="84" t="n"/>
      <c r="BQ257" s="84" t="n"/>
      <c r="BR257" s="84" t="n"/>
      <c r="BS257" s="40">
        <f>IFERROR(IF(BR257*AA257=0,"",BR257*AA257),"")</f>
        <v/>
      </c>
      <c r="BT257" s="84" t="n"/>
      <c r="BU257" s="84" t="n"/>
      <c r="BV257" s="84" t="n"/>
      <c r="BW257" s="84" t="n"/>
      <c r="BX257" s="84" t="n"/>
      <c r="BY257" s="84" t="n"/>
      <c r="BZ257" s="84" t="n"/>
      <c r="CA257" s="84" t="n"/>
      <c r="CB257" s="84" t="n"/>
      <c r="CC257" s="84" t="n"/>
      <c r="CD257" s="84" t="n"/>
      <c r="CE257" s="84" t="n"/>
      <c r="CF257" s="84" t="n"/>
      <c r="CG257" s="84" t="n"/>
      <c r="CH257" s="84" t="n"/>
      <c r="CI257" s="84" t="n"/>
      <c r="CJ257" s="84" t="n"/>
      <c r="CK257" s="84" t="n"/>
      <c r="CL257" s="84" t="n"/>
      <c r="CM257" s="84" t="n"/>
      <c r="CN257" s="84" t="n"/>
      <c r="CO257" s="84" t="n"/>
      <c r="CP257" s="84" t="n"/>
      <c r="CQ257" s="84" t="n"/>
      <c r="CR257" s="84" t="n"/>
      <c r="CS257" s="84" t="n"/>
      <c r="CT257" s="84" t="n"/>
      <c r="CU257" s="84" t="n"/>
      <c r="CV257" s="84" t="n"/>
      <c r="CW257" s="84" t="n"/>
      <c r="CX257" s="84" t="n"/>
      <c r="CY257" s="84" t="n"/>
      <c r="CZ257" s="84" t="n"/>
      <c r="DA257" s="84" t="n"/>
      <c r="DB257" s="84" t="n"/>
      <c r="DC257" s="84" t="n"/>
      <c r="DD257" s="84" t="n"/>
      <c r="DE257" s="84" t="n"/>
      <c r="DF257" s="84" t="n"/>
      <c r="DG257" s="84" t="n"/>
      <c r="DH257" s="84" t="n"/>
      <c r="DI257" s="84" t="n"/>
      <c r="DJ257" s="84" t="n"/>
      <c r="DK257" s="84" t="n"/>
      <c r="DL257" s="84" t="n"/>
      <c r="DM257" s="84" t="n"/>
      <c r="DN257" s="84" t="n"/>
      <c r="DO257" s="84" t="n"/>
      <c r="DP257" s="84" t="n"/>
      <c r="DQ257" s="84" t="n"/>
    </row>
    <row r="258" ht="16" customHeight="1">
      <c r="A258" s="78" t="n"/>
      <c r="B258" s="78" t="n"/>
      <c r="C258" s="78" t="n"/>
      <c r="D258" s="78" t="n"/>
      <c r="E258" s="78" t="n"/>
      <c r="F258" s="78" t="n"/>
      <c r="G258" s="88" t="n"/>
      <c r="H258" s="84" t="n"/>
      <c r="I258" s="84" t="n"/>
      <c r="J258" s="84" t="n"/>
      <c r="K258" s="84" t="n"/>
      <c r="L258" s="84" t="n"/>
      <c r="M258" s="84" t="n"/>
      <c r="N258" s="84" t="n"/>
      <c r="O258" s="84">
        <f>IFERROR(INDEX('_courses_lookup'!$C:$C,MATCH(K258&amp;L258,'_courses_lookup'!$E:$E,0)),"")</f>
        <v/>
      </c>
      <c r="P258" s="84">
        <f>IFERROR(INDEX('_courses_lookup'!$D:$D,MATCH(K258&amp;L258,'_courses_lookup'!$E:$E,0)),"")</f>
        <v/>
      </c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1" t="n"/>
      <c r="AE258" s="81" t="n"/>
      <c r="AF258" s="81" t="n"/>
      <c r="AG258" s="40">
        <f>IF(AND(AE258&lt;&gt;"",AF258&lt;&gt;""),ROUNDUP((AF258-AE258)/7,0),"")</f>
        <v/>
      </c>
      <c r="AH258" s="84" t="n"/>
      <c r="AI258" s="40">
        <f>IFERROR(IF(AG258*AH258=0,"",AG258*AH258),"")</f>
        <v/>
      </c>
      <c r="AJ258" s="81" t="n"/>
      <c r="AK258" s="81" t="n"/>
      <c r="AL258" s="40">
        <f>IF(AND(AJ258&lt;&gt;"",AK258&lt;&gt;""),ROUNDUP((AK258-AJ258)/7,0),"")</f>
        <v/>
      </c>
      <c r="AM258" s="84" t="n"/>
      <c r="AN258" s="40">
        <f>IFERROR(IF(AL258*AM258=0,"",AL258*AM258),"")</f>
        <v/>
      </c>
      <c r="AO258" s="81" t="n"/>
      <c r="AP258" s="81" t="n"/>
      <c r="AQ258" s="40">
        <f>IF(AND(AO258&lt;&gt;"",AP258&lt;&gt;""),ROUNDUP((AP258-AO258)/7,0),"")</f>
        <v/>
      </c>
      <c r="AR258" s="40">
        <f>IFERROR(IF((AU258-(AI258+AN258))/AQ258=0,"",ROUNDUP((AU258-(AI258+AN258))/AQ258,0)),"")</f>
        <v/>
      </c>
      <c r="AS258" s="40">
        <f>IFERROR(IF((AU258-(AI258+AN258))=0,"",(AU258-(AI258+AN258))),"")</f>
        <v/>
      </c>
      <c r="AT258" s="40">
        <f>IF(AND(AG258="",AQ258=""),AL258,IF(SUM(AG258,AL258,AQ258)=0,"",SUM(AG258,AL258,AQ258)))</f>
        <v/>
      </c>
      <c r="AU258" s="84" t="n"/>
      <c r="AV258" s="81" t="n"/>
      <c r="AW258" s="84" t="n"/>
      <c r="AX258" s="84" t="n"/>
      <c r="AY258" s="84" t="n"/>
      <c r="AZ258" s="84" t="n"/>
      <c r="BA258" s="84" t="n"/>
      <c r="BB258" s="84" t="n"/>
      <c r="BC258" s="84" t="n"/>
      <c r="BD258" s="84" t="n"/>
      <c r="BE258" s="84" t="n"/>
      <c r="BF258" s="84" t="n"/>
      <c r="BG258" s="40">
        <f>IF(AD258="","",YEAR(AD258)+IF(MONTH(AD258)&gt;=5,1,0))</f>
        <v/>
      </c>
      <c r="BH258" s="40">
        <f>IF(AD258="","",IF(AND(MONTH(AD258)=8,DAY(AD258)&gt;=15),"Fall",IF(MONTH(AD258)&gt;8,"Fall",IF(MONTH(AD258)=5,"Summer",IF(MONTH(AD258)=1,"Spring","")))))</f>
        <v/>
      </c>
      <c r="BI258" s="84" t="n"/>
      <c r="BJ258" s="84" t="n"/>
      <c r="BK258" s="84" t="n"/>
      <c r="BL258" s="84">
        <f>IFERROR(INDEX('_names_lookup'!$C:$C,MATCH(BK258,'_names_lookup'!$A:$A,0)),"")</f>
        <v/>
      </c>
      <c r="BM258" s="84">
        <f>IFERROR(INDEX('_names_lookup'!$B:$B,MATCH(BK258,'_names_lookup'!$A:$A,0)),"")</f>
        <v/>
      </c>
      <c r="BN258" s="84" t="n"/>
      <c r="BO258" s="84" t="n"/>
      <c r="BP258" s="84" t="n"/>
      <c r="BQ258" s="84" t="n"/>
      <c r="BR258" s="84" t="n"/>
      <c r="BS258" s="40">
        <f>IFERROR(IF(BR258*AA258=0,"",BR258*AA258),"")</f>
        <v/>
      </c>
      <c r="BT258" s="84" t="n"/>
      <c r="BU258" s="84" t="n"/>
      <c r="BV258" s="84" t="n"/>
      <c r="BW258" s="84" t="n"/>
      <c r="BX258" s="84" t="n"/>
      <c r="BY258" s="84" t="n"/>
      <c r="BZ258" s="84" t="n"/>
      <c r="CA258" s="84" t="n"/>
      <c r="CB258" s="84" t="n"/>
      <c r="CC258" s="84" t="n"/>
      <c r="CD258" s="84" t="n"/>
      <c r="CE258" s="84" t="n"/>
      <c r="CF258" s="84" t="n"/>
      <c r="CG258" s="84" t="n"/>
      <c r="CH258" s="84" t="n"/>
      <c r="CI258" s="84" t="n"/>
      <c r="CJ258" s="84" t="n"/>
      <c r="CK258" s="84" t="n"/>
      <c r="CL258" s="84" t="n"/>
      <c r="CM258" s="84" t="n"/>
      <c r="CN258" s="84" t="n"/>
      <c r="CO258" s="84" t="n"/>
      <c r="CP258" s="84" t="n"/>
      <c r="CQ258" s="84" t="n"/>
      <c r="CR258" s="84" t="n"/>
      <c r="CS258" s="84" t="n"/>
      <c r="CT258" s="84" t="n"/>
      <c r="CU258" s="84" t="n"/>
      <c r="CV258" s="84" t="n"/>
      <c r="CW258" s="84" t="n"/>
      <c r="CX258" s="84" t="n"/>
      <c r="CY258" s="84" t="n"/>
      <c r="CZ258" s="84" t="n"/>
      <c r="DA258" s="84" t="n"/>
      <c r="DB258" s="84" t="n"/>
      <c r="DC258" s="84" t="n"/>
      <c r="DD258" s="84" t="n"/>
      <c r="DE258" s="84" t="n"/>
      <c r="DF258" s="84" t="n"/>
      <c r="DG258" s="84" t="n"/>
      <c r="DH258" s="84" t="n"/>
      <c r="DI258" s="84" t="n"/>
      <c r="DJ258" s="84" t="n"/>
      <c r="DK258" s="84" t="n"/>
      <c r="DL258" s="84" t="n"/>
      <c r="DM258" s="84" t="n"/>
      <c r="DN258" s="84" t="n"/>
      <c r="DO258" s="84" t="n"/>
      <c r="DP258" s="84" t="n"/>
      <c r="DQ258" s="84" t="n"/>
    </row>
    <row r="259" ht="16" customHeight="1">
      <c r="A259" s="78" t="n"/>
      <c r="B259" s="78" t="n"/>
      <c r="C259" s="78" t="n"/>
      <c r="D259" s="78" t="n"/>
      <c r="E259" s="78" t="n"/>
      <c r="F259" s="78" t="n"/>
      <c r="G259" s="88" t="n"/>
      <c r="H259" s="84" t="n"/>
      <c r="I259" s="84" t="n"/>
      <c r="J259" s="84" t="n"/>
      <c r="K259" s="84" t="n"/>
      <c r="L259" s="84" t="n"/>
      <c r="M259" s="84" t="n"/>
      <c r="N259" s="84" t="n"/>
      <c r="O259" s="84">
        <f>IFERROR(INDEX('_courses_lookup'!$C:$C,MATCH(K259&amp;L259,'_courses_lookup'!$E:$E,0)),"")</f>
        <v/>
      </c>
      <c r="P259" s="84">
        <f>IFERROR(INDEX('_courses_lookup'!$D:$D,MATCH(K259&amp;L259,'_courses_lookup'!$E:$E,0)),"")</f>
        <v/>
      </c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1" t="n"/>
      <c r="AE259" s="81" t="n"/>
      <c r="AF259" s="81" t="n"/>
      <c r="AG259" s="40">
        <f>IF(AND(AE259&lt;&gt;"",AF259&lt;&gt;""),ROUNDUP((AF259-AE259)/7,0),"")</f>
        <v/>
      </c>
      <c r="AH259" s="84" t="n"/>
      <c r="AI259" s="40">
        <f>IFERROR(IF(AG259*AH259=0,"",AG259*AH259),"")</f>
        <v/>
      </c>
      <c r="AJ259" s="81" t="n"/>
      <c r="AK259" s="81" t="n"/>
      <c r="AL259" s="40">
        <f>IF(AND(AJ259&lt;&gt;"",AK259&lt;&gt;""),ROUNDUP((AK259-AJ259)/7,0),"")</f>
        <v/>
      </c>
      <c r="AM259" s="84" t="n"/>
      <c r="AN259" s="40">
        <f>IFERROR(IF(AL259*AM259=0,"",AL259*AM259),"")</f>
        <v/>
      </c>
      <c r="AO259" s="81" t="n"/>
      <c r="AP259" s="81" t="n"/>
      <c r="AQ259" s="40">
        <f>IF(AND(AO259&lt;&gt;"",AP259&lt;&gt;""),ROUNDUP((AP259-AO259)/7,0),"")</f>
        <v/>
      </c>
      <c r="AR259" s="40">
        <f>IFERROR(IF((AU259-(AI259+AN259))/AQ259=0,"",ROUNDUP((AU259-(AI259+AN259))/AQ259,0)),"")</f>
        <v/>
      </c>
      <c r="AS259" s="40">
        <f>IFERROR(IF((AU259-(AI259+AN259))=0,"",(AU259-(AI259+AN259))),"")</f>
        <v/>
      </c>
      <c r="AT259" s="40">
        <f>IF(AND(AG259="",AQ259=""),AL259,IF(SUM(AG259,AL259,AQ259)=0,"",SUM(AG259,AL259,AQ259)))</f>
        <v/>
      </c>
      <c r="AU259" s="84" t="n"/>
      <c r="AV259" s="81" t="n"/>
      <c r="AW259" s="84" t="n"/>
      <c r="AX259" s="84" t="n"/>
      <c r="AY259" s="84" t="n"/>
      <c r="AZ259" s="84" t="n"/>
      <c r="BA259" s="84" t="n"/>
      <c r="BB259" s="84" t="n"/>
      <c r="BC259" s="84" t="n"/>
      <c r="BD259" s="84" t="n"/>
      <c r="BE259" s="84" t="n"/>
      <c r="BF259" s="84" t="n"/>
      <c r="BG259" s="40">
        <f>IF(AD259="","",YEAR(AD259)+IF(MONTH(AD259)&gt;=5,1,0))</f>
        <v/>
      </c>
      <c r="BH259" s="40">
        <f>IF(AD259="","",IF(AND(MONTH(AD259)=8,DAY(AD259)&gt;=15),"Fall",IF(MONTH(AD259)&gt;8,"Fall",IF(MONTH(AD259)=5,"Summer",IF(MONTH(AD259)=1,"Spring","")))))</f>
        <v/>
      </c>
      <c r="BI259" s="84" t="n"/>
      <c r="BJ259" s="84" t="n"/>
      <c r="BK259" s="84" t="n"/>
      <c r="BL259" s="84">
        <f>IFERROR(INDEX('_names_lookup'!$C:$C,MATCH(BK259,'_names_lookup'!$A:$A,0)),"")</f>
        <v/>
      </c>
      <c r="BM259" s="84">
        <f>IFERROR(INDEX('_names_lookup'!$B:$B,MATCH(BK259,'_names_lookup'!$A:$A,0)),"")</f>
        <v/>
      </c>
      <c r="BN259" s="84" t="n"/>
      <c r="BO259" s="84" t="n"/>
      <c r="BP259" s="84" t="n"/>
      <c r="BQ259" s="84" t="n"/>
      <c r="BR259" s="84" t="n"/>
      <c r="BS259" s="40">
        <f>IFERROR(IF(BR259*AA259=0,"",BR259*AA259),"")</f>
        <v/>
      </c>
      <c r="BT259" s="84" t="n"/>
      <c r="BU259" s="84" t="n"/>
      <c r="BV259" s="84" t="n"/>
      <c r="BW259" s="84" t="n"/>
      <c r="BX259" s="84" t="n"/>
      <c r="BY259" s="84" t="n"/>
      <c r="BZ259" s="84" t="n"/>
      <c r="CA259" s="84" t="n"/>
      <c r="CB259" s="84" t="n"/>
      <c r="CC259" s="84" t="n"/>
      <c r="CD259" s="84" t="n"/>
      <c r="CE259" s="84" t="n"/>
      <c r="CF259" s="84" t="n"/>
      <c r="CG259" s="84" t="n"/>
      <c r="CH259" s="84" t="n"/>
      <c r="CI259" s="84" t="n"/>
      <c r="CJ259" s="84" t="n"/>
      <c r="CK259" s="84" t="n"/>
      <c r="CL259" s="84" t="n"/>
      <c r="CM259" s="84" t="n"/>
      <c r="CN259" s="84" t="n"/>
      <c r="CO259" s="84" t="n"/>
      <c r="CP259" s="84" t="n"/>
      <c r="CQ259" s="84" t="n"/>
      <c r="CR259" s="84" t="n"/>
      <c r="CS259" s="84" t="n"/>
      <c r="CT259" s="84" t="n"/>
      <c r="CU259" s="84" t="n"/>
      <c r="CV259" s="84" t="n"/>
      <c r="CW259" s="84" t="n"/>
      <c r="CX259" s="84" t="n"/>
      <c r="CY259" s="84" t="n"/>
      <c r="CZ259" s="84" t="n"/>
      <c r="DA259" s="84" t="n"/>
      <c r="DB259" s="84" t="n"/>
      <c r="DC259" s="84" t="n"/>
      <c r="DD259" s="84" t="n"/>
      <c r="DE259" s="84" t="n"/>
      <c r="DF259" s="84" t="n"/>
      <c r="DG259" s="84" t="n"/>
      <c r="DH259" s="84" t="n"/>
      <c r="DI259" s="84" t="n"/>
      <c r="DJ259" s="84" t="n"/>
      <c r="DK259" s="84" t="n"/>
      <c r="DL259" s="84" t="n"/>
      <c r="DM259" s="84" t="n"/>
      <c r="DN259" s="84" t="n"/>
      <c r="DO259" s="84" t="n"/>
      <c r="DP259" s="84" t="n"/>
      <c r="DQ259" s="84" t="n"/>
    </row>
    <row r="260" ht="16" customHeight="1">
      <c r="A260" s="78" t="n"/>
      <c r="B260" s="78" t="n"/>
      <c r="C260" s="78" t="n"/>
      <c r="D260" s="78" t="n"/>
      <c r="E260" s="78" t="n"/>
      <c r="F260" s="78" t="n"/>
      <c r="G260" s="88" t="n"/>
      <c r="H260" s="84" t="n"/>
      <c r="I260" s="84" t="n"/>
      <c r="J260" s="84" t="n"/>
      <c r="K260" s="84" t="n"/>
      <c r="L260" s="84" t="n"/>
      <c r="M260" s="84" t="n"/>
      <c r="N260" s="84" t="n"/>
      <c r="O260" s="84">
        <f>IFERROR(INDEX('_courses_lookup'!$C:$C,MATCH(K260&amp;L260,'_courses_lookup'!$E:$E,0)),"")</f>
        <v/>
      </c>
      <c r="P260" s="84">
        <f>IFERROR(INDEX('_courses_lookup'!$D:$D,MATCH(K260&amp;L260,'_courses_lookup'!$E:$E,0)),"")</f>
        <v/>
      </c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1" t="n"/>
      <c r="AE260" s="81" t="n"/>
      <c r="AF260" s="81" t="n"/>
      <c r="AG260" s="40">
        <f>IF(AND(AE260&lt;&gt;"",AF260&lt;&gt;""),ROUNDUP((AF260-AE260)/7,0),"")</f>
        <v/>
      </c>
      <c r="AH260" s="84" t="n"/>
      <c r="AI260" s="40">
        <f>IFERROR(IF(AG260*AH260=0,"",AG260*AH260),"")</f>
        <v/>
      </c>
      <c r="AJ260" s="81" t="n"/>
      <c r="AK260" s="81" t="n"/>
      <c r="AL260" s="40">
        <f>IF(AND(AJ260&lt;&gt;"",AK260&lt;&gt;""),ROUNDUP((AK260-AJ260)/7,0),"")</f>
        <v/>
      </c>
      <c r="AM260" s="84" t="n"/>
      <c r="AN260" s="40">
        <f>IFERROR(IF(AL260*AM260=0,"",AL260*AM260),"")</f>
        <v/>
      </c>
      <c r="AO260" s="81" t="n"/>
      <c r="AP260" s="81" t="n"/>
      <c r="AQ260" s="40">
        <f>IF(AND(AO260&lt;&gt;"",AP260&lt;&gt;""),ROUNDUP((AP260-AO260)/7,0),"")</f>
        <v/>
      </c>
      <c r="AR260" s="40">
        <f>IFERROR(IF((AU260-(AI260+AN260))/AQ260=0,"",ROUNDUP((AU260-(AI260+AN260))/AQ260,0)),"")</f>
        <v/>
      </c>
      <c r="AS260" s="40">
        <f>IFERROR(IF((AU260-(AI260+AN260))=0,"",(AU260-(AI260+AN260))),"")</f>
        <v/>
      </c>
      <c r="AT260" s="40">
        <f>IF(AND(AG260="",AQ260=""),AL260,IF(SUM(AG260,AL260,AQ260)=0,"",SUM(AG260,AL260,AQ260)))</f>
        <v/>
      </c>
      <c r="AU260" s="84" t="n"/>
      <c r="AV260" s="81" t="n"/>
      <c r="AW260" s="84" t="n"/>
      <c r="AX260" s="84" t="n"/>
      <c r="AY260" s="84" t="n"/>
      <c r="AZ260" s="84" t="n"/>
      <c r="BA260" s="84" t="n"/>
      <c r="BB260" s="84" t="n"/>
      <c r="BC260" s="84" t="n"/>
      <c r="BD260" s="84" t="n"/>
      <c r="BE260" s="84" t="n"/>
      <c r="BF260" s="84" t="n"/>
      <c r="BG260" s="40">
        <f>IF(AD260="","",YEAR(AD260)+IF(MONTH(AD260)&gt;=5,1,0))</f>
        <v/>
      </c>
      <c r="BH260" s="40">
        <f>IF(AD260="","",IF(AND(MONTH(AD260)=8,DAY(AD260)&gt;=15),"Fall",IF(MONTH(AD260)&gt;8,"Fall",IF(MONTH(AD260)=5,"Summer",IF(MONTH(AD260)=1,"Spring","")))))</f>
        <v/>
      </c>
      <c r="BI260" s="84" t="n"/>
      <c r="BJ260" s="84" t="n"/>
      <c r="BK260" s="84" t="n"/>
      <c r="BL260" s="84">
        <f>IFERROR(INDEX('_names_lookup'!$C:$C,MATCH(BK260,'_names_lookup'!$A:$A,0)),"")</f>
        <v/>
      </c>
      <c r="BM260" s="84">
        <f>IFERROR(INDEX('_names_lookup'!$B:$B,MATCH(BK260,'_names_lookup'!$A:$A,0)),"")</f>
        <v/>
      </c>
      <c r="BN260" s="84" t="n"/>
      <c r="BO260" s="84" t="n"/>
      <c r="BP260" s="84" t="n"/>
      <c r="BQ260" s="84" t="n"/>
      <c r="BR260" s="84" t="n"/>
      <c r="BS260" s="40">
        <f>IFERROR(IF(BR260*AA260=0,"",BR260*AA260),"")</f>
        <v/>
      </c>
      <c r="BT260" s="84" t="n"/>
      <c r="BU260" s="84" t="n"/>
      <c r="BV260" s="84" t="n"/>
      <c r="BW260" s="84" t="n"/>
      <c r="BX260" s="84" t="n"/>
      <c r="BY260" s="84" t="n"/>
      <c r="BZ260" s="84" t="n"/>
      <c r="CA260" s="84" t="n"/>
      <c r="CB260" s="84" t="n"/>
      <c r="CC260" s="84" t="n"/>
      <c r="CD260" s="84" t="n"/>
      <c r="CE260" s="84" t="n"/>
      <c r="CF260" s="84" t="n"/>
      <c r="CG260" s="84" t="n"/>
      <c r="CH260" s="84" t="n"/>
      <c r="CI260" s="84" t="n"/>
      <c r="CJ260" s="84" t="n"/>
      <c r="CK260" s="84" t="n"/>
      <c r="CL260" s="84" t="n"/>
      <c r="CM260" s="84" t="n"/>
      <c r="CN260" s="84" t="n"/>
      <c r="CO260" s="84" t="n"/>
      <c r="CP260" s="84" t="n"/>
      <c r="CQ260" s="84" t="n"/>
      <c r="CR260" s="84" t="n"/>
      <c r="CS260" s="84" t="n"/>
      <c r="CT260" s="84" t="n"/>
      <c r="CU260" s="84" t="n"/>
      <c r="CV260" s="84" t="n"/>
      <c r="CW260" s="84" t="n"/>
      <c r="CX260" s="84" t="n"/>
      <c r="CY260" s="84" t="n"/>
      <c r="CZ260" s="84" t="n"/>
      <c r="DA260" s="84" t="n"/>
      <c r="DB260" s="84" t="n"/>
      <c r="DC260" s="84" t="n"/>
      <c r="DD260" s="84" t="n"/>
      <c r="DE260" s="84" t="n"/>
      <c r="DF260" s="84" t="n"/>
      <c r="DG260" s="84" t="n"/>
      <c r="DH260" s="84" t="n"/>
      <c r="DI260" s="84" t="n"/>
      <c r="DJ260" s="84" t="n"/>
      <c r="DK260" s="84" t="n"/>
      <c r="DL260" s="84" t="n"/>
      <c r="DM260" s="84" t="n"/>
      <c r="DN260" s="84" t="n"/>
      <c r="DO260" s="84" t="n"/>
      <c r="DP260" s="84" t="n"/>
      <c r="DQ260" s="84" t="n"/>
    </row>
    <row r="261" ht="16" customHeight="1">
      <c r="A261" s="78" t="n"/>
      <c r="B261" s="78" t="n"/>
      <c r="C261" s="78" t="n"/>
      <c r="D261" s="78" t="n"/>
      <c r="E261" s="78" t="n"/>
      <c r="F261" s="78" t="n"/>
      <c r="G261" s="88" t="n"/>
      <c r="H261" s="84" t="n"/>
      <c r="I261" s="84" t="n"/>
      <c r="J261" s="84" t="n"/>
      <c r="K261" s="84" t="n"/>
      <c r="L261" s="84" t="n"/>
      <c r="M261" s="84" t="n"/>
      <c r="N261" s="84" t="n"/>
      <c r="O261" s="84">
        <f>IFERROR(INDEX('_courses_lookup'!$C:$C,MATCH(K261&amp;L261,'_courses_lookup'!$E:$E,0)),"")</f>
        <v/>
      </c>
      <c r="P261" s="84">
        <f>IFERROR(INDEX('_courses_lookup'!$D:$D,MATCH(K261&amp;L261,'_courses_lookup'!$E:$E,0)),"")</f>
        <v/>
      </c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1" t="n"/>
      <c r="AE261" s="81" t="n"/>
      <c r="AF261" s="81" t="n"/>
      <c r="AG261" s="40">
        <f>IF(AND(AE261&lt;&gt;"",AF261&lt;&gt;""),ROUNDUP((AF261-AE261)/7,0),"")</f>
        <v/>
      </c>
      <c r="AH261" s="84" t="n"/>
      <c r="AI261" s="40">
        <f>IFERROR(IF(AG261*AH261=0,"",AG261*AH261),"")</f>
        <v/>
      </c>
      <c r="AJ261" s="81" t="n"/>
      <c r="AK261" s="81" t="n"/>
      <c r="AL261" s="40">
        <f>IF(AND(AJ261&lt;&gt;"",AK261&lt;&gt;""),ROUNDUP((AK261-AJ261)/7,0),"")</f>
        <v/>
      </c>
      <c r="AM261" s="84" t="n"/>
      <c r="AN261" s="40">
        <f>IFERROR(IF(AL261*AM261=0,"",AL261*AM261),"")</f>
        <v/>
      </c>
      <c r="AO261" s="81" t="n"/>
      <c r="AP261" s="81" t="n"/>
      <c r="AQ261" s="40">
        <f>IF(AND(AO261&lt;&gt;"",AP261&lt;&gt;""),ROUNDUP((AP261-AO261)/7,0),"")</f>
        <v/>
      </c>
      <c r="AR261" s="40">
        <f>IFERROR(IF((AU261-(AI261+AN261))/AQ261=0,"",ROUNDUP((AU261-(AI261+AN261))/AQ261,0)),"")</f>
        <v/>
      </c>
      <c r="AS261" s="40">
        <f>IFERROR(IF((AU261-(AI261+AN261))=0,"",(AU261-(AI261+AN261))),"")</f>
        <v/>
      </c>
      <c r="AT261" s="40">
        <f>IF(AND(AG261="",AQ261=""),AL261,IF(SUM(AG261,AL261,AQ261)=0,"",SUM(AG261,AL261,AQ261)))</f>
        <v/>
      </c>
      <c r="AU261" s="84" t="n"/>
      <c r="AV261" s="81" t="n"/>
      <c r="AW261" s="84" t="n"/>
      <c r="AX261" s="84" t="n"/>
      <c r="AY261" s="84" t="n"/>
      <c r="AZ261" s="84" t="n"/>
      <c r="BA261" s="84" t="n"/>
      <c r="BB261" s="84" t="n"/>
      <c r="BC261" s="84" t="n"/>
      <c r="BD261" s="84" t="n"/>
      <c r="BE261" s="84" t="n"/>
      <c r="BF261" s="84" t="n"/>
      <c r="BG261" s="40">
        <f>IF(AD261="","",YEAR(AD261)+IF(MONTH(AD261)&gt;=5,1,0))</f>
        <v/>
      </c>
      <c r="BH261" s="40">
        <f>IF(AD261="","",IF(AND(MONTH(AD261)=8,DAY(AD261)&gt;=15),"Fall",IF(MONTH(AD261)&gt;8,"Fall",IF(MONTH(AD261)=5,"Summer",IF(MONTH(AD261)=1,"Spring","")))))</f>
        <v/>
      </c>
      <c r="BI261" s="84" t="n"/>
      <c r="BJ261" s="84" t="n"/>
      <c r="BK261" s="84" t="n"/>
      <c r="BL261" s="84">
        <f>IFERROR(INDEX('_names_lookup'!$C:$C,MATCH(BK261,'_names_lookup'!$A:$A,0)),"")</f>
        <v/>
      </c>
      <c r="BM261" s="84">
        <f>IFERROR(INDEX('_names_lookup'!$B:$B,MATCH(BK261,'_names_lookup'!$A:$A,0)),"")</f>
        <v/>
      </c>
      <c r="BN261" s="84" t="n"/>
      <c r="BO261" s="84" t="n"/>
      <c r="BP261" s="84" t="n"/>
      <c r="BQ261" s="84" t="n"/>
      <c r="BR261" s="84" t="n"/>
      <c r="BS261" s="40">
        <f>IFERROR(IF(BR261*AA261=0,"",BR261*AA261),"")</f>
        <v/>
      </c>
      <c r="BT261" s="84" t="n"/>
      <c r="BU261" s="84" t="n"/>
      <c r="BV261" s="84" t="n"/>
      <c r="BW261" s="84" t="n"/>
      <c r="BX261" s="84" t="n"/>
      <c r="BY261" s="84" t="n"/>
      <c r="BZ261" s="84" t="n"/>
      <c r="CA261" s="84" t="n"/>
      <c r="CB261" s="84" t="n"/>
      <c r="CC261" s="84" t="n"/>
      <c r="CD261" s="84" t="n"/>
      <c r="CE261" s="84" t="n"/>
      <c r="CF261" s="84" t="n"/>
      <c r="CG261" s="84" t="n"/>
      <c r="CH261" s="84" t="n"/>
      <c r="CI261" s="84" t="n"/>
      <c r="CJ261" s="84" t="n"/>
      <c r="CK261" s="84" t="n"/>
      <c r="CL261" s="84" t="n"/>
      <c r="CM261" s="84" t="n"/>
      <c r="CN261" s="84" t="n"/>
      <c r="CO261" s="84" t="n"/>
      <c r="CP261" s="84" t="n"/>
      <c r="CQ261" s="84" t="n"/>
      <c r="CR261" s="84" t="n"/>
      <c r="CS261" s="84" t="n"/>
      <c r="CT261" s="84" t="n"/>
      <c r="CU261" s="84" t="n"/>
      <c r="CV261" s="84" t="n"/>
      <c r="CW261" s="84" t="n"/>
      <c r="CX261" s="84" t="n"/>
      <c r="CY261" s="84" t="n"/>
      <c r="CZ261" s="84" t="n"/>
      <c r="DA261" s="84" t="n"/>
      <c r="DB261" s="84" t="n"/>
      <c r="DC261" s="84" t="n"/>
      <c r="DD261" s="84" t="n"/>
      <c r="DE261" s="84" t="n"/>
      <c r="DF261" s="84" t="n"/>
      <c r="DG261" s="84" t="n"/>
      <c r="DH261" s="84" t="n"/>
      <c r="DI261" s="84" t="n"/>
      <c r="DJ261" s="84" t="n"/>
      <c r="DK261" s="84" t="n"/>
      <c r="DL261" s="84" t="n"/>
      <c r="DM261" s="84" t="n"/>
      <c r="DN261" s="84" t="n"/>
      <c r="DO261" s="84" t="n"/>
      <c r="DP261" s="84" t="n"/>
      <c r="DQ261" s="84" t="n"/>
    </row>
    <row r="262" ht="16" customHeight="1">
      <c r="A262" s="78" t="n"/>
      <c r="B262" s="78" t="n"/>
      <c r="C262" s="78" t="n"/>
      <c r="D262" s="78" t="n"/>
      <c r="E262" s="78" t="n"/>
      <c r="F262" s="78" t="n"/>
      <c r="G262" s="88" t="n"/>
      <c r="H262" s="84" t="n"/>
      <c r="I262" s="84" t="n"/>
      <c r="J262" s="84" t="n"/>
      <c r="K262" s="84" t="n"/>
      <c r="L262" s="84" t="n"/>
      <c r="M262" s="84" t="n"/>
      <c r="N262" s="84" t="n"/>
      <c r="O262" s="84">
        <f>IFERROR(INDEX('_courses_lookup'!$C:$C,MATCH(K262&amp;L262,'_courses_lookup'!$E:$E,0)),"")</f>
        <v/>
      </c>
      <c r="P262" s="84">
        <f>IFERROR(INDEX('_courses_lookup'!$D:$D,MATCH(K262&amp;L262,'_courses_lookup'!$E:$E,0)),"")</f>
        <v/>
      </c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1" t="n"/>
      <c r="AE262" s="81" t="n"/>
      <c r="AF262" s="81" t="n"/>
      <c r="AG262" s="40">
        <f>IF(AND(AE262&lt;&gt;"",AF262&lt;&gt;""),ROUNDUP((AF262-AE262)/7,0),"")</f>
        <v/>
      </c>
      <c r="AH262" s="84" t="n"/>
      <c r="AI262" s="40">
        <f>IFERROR(IF(AG262*AH262=0,"",AG262*AH262),"")</f>
        <v/>
      </c>
      <c r="AJ262" s="81" t="n"/>
      <c r="AK262" s="81" t="n"/>
      <c r="AL262" s="40">
        <f>IF(AND(AJ262&lt;&gt;"",AK262&lt;&gt;""),ROUNDUP((AK262-AJ262)/7,0),"")</f>
        <v/>
      </c>
      <c r="AM262" s="84" t="n"/>
      <c r="AN262" s="40">
        <f>IFERROR(IF(AL262*AM262=0,"",AL262*AM262),"")</f>
        <v/>
      </c>
      <c r="AO262" s="81" t="n"/>
      <c r="AP262" s="81" t="n"/>
      <c r="AQ262" s="40">
        <f>IF(AND(AO262&lt;&gt;"",AP262&lt;&gt;""),ROUNDUP((AP262-AO262)/7,0),"")</f>
        <v/>
      </c>
      <c r="AR262" s="40">
        <f>IFERROR(IF((AU262-(AI262+AN262))/AQ262=0,"",ROUNDUP((AU262-(AI262+AN262))/AQ262,0)),"")</f>
        <v/>
      </c>
      <c r="AS262" s="40">
        <f>IFERROR(IF((AU262-(AI262+AN262))=0,"",(AU262-(AI262+AN262))),"")</f>
        <v/>
      </c>
      <c r="AT262" s="40">
        <f>IF(AND(AG262="",AQ262=""),AL262,IF(SUM(AG262,AL262,AQ262)=0,"",SUM(AG262,AL262,AQ262)))</f>
        <v/>
      </c>
      <c r="AU262" s="84" t="n"/>
      <c r="AV262" s="81" t="n"/>
      <c r="AW262" s="84" t="n"/>
      <c r="AX262" s="84" t="n"/>
      <c r="AY262" s="84" t="n"/>
      <c r="AZ262" s="84" t="n"/>
      <c r="BA262" s="84" t="n"/>
      <c r="BB262" s="84" t="n"/>
      <c r="BC262" s="84" t="n"/>
      <c r="BD262" s="84" t="n"/>
      <c r="BE262" s="84" t="n"/>
      <c r="BF262" s="84" t="n"/>
      <c r="BG262" s="40">
        <f>IF(AD262="","",YEAR(AD262)+IF(MONTH(AD262)&gt;=5,1,0))</f>
        <v/>
      </c>
      <c r="BH262" s="40">
        <f>IF(AD262="","",IF(AND(MONTH(AD262)=8,DAY(AD262)&gt;=15),"Fall",IF(MONTH(AD262)&gt;8,"Fall",IF(MONTH(AD262)=5,"Summer",IF(MONTH(AD262)=1,"Spring","")))))</f>
        <v/>
      </c>
      <c r="BI262" s="84" t="n"/>
      <c r="BJ262" s="84" t="n"/>
      <c r="BK262" s="84" t="n"/>
      <c r="BL262" s="84">
        <f>IFERROR(INDEX('_names_lookup'!$C:$C,MATCH(BK262,'_names_lookup'!$A:$A,0)),"")</f>
        <v/>
      </c>
      <c r="BM262" s="84">
        <f>IFERROR(INDEX('_names_lookup'!$B:$B,MATCH(BK262,'_names_lookup'!$A:$A,0)),"")</f>
        <v/>
      </c>
      <c r="BN262" s="84" t="n"/>
      <c r="BO262" s="84" t="n"/>
      <c r="BP262" s="84" t="n"/>
      <c r="BQ262" s="84" t="n"/>
      <c r="BR262" s="84" t="n"/>
      <c r="BS262" s="40">
        <f>IFERROR(IF(BR262*AA262=0,"",BR262*AA262),"")</f>
        <v/>
      </c>
      <c r="BT262" s="84" t="n"/>
      <c r="BU262" s="84" t="n"/>
      <c r="BV262" s="84" t="n"/>
      <c r="BW262" s="84" t="n"/>
      <c r="BX262" s="84" t="n"/>
      <c r="BY262" s="84" t="n"/>
      <c r="BZ262" s="84" t="n"/>
      <c r="CA262" s="84" t="n"/>
      <c r="CB262" s="84" t="n"/>
      <c r="CC262" s="84" t="n"/>
      <c r="CD262" s="84" t="n"/>
      <c r="CE262" s="84" t="n"/>
      <c r="CF262" s="84" t="n"/>
      <c r="CG262" s="84" t="n"/>
      <c r="CH262" s="84" t="n"/>
      <c r="CI262" s="84" t="n"/>
      <c r="CJ262" s="84" t="n"/>
      <c r="CK262" s="84" t="n"/>
      <c r="CL262" s="84" t="n"/>
      <c r="CM262" s="84" t="n"/>
      <c r="CN262" s="84" t="n"/>
      <c r="CO262" s="84" t="n"/>
      <c r="CP262" s="84" t="n"/>
      <c r="CQ262" s="84" t="n"/>
      <c r="CR262" s="84" t="n"/>
      <c r="CS262" s="84" t="n"/>
      <c r="CT262" s="84" t="n"/>
      <c r="CU262" s="84" t="n"/>
      <c r="CV262" s="84" t="n"/>
      <c r="CW262" s="84" t="n"/>
      <c r="CX262" s="84" t="n"/>
      <c r="CY262" s="84" t="n"/>
      <c r="CZ262" s="84" t="n"/>
      <c r="DA262" s="84" t="n"/>
      <c r="DB262" s="84" t="n"/>
      <c r="DC262" s="84" t="n"/>
      <c r="DD262" s="84" t="n"/>
      <c r="DE262" s="84" t="n"/>
      <c r="DF262" s="84" t="n"/>
      <c r="DG262" s="84" t="n"/>
      <c r="DH262" s="84" t="n"/>
      <c r="DI262" s="84" t="n"/>
      <c r="DJ262" s="84" t="n"/>
      <c r="DK262" s="84" t="n"/>
      <c r="DL262" s="84" t="n"/>
      <c r="DM262" s="84" t="n"/>
      <c r="DN262" s="84" t="n"/>
      <c r="DO262" s="84" t="n"/>
      <c r="DP262" s="84" t="n"/>
      <c r="DQ262" s="84" t="n"/>
    </row>
    <row r="263" ht="16" customHeight="1">
      <c r="A263" s="78" t="n"/>
      <c r="B263" s="78" t="n"/>
      <c r="C263" s="78" t="n"/>
      <c r="D263" s="78" t="n"/>
      <c r="E263" s="78" t="n"/>
      <c r="F263" s="78" t="n"/>
      <c r="G263" s="88" t="n"/>
      <c r="H263" s="84" t="n"/>
      <c r="I263" s="84" t="n"/>
      <c r="J263" s="84" t="n"/>
      <c r="K263" s="84" t="n"/>
      <c r="L263" s="84" t="n"/>
      <c r="M263" s="84" t="n"/>
      <c r="N263" s="84" t="n"/>
      <c r="O263" s="84">
        <f>IFERROR(INDEX('_courses_lookup'!$C:$C,MATCH(K263&amp;L263,'_courses_lookup'!$E:$E,0)),"")</f>
        <v/>
      </c>
      <c r="P263" s="84">
        <f>IFERROR(INDEX('_courses_lookup'!$D:$D,MATCH(K263&amp;L263,'_courses_lookup'!$E:$E,0)),"")</f>
        <v/>
      </c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1" t="n"/>
      <c r="AE263" s="81" t="n"/>
      <c r="AF263" s="81" t="n"/>
      <c r="AG263" s="40">
        <f>IF(AND(AE263&lt;&gt;"",AF263&lt;&gt;""),ROUNDUP((AF263-AE263)/7,0),"")</f>
        <v/>
      </c>
      <c r="AH263" s="84" t="n"/>
      <c r="AI263" s="40">
        <f>IFERROR(IF(AG263*AH263=0,"",AG263*AH263),"")</f>
        <v/>
      </c>
      <c r="AJ263" s="81" t="n"/>
      <c r="AK263" s="81" t="n"/>
      <c r="AL263" s="40">
        <f>IF(AND(AJ263&lt;&gt;"",AK263&lt;&gt;""),ROUNDUP((AK263-AJ263)/7,0),"")</f>
        <v/>
      </c>
      <c r="AM263" s="84" t="n"/>
      <c r="AN263" s="40">
        <f>IFERROR(IF(AL263*AM263=0,"",AL263*AM263),"")</f>
        <v/>
      </c>
      <c r="AO263" s="81" t="n"/>
      <c r="AP263" s="81" t="n"/>
      <c r="AQ263" s="40">
        <f>IF(AND(AO263&lt;&gt;"",AP263&lt;&gt;""),ROUNDUP((AP263-AO263)/7,0),"")</f>
        <v/>
      </c>
      <c r="AR263" s="40">
        <f>IFERROR(IF((AU263-(AI263+AN263))/AQ263=0,"",ROUNDUP((AU263-(AI263+AN263))/AQ263,0)),"")</f>
        <v/>
      </c>
      <c r="AS263" s="40">
        <f>IFERROR(IF((AU263-(AI263+AN263))=0,"",(AU263-(AI263+AN263))),"")</f>
        <v/>
      </c>
      <c r="AT263" s="40">
        <f>IF(AND(AG263="",AQ263=""),AL263,IF(SUM(AG263,AL263,AQ263)=0,"",SUM(AG263,AL263,AQ263)))</f>
        <v/>
      </c>
      <c r="AU263" s="84" t="n"/>
      <c r="AV263" s="81" t="n"/>
      <c r="AW263" s="84" t="n"/>
      <c r="AX263" s="84" t="n"/>
      <c r="AY263" s="84" t="n"/>
      <c r="AZ263" s="84" t="n"/>
      <c r="BA263" s="84" t="n"/>
      <c r="BB263" s="84" t="n"/>
      <c r="BC263" s="84" t="n"/>
      <c r="BD263" s="84" t="n"/>
      <c r="BE263" s="84" t="n"/>
      <c r="BF263" s="84" t="n"/>
      <c r="BG263" s="40">
        <f>IF(AD263="","",YEAR(AD263)+IF(MONTH(AD263)&gt;=5,1,0))</f>
        <v/>
      </c>
      <c r="BH263" s="40">
        <f>IF(AD263="","",IF(AND(MONTH(AD263)=8,DAY(AD263)&gt;=15),"Fall",IF(MONTH(AD263)&gt;8,"Fall",IF(MONTH(AD263)=5,"Summer",IF(MONTH(AD263)=1,"Spring","")))))</f>
        <v/>
      </c>
      <c r="BI263" s="84" t="n"/>
      <c r="BJ263" s="84" t="n"/>
      <c r="BK263" s="84" t="n"/>
      <c r="BL263" s="84">
        <f>IFERROR(INDEX('_names_lookup'!$C:$C,MATCH(BK263,'_names_lookup'!$A:$A,0)),"")</f>
        <v/>
      </c>
      <c r="BM263" s="84">
        <f>IFERROR(INDEX('_names_lookup'!$B:$B,MATCH(BK263,'_names_lookup'!$A:$A,0)),"")</f>
        <v/>
      </c>
      <c r="BN263" s="84" t="n"/>
      <c r="BO263" s="84" t="n"/>
      <c r="BP263" s="84" t="n"/>
      <c r="BQ263" s="84" t="n"/>
      <c r="BR263" s="84" t="n"/>
      <c r="BS263" s="40">
        <f>IFERROR(IF(BR263*AA263=0,"",BR263*AA263),"")</f>
        <v/>
      </c>
      <c r="BT263" s="84" t="n"/>
      <c r="BU263" s="84" t="n"/>
      <c r="BV263" s="84" t="n"/>
      <c r="BW263" s="84" t="n"/>
      <c r="BX263" s="84" t="n"/>
      <c r="BY263" s="84" t="n"/>
      <c r="BZ263" s="84" t="n"/>
      <c r="CA263" s="84" t="n"/>
      <c r="CB263" s="84" t="n"/>
      <c r="CC263" s="84" t="n"/>
      <c r="CD263" s="84" t="n"/>
      <c r="CE263" s="84" t="n"/>
      <c r="CF263" s="84" t="n"/>
      <c r="CG263" s="84" t="n"/>
      <c r="CH263" s="84" t="n"/>
      <c r="CI263" s="84" t="n"/>
      <c r="CJ263" s="84" t="n"/>
      <c r="CK263" s="84" t="n"/>
      <c r="CL263" s="84" t="n"/>
      <c r="CM263" s="84" t="n"/>
      <c r="CN263" s="84" t="n"/>
      <c r="CO263" s="84" t="n"/>
      <c r="CP263" s="84" t="n"/>
      <c r="CQ263" s="84" t="n"/>
      <c r="CR263" s="84" t="n"/>
      <c r="CS263" s="84" t="n"/>
      <c r="CT263" s="84" t="n"/>
      <c r="CU263" s="84" t="n"/>
      <c r="CV263" s="84" t="n"/>
      <c r="CW263" s="84" t="n"/>
      <c r="CX263" s="84" t="n"/>
      <c r="CY263" s="84" t="n"/>
      <c r="CZ263" s="84" t="n"/>
      <c r="DA263" s="84" t="n"/>
      <c r="DB263" s="84" t="n"/>
      <c r="DC263" s="84" t="n"/>
      <c r="DD263" s="84" t="n"/>
      <c r="DE263" s="84" t="n"/>
      <c r="DF263" s="84" t="n"/>
      <c r="DG263" s="84" t="n"/>
      <c r="DH263" s="84" t="n"/>
      <c r="DI263" s="84" t="n"/>
      <c r="DJ263" s="84" t="n"/>
      <c r="DK263" s="84" t="n"/>
      <c r="DL263" s="84" t="n"/>
      <c r="DM263" s="84" t="n"/>
      <c r="DN263" s="84" t="n"/>
      <c r="DO263" s="84" t="n"/>
      <c r="DP263" s="84" t="n"/>
      <c r="DQ263" s="84" t="n"/>
    </row>
    <row r="264" ht="16" customHeight="1">
      <c r="A264" s="78" t="n"/>
      <c r="B264" s="78" t="n"/>
      <c r="C264" s="78" t="n"/>
      <c r="D264" s="78" t="n"/>
      <c r="E264" s="78" t="n"/>
      <c r="F264" s="78" t="n"/>
      <c r="G264" s="88" t="n"/>
      <c r="H264" s="84" t="n"/>
      <c r="I264" s="84" t="n"/>
      <c r="J264" s="84" t="n"/>
      <c r="K264" s="84" t="n"/>
      <c r="L264" s="84" t="n"/>
      <c r="M264" s="84" t="n"/>
      <c r="N264" s="84" t="n"/>
      <c r="O264" s="84">
        <f>IFERROR(INDEX('_courses_lookup'!$C:$C,MATCH(K264&amp;L264,'_courses_lookup'!$E:$E,0)),"")</f>
        <v/>
      </c>
      <c r="P264" s="84">
        <f>IFERROR(INDEX('_courses_lookup'!$D:$D,MATCH(K264&amp;L264,'_courses_lookup'!$E:$E,0)),"")</f>
        <v/>
      </c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1" t="n"/>
      <c r="AE264" s="81" t="n"/>
      <c r="AF264" s="81" t="n"/>
      <c r="AG264" s="40">
        <f>IF(AND(AE264&lt;&gt;"",AF264&lt;&gt;""),ROUNDUP((AF264-AE264)/7,0),"")</f>
        <v/>
      </c>
      <c r="AH264" s="84" t="n"/>
      <c r="AI264" s="40">
        <f>IFERROR(IF(AG264*AH264=0,"",AG264*AH264),"")</f>
        <v/>
      </c>
      <c r="AJ264" s="81" t="n"/>
      <c r="AK264" s="81" t="n"/>
      <c r="AL264" s="40">
        <f>IF(AND(AJ264&lt;&gt;"",AK264&lt;&gt;""),ROUNDUP((AK264-AJ264)/7,0),"")</f>
        <v/>
      </c>
      <c r="AM264" s="84" t="n"/>
      <c r="AN264" s="40">
        <f>IFERROR(IF(AL264*AM264=0,"",AL264*AM264),"")</f>
        <v/>
      </c>
      <c r="AO264" s="81" t="n"/>
      <c r="AP264" s="81" t="n"/>
      <c r="AQ264" s="40">
        <f>IF(AND(AO264&lt;&gt;"",AP264&lt;&gt;""),ROUNDUP((AP264-AO264)/7,0),"")</f>
        <v/>
      </c>
      <c r="AR264" s="40">
        <f>IFERROR(IF((AU264-(AI264+AN264))/AQ264=0,"",ROUNDUP((AU264-(AI264+AN264))/AQ264,0)),"")</f>
        <v/>
      </c>
      <c r="AS264" s="40">
        <f>IFERROR(IF((AU264-(AI264+AN264))=0,"",(AU264-(AI264+AN264))),"")</f>
        <v/>
      </c>
      <c r="AT264" s="40">
        <f>IF(AND(AG264="",AQ264=""),AL264,IF(SUM(AG264,AL264,AQ264)=0,"",SUM(AG264,AL264,AQ264)))</f>
        <v/>
      </c>
      <c r="AU264" s="84" t="n"/>
      <c r="AV264" s="81" t="n"/>
      <c r="AW264" s="84" t="n"/>
      <c r="AX264" s="84" t="n"/>
      <c r="AY264" s="84" t="n"/>
      <c r="AZ264" s="84" t="n"/>
      <c r="BA264" s="84" t="n"/>
      <c r="BB264" s="84" t="n"/>
      <c r="BC264" s="84" t="n"/>
      <c r="BD264" s="84" t="n"/>
      <c r="BE264" s="84" t="n"/>
      <c r="BF264" s="84" t="n"/>
      <c r="BG264" s="40">
        <f>IF(AD264="","",YEAR(AD264)+IF(MONTH(AD264)&gt;=5,1,0))</f>
        <v/>
      </c>
      <c r="BH264" s="40">
        <f>IF(AD264="","",IF(AND(MONTH(AD264)=8,DAY(AD264)&gt;=15),"Fall",IF(MONTH(AD264)&gt;8,"Fall",IF(MONTH(AD264)=5,"Summer",IF(MONTH(AD264)=1,"Spring","")))))</f>
        <v/>
      </c>
      <c r="BI264" s="84" t="n"/>
      <c r="BJ264" s="84" t="n"/>
      <c r="BK264" s="84" t="n"/>
      <c r="BL264" s="84">
        <f>IFERROR(INDEX('_names_lookup'!$C:$C,MATCH(BK264,'_names_lookup'!$A:$A,0)),"")</f>
        <v/>
      </c>
      <c r="BM264" s="84">
        <f>IFERROR(INDEX('_names_lookup'!$B:$B,MATCH(BK264,'_names_lookup'!$A:$A,0)),"")</f>
        <v/>
      </c>
      <c r="BN264" s="84" t="n"/>
      <c r="BO264" s="84" t="n"/>
      <c r="BP264" s="84" t="n"/>
      <c r="BQ264" s="84" t="n"/>
      <c r="BR264" s="84" t="n"/>
      <c r="BS264" s="40">
        <f>IFERROR(IF(BR264*AA264=0,"",BR264*AA264),"")</f>
        <v/>
      </c>
      <c r="BT264" s="84" t="n"/>
      <c r="BU264" s="84" t="n"/>
      <c r="BV264" s="84" t="n"/>
      <c r="BW264" s="84" t="n"/>
      <c r="BX264" s="84" t="n"/>
      <c r="BY264" s="84" t="n"/>
      <c r="BZ264" s="84" t="n"/>
      <c r="CA264" s="84" t="n"/>
      <c r="CB264" s="84" t="n"/>
      <c r="CC264" s="84" t="n"/>
      <c r="CD264" s="84" t="n"/>
      <c r="CE264" s="84" t="n"/>
      <c r="CF264" s="84" t="n"/>
      <c r="CG264" s="84" t="n"/>
      <c r="CH264" s="84" t="n"/>
      <c r="CI264" s="84" t="n"/>
      <c r="CJ264" s="84" t="n"/>
      <c r="CK264" s="84" t="n"/>
      <c r="CL264" s="84" t="n"/>
      <c r="CM264" s="84" t="n"/>
      <c r="CN264" s="84" t="n"/>
      <c r="CO264" s="84" t="n"/>
      <c r="CP264" s="84" t="n"/>
      <c r="CQ264" s="84" t="n"/>
      <c r="CR264" s="84" t="n"/>
      <c r="CS264" s="84" t="n"/>
      <c r="CT264" s="84" t="n"/>
      <c r="CU264" s="84" t="n"/>
      <c r="CV264" s="84" t="n"/>
      <c r="CW264" s="84" t="n"/>
      <c r="CX264" s="84" t="n"/>
      <c r="CY264" s="84" t="n"/>
      <c r="CZ264" s="84" t="n"/>
      <c r="DA264" s="84" t="n"/>
      <c r="DB264" s="84" t="n"/>
      <c r="DC264" s="84" t="n"/>
      <c r="DD264" s="84" t="n"/>
      <c r="DE264" s="84" t="n"/>
      <c r="DF264" s="84" t="n"/>
      <c r="DG264" s="84" t="n"/>
      <c r="DH264" s="84" t="n"/>
      <c r="DI264" s="84" t="n"/>
      <c r="DJ264" s="84" t="n"/>
      <c r="DK264" s="84" t="n"/>
      <c r="DL264" s="84" t="n"/>
      <c r="DM264" s="84" t="n"/>
      <c r="DN264" s="84" t="n"/>
      <c r="DO264" s="84" t="n"/>
      <c r="DP264" s="84" t="n"/>
      <c r="DQ264" s="84" t="n"/>
    </row>
    <row r="265" ht="16" customHeight="1">
      <c r="A265" s="78" t="n"/>
      <c r="B265" s="78" t="n"/>
      <c r="C265" s="78" t="n"/>
      <c r="D265" s="78" t="n"/>
      <c r="E265" s="78" t="n"/>
      <c r="F265" s="78" t="n"/>
      <c r="G265" s="88" t="n"/>
      <c r="H265" s="84" t="n"/>
      <c r="I265" s="84" t="n"/>
      <c r="J265" s="84" t="n"/>
      <c r="K265" s="84" t="n"/>
      <c r="L265" s="84" t="n"/>
      <c r="M265" s="84" t="n"/>
      <c r="N265" s="84" t="n"/>
      <c r="O265" s="84">
        <f>IFERROR(INDEX('_courses_lookup'!$C:$C,MATCH(K265&amp;L265,'_courses_lookup'!$E:$E,0)),"")</f>
        <v/>
      </c>
      <c r="P265" s="84">
        <f>IFERROR(INDEX('_courses_lookup'!$D:$D,MATCH(K265&amp;L265,'_courses_lookup'!$E:$E,0)),"")</f>
        <v/>
      </c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1" t="n"/>
      <c r="AE265" s="81" t="n"/>
      <c r="AF265" s="81" t="n"/>
      <c r="AG265" s="40">
        <f>IF(AND(AE265&lt;&gt;"",AF265&lt;&gt;""),ROUNDUP((AF265-AE265)/7,0),"")</f>
        <v/>
      </c>
      <c r="AH265" s="84" t="n"/>
      <c r="AI265" s="40">
        <f>IFERROR(IF(AG265*AH265=0,"",AG265*AH265),"")</f>
        <v/>
      </c>
      <c r="AJ265" s="81" t="n"/>
      <c r="AK265" s="81" t="n"/>
      <c r="AL265" s="40">
        <f>IF(AND(AJ265&lt;&gt;"",AK265&lt;&gt;""),ROUNDUP((AK265-AJ265)/7,0),"")</f>
        <v/>
      </c>
      <c r="AM265" s="84" t="n"/>
      <c r="AN265" s="40">
        <f>IFERROR(IF(AL265*AM265=0,"",AL265*AM265),"")</f>
        <v/>
      </c>
      <c r="AO265" s="81" t="n"/>
      <c r="AP265" s="81" t="n"/>
      <c r="AQ265" s="40">
        <f>IF(AND(AO265&lt;&gt;"",AP265&lt;&gt;""),ROUNDUP((AP265-AO265)/7,0),"")</f>
        <v/>
      </c>
      <c r="AR265" s="40">
        <f>IFERROR(IF((AU265-(AI265+AN265))/AQ265=0,"",ROUNDUP((AU265-(AI265+AN265))/AQ265,0)),"")</f>
        <v/>
      </c>
      <c r="AS265" s="40">
        <f>IFERROR(IF((AU265-(AI265+AN265))=0,"",(AU265-(AI265+AN265))),"")</f>
        <v/>
      </c>
      <c r="AT265" s="40">
        <f>IF(AND(AG265="",AQ265=""),AL265,IF(SUM(AG265,AL265,AQ265)=0,"",SUM(AG265,AL265,AQ265)))</f>
        <v/>
      </c>
      <c r="AU265" s="84" t="n"/>
      <c r="AV265" s="81" t="n"/>
      <c r="AW265" s="84" t="n"/>
      <c r="AX265" s="84" t="n"/>
      <c r="AY265" s="84" t="n"/>
      <c r="AZ265" s="84" t="n"/>
      <c r="BA265" s="84" t="n"/>
      <c r="BB265" s="84" t="n"/>
      <c r="BC265" s="84" t="n"/>
      <c r="BD265" s="84" t="n"/>
      <c r="BE265" s="84" t="n"/>
      <c r="BF265" s="84" t="n"/>
      <c r="BG265" s="40">
        <f>IF(AD265="","",YEAR(AD265)+IF(MONTH(AD265)&gt;=5,1,0))</f>
        <v/>
      </c>
      <c r="BH265" s="40">
        <f>IF(AD265="","",IF(AND(MONTH(AD265)=8,DAY(AD265)&gt;=15),"Fall",IF(MONTH(AD265)&gt;8,"Fall",IF(MONTH(AD265)=5,"Summer",IF(MONTH(AD265)=1,"Spring","")))))</f>
        <v/>
      </c>
      <c r="BI265" s="84" t="n"/>
      <c r="BJ265" s="84" t="n"/>
      <c r="BK265" s="84" t="n"/>
      <c r="BL265" s="84">
        <f>IFERROR(INDEX('_names_lookup'!$C:$C,MATCH(BK265,'_names_lookup'!$A:$A,0)),"")</f>
        <v/>
      </c>
      <c r="BM265" s="84">
        <f>IFERROR(INDEX('_names_lookup'!$B:$B,MATCH(BK265,'_names_lookup'!$A:$A,0)),"")</f>
        <v/>
      </c>
      <c r="BN265" s="84" t="n"/>
      <c r="BO265" s="84" t="n"/>
      <c r="BP265" s="84" t="n"/>
      <c r="BQ265" s="84" t="n"/>
      <c r="BR265" s="84" t="n"/>
      <c r="BS265" s="40">
        <f>IFERROR(IF(BR265*AA265=0,"",BR265*AA265),"")</f>
        <v/>
      </c>
      <c r="BT265" s="84" t="n"/>
      <c r="BU265" s="84" t="n"/>
      <c r="BV265" s="84" t="n"/>
      <c r="BW265" s="84" t="n"/>
      <c r="BX265" s="84" t="n"/>
      <c r="BY265" s="84" t="n"/>
      <c r="BZ265" s="84" t="n"/>
      <c r="CA265" s="84" t="n"/>
      <c r="CB265" s="84" t="n"/>
      <c r="CC265" s="84" t="n"/>
      <c r="CD265" s="84" t="n"/>
      <c r="CE265" s="84" t="n"/>
      <c r="CF265" s="84" t="n"/>
      <c r="CG265" s="84" t="n"/>
      <c r="CH265" s="84" t="n"/>
      <c r="CI265" s="84" t="n"/>
      <c r="CJ265" s="84" t="n"/>
      <c r="CK265" s="84" t="n"/>
      <c r="CL265" s="84" t="n"/>
      <c r="CM265" s="84" t="n"/>
      <c r="CN265" s="84" t="n"/>
      <c r="CO265" s="84" t="n"/>
      <c r="CP265" s="84" t="n"/>
      <c r="CQ265" s="84" t="n"/>
      <c r="CR265" s="84" t="n"/>
      <c r="CS265" s="84" t="n"/>
      <c r="CT265" s="84" t="n"/>
      <c r="CU265" s="84" t="n"/>
      <c r="CV265" s="84" t="n"/>
      <c r="CW265" s="84" t="n"/>
      <c r="CX265" s="84" t="n"/>
      <c r="CY265" s="84" t="n"/>
      <c r="CZ265" s="84" t="n"/>
      <c r="DA265" s="84" t="n"/>
      <c r="DB265" s="84" t="n"/>
      <c r="DC265" s="84" t="n"/>
      <c r="DD265" s="84" t="n"/>
      <c r="DE265" s="84" t="n"/>
      <c r="DF265" s="84" t="n"/>
      <c r="DG265" s="84" t="n"/>
      <c r="DH265" s="84" t="n"/>
      <c r="DI265" s="84" t="n"/>
      <c r="DJ265" s="84" t="n"/>
      <c r="DK265" s="84" t="n"/>
      <c r="DL265" s="84" t="n"/>
      <c r="DM265" s="84" t="n"/>
      <c r="DN265" s="84" t="n"/>
      <c r="DO265" s="84" t="n"/>
      <c r="DP265" s="84" t="n"/>
      <c r="DQ265" s="84" t="n"/>
    </row>
    <row r="266" ht="16" customHeight="1">
      <c r="A266" s="78" t="n"/>
      <c r="B266" s="78" t="n"/>
      <c r="C266" s="78" t="n"/>
      <c r="D266" s="78" t="n"/>
      <c r="E266" s="78" t="n"/>
      <c r="F266" s="78" t="n"/>
      <c r="G266" s="88" t="n"/>
      <c r="H266" s="84" t="n"/>
      <c r="I266" s="84" t="n"/>
      <c r="J266" s="84" t="n"/>
      <c r="K266" s="84" t="n"/>
      <c r="L266" s="84" t="n"/>
      <c r="M266" s="84" t="n"/>
      <c r="N266" s="84" t="n"/>
      <c r="O266" s="84">
        <f>IFERROR(INDEX('_courses_lookup'!$C:$C,MATCH(K266&amp;L266,'_courses_lookup'!$E:$E,0)),"")</f>
        <v/>
      </c>
      <c r="P266" s="84">
        <f>IFERROR(INDEX('_courses_lookup'!$D:$D,MATCH(K266&amp;L266,'_courses_lookup'!$E:$E,0)),"")</f>
        <v/>
      </c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1" t="n"/>
      <c r="AE266" s="81" t="n"/>
      <c r="AF266" s="81" t="n"/>
      <c r="AG266" s="40">
        <f>IF(AND(AE266&lt;&gt;"",AF266&lt;&gt;""),ROUNDUP((AF266-AE266)/7,0),"")</f>
        <v/>
      </c>
      <c r="AH266" s="84" t="n"/>
      <c r="AI266" s="40">
        <f>IFERROR(IF(AG266*AH266=0,"",AG266*AH266),"")</f>
        <v/>
      </c>
      <c r="AJ266" s="81" t="n"/>
      <c r="AK266" s="81" t="n"/>
      <c r="AL266" s="40">
        <f>IF(AND(AJ266&lt;&gt;"",AK266&lt;&gt;""),ROUNDUP((AK266-AJ266)/7,0),"")</f>
        <v/>
      </c>
      <c r="AM266" s="84" t="n"/>
      <c r="AN266" s="40">
        <f>IFERROR(IF(AL266*AM266=0,"",AL266*AM266),"")</f>
        <v/>
      </c>
      <c r="AO266" s="81" t="n"/>
      <c r="AP266" s="81" t="n"/>
      <c r="AQ266" s="40">
        <f>IF(AND(AO266&lt;&gt;"",AP266&lt;&gt;""),ROUNDUP((AP266-AO266)/7,0),"")</f>
        <v/>
      </c>
      <c r="AR266" s="40">
        <f>IFERROR(IF((AU266-(AI266+AN266))/AQ266=0,"",ROUNDUP((AU266-(AI266+AN266))/AQ266,0)),"")</f>
        <v/>
      </c>
      <c r="AS266" s="40">
        <f>IFERROR(IF((AU266-(AI266+AN266))=0,"",(AU266-(AI266+AN266))),"")</f>
        <v/>
      </c>
      <c r="AT266" s="40">
        <f>IF(AND(AG266="",AQ266=""),AL266,IF(SUM(AG266,AL266,AQ266)=0,"",SUM(AG266,AL266,AQ266)))</f>
        <v/>
      </c>
      <c r="AU266" s="84" t="n"/>
      <c r="AV266" s="81" t="n"/>
      <c r="AW266" s="84" t="n"/>
      <c r="AX266" s="84" t="n"/>
      <c r="AY266" s="84" t="n"/>
      <c r="AZ266" s="84" t="n"/>
      <c r="BA266" s="84" t="n"/>
      <c r="BB266" s="84" t="n"/>
      <c r="BC266" s="84" t="n"/>
      <c r="BD266" s="84" t="n"/>
      <c r="BE266" s="84" t="n"/>
      <c r="BF266" s="84" t="n"/>
      <c r="BG266" s="40">
        <f>IF(AD266="","",YEAR(AD266)+IF(MONTH(AD266)&gt;=5,1,0))</f>
        <v/>
      </c>
      <c r="BH266" s="40">
        <f>IF(AD266="","",IF(AND(MONTH(AD266)=8,DAY(AD266)&gt;=15),"Fall",IF(MONTH(AD266)&gt;8,"Fall",IF(MONTH(AD266)=5,"Summer",IF(MONTH(AD266)=1,"Spring","")))))</f>
        <v/>
      </c>
      <c r="BI266" s="84" t="n"/>
      <c r="BJ266" s="84" t="n"/>
      <c r="BK266" s="84" t="n"/>
      <c r="BL266" s="84">
        <f>IFERROR(INDEX('_names_lookup'!$C:$C,MATCH(BK266,'_names_lookup'!$A:$A,0)),"")</f>
        <v/>
      </c>
      <c r="BM266" s="84">
        <f>IFERROR(INDEX('_names_lookup'!$B:$B,MATCH(BK266,'_names_lookup'!$A:$A,0)),"")</f>
        <v/>
      </c>
      <c r="BN266" s="84" t="n"/>
      <c r="BO266" s="84" t="n"/>
      <c r="BP266" s="84" t="n"/>
      <c r="BQ266" s="84" t="n"/>
      <c r="BR266" s="84" t="n"/>
      <c r="BS266" s="40">
        <f>IFERROR(IF(BR266*AA266=0,"",BR266*AA266),"")</f>
        <v/>
      </c>
      <c r="BT266" s="84" t="n"/>
      <c r="BU266" s="84" t="n"/>
      <c r="BV266" s="84" t="n"/>
      <c r="BW266" s="84" t="n"/>
      <c r="BX266" s="84" t="n"/>
      <c r="BY266" s="84" t="n"/>
      <c r="BZ266" s="84" t="n"/>
      <c r="CA266" s="84" t="n"/>
      <c r="CB266" s="84" t="n"/>
      <c r="CC266" s="84" t="n"/>
      <c r="CD266" s="84" t="n"/>
      <c r="CE266" s="84" t="n"/>
      <c r="CF266" s="84" t="n"/>
      <c r="CG266" s="84" t="n"/>
      <c r="CH266" s="84" t="n"/>
      <c r="CI266" s="84" t="n"/>
      <c r="CJ266" s="84" t="n"/>
      <c r="CK266" s="84" t="n"/>
      <c r="CL266" s="84" t="n"/>
      <c r="CM266" s="84" t="n"/>
      <c r="CN266" s="84" t="n"/>
      <c r="CO266" s="84" t="n"/>
      <c r="CP266" s="84" t="n"/>
      <c r="CQ266" s="84" t="n"/>
      <c r="CR266" s="84" t="n"/>
      <c r="CS266" s="84" t="n"/>
      <c r="CT266" s="84" t="n"/>
      <c r="CU266" s="84" t="n"/>
      <c r="CV266" s="84" t="n"/>
      <c r="CW266" s="84" t="n"/>
      <c r="CX266" s="84" t="n"/>
      <c r="CY266" s="84" t="n"/>
      <c r="CZ266" s="84" t="n"/>
      <c r="DA266" s="84" t="n"/>
      <c r="DB266" s="84" t="n"/>
      <c r="DC266" s="84" t="n"/>
      <c r="DD266" s="84" t="n"/>
      <c r="DE266" s="84" t="n"/>
      <c r="DF266" s="84" t="n"/>
      <c r="DG266" s="84" t="n"/>
      <c r="DH266" s="84" t="n"/>
      <c r="DI266" s="84" t="n"/>
      <c r="DJ266" s="84" t="n"/>
      <c r="DK266" s="84" t="n"/>
      <c r="DL266" s="84" t="n"/>
      <c r="DM266" s="84" t="n"/>
      <c r="DN266" s="84" t="n"/>
      <c r="DO266" s="84" t="n"/>
      <c r="DP266" s="84" t="n"/>
      <c r="DQ266" s="84" t="n"/>
    </row>
    <row r="267" ht="16" customHeight="1">
      <c r="A267" s="78" t="n"/>
      <c r="B267" s="78" t="n"/>
      <c r="C267" s="78" t="n"/>
      <c r="D267" s="78" t="n"/>
      <c r="E267" s="78" t="n"/>
      <c r="F267" s="78" t="n"/>
      <c r="G267" s="88" t="n"/>
      <c r="H267" s="84" t="n"/>
      <c r="I267" s="84" t="n"/>
      <c r="J267" s="84" t="n"/>
      <c r="K267" s="84" t="n"/>
      <c r="L267" s="84" t="n"/>
      <c r="M267" s="84" t="n"/>
      <c r="N267" s="84" t="n"/>
      <c r="O267" s="84">
        <f>IFERROR(INDEX('_courses_lookup'!$C:$C,MATCH(K267&amp;L267,'_courses_lookup'!$E:$E,0)),"")</f>
        <v/>
      </c>
      <c r="P267" s="84">
        <f>IFERROR(INDEX('_courses_lookup'!$D:$D,MATCH(K267&amp;L267,'_courses_lookup'!$E:$E,0)),"")</f>
        <v/>
      </c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1" t="n"/>
      <c r="AE267" s="81" t="n"/>
      <c r="AF267" s="81" t="n"/>
      <c r="AG267" s="40">
        <f>IF(AND(AE267&lt;&gt;"",AF267&lt;&gt;""),ROUNDUP((AF267-AE267)/7,0),"")</f>
        <v/>
      </c>
      <c r="AH267" s="84" t="n"/>
      <c r="AI267" s="40">
        <f>IFERROR(IF(AG267*AH267=0,"",AG267*AH267),"")</f>
        <v/>
      </c>
      <c r="AJ267" s="81" t="n"/>
      <c r="AK267" s="81" t="n"/>
      <c r="AL267" s="40">
        <f>IF(AND(AJ267&lt;&gt;"",AK267&lt;&gt;""),ROUNDUP((AK267-AJ267)/7,0),"")</f>
        <v/>
      </c>
      <c r="AM267" s="84" t="n"/>
      <c r="AN267" s="40">
        <f>IFERROR(IF(AL267*AM267=0,"",AL267*AM267),"")</f>
        <v/>
      </c>
      <c r="AO267" s="81" t="n"/>
      <c r="AP267" s="81" t="n"/>
      <c r="AQ267" s="40">
        <f>IF(AND(AO267&lt;&gt;"",AP267&lt;&gt;""),ROUNDUP((AP267-AO267)/7,0),"")</f>
        <v/>
      </c>
      <c r="AR267" s="40">
        <f>IFERROR(IF((AU267-(AI267+AN267))/AQ267=0,"",ROUNDUP((AU267-(AI267+AN267))/AQ267,0)),"")</f>
        <v/>
      </c>
      <c r="AS267" s="40">
        <f>IFERROR(IF((AU267-(AI267+AN267))=0,"",(AU267-(AI267+AN267))),"")</f>
        <v/>
      </c>
      <c r="AT267" s="40">
        <f>IF(AND(AG267="",AQ267=""),AL267,IF(SUM(AG267,AL267,AQ267)=0,"",SUM(AG267,AL267,AQ267)))</f>
        <v/>
      </c>
      <c r="AU267" s="84" t="n"/>
      <c r="AV267" s="81" t="n"/>
      <c r="AW267" s="84" t="n"/>
      <c r="AX267" s="84" t="n"/>
      <c r="AY267" s="84" t="n"/>
      <c r="AZ267" s="84" t="n"/>
      <c r="BA267" s="84" t="n"/>
      <c r="BB267" s="84" t="n"/>
      <c r="BC267" s="84" t="n"/>
      <c r="BD267" s="84" t="n"/>
      <c r="BE267" s="84" t="n"/>
      <c r="BF267" s="84" t="n"/>
      <c r="BG267" s="40">
        <f>IF(AD267="","",YEAR(AD267)+IF(MONTH(AD267)&gt;=5,1,0))</f>
        <v/>
      </c>
      <c r="BH267" s="40">
        <f>IF(AD267="","",IF(AND(MONTH(AD267)=8,DAY(AD267)&gt;=15),"Fall",IF(MONTH(AD267)&gt;8,"Fall",IF(MONTH(AD267)=5,"Summer",IF(MONTH(AD267)=1,"Spring","")))))</f>
        <v/>
      </c>
      <c r="BI267" s="84" t="n"/>
      <c r="BJ267" s="84" t="n"/>
      <c r="BK267" s="84" t="n"/>
      <c r="BL267" s="84">
        <f>IFERROR(INDEX('_names_lookup'!$C:$C,MATCH(BK267,'_names_lookup'!$A:$A,0)),"")</f>
        <v/>
      </c>
      <c r="BM267" s="84">
        <f>IFERROR(INDEX('_names_lookup'!$B:$B,MATCH(BK267,'_names_lookup'!$A:$A,0)),"")</f>
        <v/>
      </c>
      <c r="BN267" s="84" t="n"/>
      <c r="BO267" s="84" t="n"/>
      <c r="BP267" s="84" t="n"/>
      <c r="BQ267" s="84" t="n"/>
      <c r="BR267" s="84" t="n"/>
      <c r="BS267" s="40">
        <f>IFERROR(IF(BR267*AA267=0,"",BR267*AA267),"")</f>
        <v/>
      </c>
      <c r="BT267" s="84" t="n"/>
      <c r="BU267" s="84" t="n"/>
      <c r="BV267" s="84" t="n"/>
      <c r="BW267" s="84" t="n"/>
      <c r="BX267" s="84" t="n"/>
      <c r="BY267" s="84" t="n"/>
      <c r="BZ267" s="84" t="n"/>
      <c r="CA267" s="84" t="n"/>
      <c r="CB267" s="84" t="n"/>
      <c r="CC267" s="84" t="n"/>
      <c r="CD267" s="84" t="n"/>
      <c r="CE267" s="84" t="n"/>
      <c r="CF267" s="84" t="n"/>
      <c r="CG267" s="84" t="n"/>
      <c r="CH267" s="84" t="n"/>
      <c r="CI267" s="84" t="n"/>
      <c r="CJ267" s="84" t="n"/>
      <c r="CK267" s="84" t="n"/>
      <c r="CL267" s="84" t="n"/>
      <c r="CM267" s="84" t="n"/>
      <c r="CN267" s="84" t="n"/>
      <c r="CO267" s="84" t="n"/>
      <c r="CP267" s="84" t="n"/>
      <c r="CQ267" s="84" t="n"/>
      <c r="CR267" s="84" t="n"/>
      <c r="CS267" s="84" t="n"/>
      <c r="CT267" s="84" t="n"/>
      <c r="CU267" s="84" t="n"/>
      <c r="CV267" s="84" t="n"/>
      <c r="CW267" s="84" t="n"/>
      <c r="CX267" s="84" t="n"/>
      <c r="CY267" s="84" t="n"/>
      <c r="CZ267" s="84" t="n"/>
      <c r="DA267" s="84" t="n"/>
      <c r="DB267" s="84" t="n"/>
      <c r="DC267" s="84" t="n"/>
      <c r="DD267" s="84" t="n"/>
      <c r="DE267" s="84" t="n"/>
      <c r="DF267" s="84" t="n"/>
      <c r="DG267" s="84" t="n"/>
      <c r="DH267" s="84" t="n"/>
      <c r="DI267" s="84" t="n"/>
      <c r="DJ267" s="84" t="n"/>
      <c r="DK267" s="84" t="n"/>
      <c r="DL267" s="84" t="n"/>
      <c r="DM267" s="84" t="n"/>
      <c r="DN267" s="84" t="n"/>
      <c r="DO267" s="84" t="n"/>
      <c r="DP267" s="84" t="n"/>
      <c r="DQ267" s="84" t="n"/>
    </row>
    <row r="268" ht="16" customHeight="1">
      <c r="A268" s="78" t="n"/>
      <c r="B268" s="78" t="n"/>
      <c r="C268" s="78" t="n"/>
      <c r="D268" s="78" t="n"/>
      <c r="E268" s="78" t="n"/>
      <c r="F268" s="78" t="n"/>
      <c r="G268" s="88" t="n"/>
      <c r="H268" s="84" t="n"/>
      <c r="I268" s="84" t="n"/>
      <c r="J268" s="84" t="n"/>
      <c r="K268" s="84" t="n"/>
      <c r="L268" s="84" t="n"/>
      <c r="M268" s="84" t="n"/>
      <c r="N268" s="84" t="n"/>
      <c r="O268" s="84">
        <f>IFERROR(INDEX('_courses_lookup'!$C:$C,MATCH(K268&amp;L268,'_courses_lookup'!$E:$E,0)),"")</f>
        <v/>
      </c>
      <c r="P268" s="84">
        <f>IFERROR(INDEX('_courses_lookup'!$D:$D,MATCH(K268&amp;L268,'_courses_lookup'!$E:$E,0)),"")</f>
        <v/>
      </c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1" t="n"/>
      <c r="AE268" s="81" t="n"/>
      <c r="AF268" s="81" t="n"/>
      <c r="AG268" s="40">
        <f>IF(AND(AE268&lt;&gt;"",AF268&lt;&gt;""),ROUNDUP((AF268-AE268)/7,0),"")</f>
        <v/>
      </c>
      <c r="AH268" s="84" t="n"/>
      <c r="AI268" s="40">
        <f>IFERROR(IF(AG268*AH268=0,"",AG268*AH268),"")</f>
        <v/>
      </c>
      <c r="AJ268" s="81" t="n"/>
      <c r="AK268" s="81" t="n"/>
      <c r="AL268" s="40">
        <f>IF(AND(AJ268&lt;&gt;"",AK268&lt;&gt;""),ROUNDUP((AK268-AJ268)/7,0),"")</f>
        <v/>
      </c>
      <c r="AM268" s="84" t="n"/>
      <c r="AN268" s="40">
        <f>IFERROR(IF(AL268*AM268=0,"",AL268*AM268),"")</f>
        <v/>
      </c>
      <c r="AO268" s="81" t="n"/>
      <c r="AP268" s="81" t="n"/>
      <c r="AQ268" s="40">
        <f>IF(AND(AO268&lt;&gt;"",AP268&lt;&gt;""),ROUNDUP((AP268-AO268)/7,0),"")</f>
        <v/>
      </c>
      <c r="AR268" s="40">
        <f>IFERROR(IF((AU268-(AI268+AN268))/AQ268=0,"",ROUNDUP((AU268-(AI268+AN268))/AQ268,0)),"")</f>
        <v/>
      </c>
      <c r="AS268" s="40">
        <f>IFERROR(IF((AU268-(AI268+AN268))=0,"",(AU268-(AI268+AN268))),"")</f>
        <v/>
      </c>
      <c r="AT268" s="40">
        <f>IF(AND(AG268="",AQ268=""),AL268,IF(SUM(AG268,AL268,AQ268)=0,"",SUM(AG268,AL268,AQ268)))</f>
        <v/>
      </c>
      <c r="AU268" s="84" t="n"/>
      <c r="AV268" s="81" t="n"/>
      <c r="AW268" s="84" t="n"/>
      <c r="AX268" s="84" t="n"/>
      <c r="AY268" s="84" t="n"/>
      <c r="AZ268" s="84" t="n"/>
      <c r="BA268" s="84" t="n"/>
      <c r="BB268" s="84" t="n"/>
      <c r="BC268" s="84" t="n"/>
      <c r="BD268" s="84" t="n"/>
      <c r="BE268" s="84" t="n"/>
      <c r="BF268" s="84" t="n"/>
      <c r="BG268" s="40">
        <f>IF(AD268="","",YEAR(AD268)+IF(MONTH(AD268)&gt;=5,1,0))</f>
        <v/>
      </c>
      <c r="BH268" s="40">
        <f>IF(AD268="","",IF(AND(MONTH(AD268)=8,DAY(AD268)&gt;=15),"Fall",IF(MONTH(AD268)&gt;8,"Fall",IF(MONTH(AD268)=5,"Summer",IF(MONTH(AD268)=1,"Spring","")))))</f>
        <v/>
      </c>
      <c r="BI268" s="84" t="n"/>
      <c r="BJ268" s="84" t="n"/>
      <c r="BK268" s="84" t="n"/>
      <c r="BL268" s="84">
        <f>IFERROR(INDEX('_names_lookup'!$C:$C,MATCH(BK268,'_names_lookup'!$A:$A,0)),"")</f>
        <v/>
      </c>
      <c r="BM268" s="84">
        <f>IFERROR(INDEX('_names_lookup'!$B:$B,MATCH(BK268,'_names_lookup'!$A:$A,0)),"")</f>
        <v/>
      </c>
      <c r="BN268" s="84" t="n"/>
      <c r="BO268" s="84" t="n"/>
      <c r="BP268" s="84" t="n"/>
      <c r="BQ268" s="84" t="n"/>
      <c r="BR268" s="84" t="n"/>
      <c r="BS268" s="40">
        <f>IFERROR(IF(BR268*AA268=0,"",BR268*AA268),"")</f>
        <v/>
      </c>
      <c r="BT268" s="84" t="n"/>
      <c r="BU268" s="84" t="n"/>
      <c r="BV268" s="84" t="n"/>
      <c r="BW268" s="84" t="n"/>
      <c r="BX268" s="84" t="n"/>
      <c r="BY268" s="84" t="n"/>
      <c r="BZ268" s="84" t="n"/>
      <c r="CA268" s="84" t="n"/>
      <c r="CB268" s="84" t="n"/>
      <c r="CC268" s="84" t="n"/>
      <c r="CD268" s="84" t="n"/>
      <c r="CE268" s="84" t="n"/>
      <c r="CF268" s="84" t="n"/>
      <c r="CG268" s="84" t="n"/>
      <c r="CH268" s="84" t="n"/>
      <c r="CI268" s="84" t="n"/>
      <c r="CJ268" s="84" t="n"/>
      <c r="CK268" s="84" t="n"/>
      <c r="CL268" s="84" t="n"/>
      <c r="CM268" s="84" t="n"/>
      <c r="CN268" s="84" t="n"/>
      <c r="CO268" s="84" t="n"/>
      <c r="CP268" s="84" t="n"/>
      <c r="CQ268" s="84" t="n"/>
      <c r="CR268" s="84" t="n"/>
      <c r="CS268" s="84" t="n"/>
      <c r="CT268" s="84" t="n"/>
      <c r="CU268" s="84" t="n"/>
      <c r="CV268" s="84" t="n"/>
      <c r="CW268" s="84" t="n"/>
      <c r="CX268" s="84" t="n"/>
      <c r="CY268" s="84" t="n"/>
      <c r="CZ268" s="84" t="n"/>
      <c r="DA268" s="84" t="n"/>
      <c r="DB268" s="84" t="n"/>
      <c r="DC268" s="84" t="n"/>
      <c r="DD268" s="84" t="n"/>
      <c r="DE268" s="84" t="n"/>
      <c r="DF268" s="84" t="n"/>
      <c r="DG268" s="84" t="n"/>
      <c r="DH268" s="84" t="n"/>
      <c r="DI268" s="84" t="n"/>
      <c r="DJ268" s="84" t="n"/>
      <c r="DK268" s="84" t="n"/>
      <c r="DL268" s="84" t="n"/>
      <c r="DM268" s="84" t="n"/>
      <c r="DN268" s="84" t="n"/>
      <c r="DO268" s="84" t="n"/>
      <c r="DP268" s="84" t="n"/>
      <c r="DQ268" s="84" t="n"/>
    </row>
    <row r="269" ht="16" customHeight="1">
      <c r="A269" s="78" t="n"/>
      <c r="B269" s="78" t="n"/>
      <c r="C269" s="78" t="n"/>
      <c r="D269" s="78" t="n"/>
      <c r="E269" s="78" t="n"/>
      <c r="F269" s="78" t="n"/>
      <c r="G269" s="88" t="n"/>
      <c r="H269" s="84" t="n"/>
      <c r="I269" s="84" t="n"/>
      <c r="J269" s="84" t="n"/>
      <c r="K269" s="84" t="n"/>
      <c r="L269" s="84" t="n"/>
      <c r="M269" s="84" t="n"/>
      <c r="N269" s="84" t="n"/>
      <c r="O269" s="84">
        <f>IFERROR(INDEX('_courses_lookup'!$C:$C,MATCH(K269&amp;L269,'_courses_lookup'!$E:$E,0)),"")</f>
        <v/>
      </c>
      <c r="P269" s="84">
        <f>IFERROR(INDEX('_courses_lookup'!$D:$D,MATCH(K269&amp;L269,'_courses_lookup'!$E:$E,0)),"")</f>
        <v/>
      </c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1" t="n"/>
      <c r="AE269" s="81" t="n"/>
      <c r="AF269" s="81" t="n"/>
      <c r="AG269" s="40">
        <f>IF(AND(AE269&lt;&gt;"",AF269&lt;&gt;""),ROUNDUP((AF269-AE269)/7,0),"")</f>
        <v/>
      </c>
      <c r="AH269" s="84" t="n"/>
      <c r="AI269" s="40">
        <f>IFERROR(IF(AG269*AH269=0,"",AG269*AH269),"")</f>
        <v/>
      </c>
      <c r="AJ269" s="81" t="n"/>
      <c r="AK269" s="81" t="n"/>
      <c r="AL269" s="40">
        <f>IF(AND(AJ269&lt;&gt;"",AK269&lt;&gt;""),ROUNDUP((AK269-AJ269)/7,0),"")</f>
        <v/>
      </c>
      <c r="AM269" s="84" t="n"/>
      <c r="AN269" s="40">
        <f>IFERROR(IF(AL269*AM269=0,"",AL269*AM269),"")</f>
        <v/>
      </c>
      <c r="AO269" s="81" t="n"/>
      <c r="AP269" s="81" t="n"/>
      <c r="AQ269" s="40">
        <f>IF(AND(AO269&lt;&gt;"",AP269&lt;&gt;""),ROUNDUP((AP269-AO269)/7,0),"")</f>
        <v/>
      </c>
      <c r="AR269" s="40">
        <f>IFERROR(IF((AU269-(AI269+AN269))/AQ269=0,"",ROUNDUP((AU269-(AI269+AN269))/AQ269,0)),"")</f>
        <v/>
      </c>
      <c r="AS269" s="40">
        <f>IFERROR(IF((AU269-(AI269+AN269))=0,"",(AU269-(AI269+AN269))),"")</f>
        <v/>
      </c>
      <c r="AT269" s="40">
        <f>IF(AND(AG269="",AQ269=""),AL269,IF(SUM(AG269,AL269,AQ269)=0,"",SUM(AG269,AL269,AQ269)))</f>
        <v/>
      </c>
      <c r="AU269" s="84" t="n"/>
      <c r="AV269" s="81" t="n"/>
      <c r="AW269" s="84" t="n"/>
      <c r="AX269" s="84" t="n"/>
      <c r="AY269" s="84" t="n"/>
      <c r="AZ269" s="84" t="n"/>
      <c r="BA269" s="84" t="n"/>
      <c r="BB269" s="84" t="n"/>
      <c r="BC269" s="84" t="n"/>
      <c r="BD269" s="84" t="n"/>
      <c r="BE269" s="84" t="n"/>
      <c r="BF269" s="84" t="n"/>
      <c r="BG269" s="40">
        <f>IF(AD269="","",YEAR(AD269)+IF(MONTH(AD269)&gt;=5,1,0))</f>
        <v/>
      </c>
      <c r="BH269" s="40">
        <f>IF(AD269="","",IF(AND(MONTH(AD269)=8,DAY(AD269)&gt;=15),"Fall",IF(MONTH(AD269)&gt;8,"Fall",IF(MONTH(AD269)=5,"Summer",IF(MONTH(AD269)=1,"Spring","")))))</f>
        <v/>
      </c>
      <c r="BI269" s="84" t="n"/>
      <c r="BJ269" s="84" t="n"/>
      <c r="BK269" s="84" t="n"/>
      <c r="BL269" s="84">
        <f>IFERROR(INDEX('_names_lookup'!$C:$C,MATCH(BK269,'_names_lookup'!$A:$A,0)),"")</f>
        <v/>
      </c>
      <c r="BM269" s="84">
        <f>IFERROR(INDEX('_names_lookup'!$B:$B,MATCH(BK269,'_names_lookup'!$A:$A,0)),"")</f>
        <v/>
      </c>
      <c r="BN269" s="84" t="n"/>
      <c r="BO269" s="84" t="n"/>
      <c r="BP269" s="84" t="n"/>
      <c r="BQ269" s="84" t="n"/>
      <c r="BR269" s="84" t="n"/>
      <c r="BS269" s="40">
        <f>IFERROR(IF(BR269*AA269=0,"",BR269*AA269),"")</f>
        <v/>
      </c>
      <c r="BT269" s="84" t="n"/>
      <c r="BU269" s="84" t="n"/>
      <c r="BV269" s="84" t="n"/>
      <c r="BW269" s="84" t="n"/>
      <c r="BX269" s="84" t="n"/>
      <c r="BY269" s="84" t="n"/>
      <c r="BZ269" s="84" t="n"/>
      <c r="CA269" s="84" t="n"/>
      <c r="CB269" s="84" t="n"/>
      <c r="CC269" s="84" t="n"/>
      <c r="CD269" s="84" t="n"/>
      <c r="CE269" s="84" t="n"/>
      <c r="CF269" s="84" t="n"/>
      <c r="CG269" s="84" t="n"/>
      <c r="CH269" s="84" t="n"/>
      <c r="CI269" s="84" t="n"/>
      <c r="CJ269" s="84" t="n"/>
      <c r="CK269" s="84" t="n"/>
      <c r="CL269" s="84" t="n"/>
      <c r="CM269" s="84" t="n"/>
      <c r="CN269" s="84" t="n"/>
      <c r="CO269" s="84" t="n"/>
      <c r="CP269" s="84" t="n"/>
      <c r="CQ269" s="84" t="n"/>
      <c r="CR269" s="84" t="n"/>
      <c r="CS269" s="84" t="n"/>
      <c r="CT269" s="84" t="n"/>
      <c r="CU269" s="84" t="n"/>
      <c r="CV269" s="84" t="n"/>
      <c r="CW269" s="84" t="n"/>
      <c r="CX269" s="84" t="n"/>
      <c r="CY269" s="84" t="n"/>
      <c r="CZ269" s="84" t="n"/>
      <c r="DA269" s="84" t="n"/>
      <c r="DB269" s="84" t="n"/>
      <c r="DC269" s="84" t="n"/>
      <c r="DD269" s="84" t="n"/>
      <c r="DE269" s="84" t="n"/>
      <c r="DF269" s="84" t="n"/>
      <c r="DG269" s="84" t="n"/>
      <c r="DH269" s="84" t="n"/>
      <c r="DI269" s="84" t="n"/>
      <c r="DJ269" s="84" t="n"/>
      <c r="DK269" s="84" t="n"/>
      <c r="DL269" s="84" t="n"/>
      <c r="DM269" s="84" t="n"/>
      <c r="DN269" s="84" t="n"/>
      <c r="DO269" s="84" t="n"/>
      <c r="DP269" s="84" t="n"/>
      <c r="DQ269" s="84" t="n"/>
    </row>
    <row r="270" ht="16" customHeight="1">
      <c r="A270" s="78" t="n"/>
      <c r="B270" s="78" t="n"/>
      <c r="C270" s="78" t="n"/>
      <c r="D270" s="78" t="n"/>
      <c r="E270" s="78" t="n"/>
      <c r="F270" s="78" t="n"/>
      <c r="G270" s="88" t="n"/>
      <c r="H270" s="84" t="n"/>
      <c r="I270" s="84" t="n"/>
      <c r="J270" s="84" t="n"/>
      <c r="K270" s="84" t="n"/>
      <c r="L270" s="84" t="n"/>
      <c r="M270" s="84" t="n"/>
      <c r="N270" s="84" t="n"/>
      <c r="O270" s="84">
        <f>IFERROR(INDEX('_courses_lookup'!$C:$C,MATCH(K270&amp;L270,'_courses_lookup'!$E:$E,0)),"")</f>
        <v/>
      </c>
      <c r="P270" s="84">
        <f>IFERROR(INDEX('_courses_lookup'!$D:$D,MATCH(K270&amp;L270,'_courses_lookup'!$E:$E,0)),"")</f>
        <v/>
      </c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1" t="n"/>
      <c r="AE270" s="81" t="n"/>
      <c r="AF270" s="81" t="n"/>
      <c r="AG270" s="40">
        <f>IF(AND(AE270&lt;&gt;"",AF270&lt;&gt;""),ROUNDUP((AF270-AE270)/7,0),"")</f>
        <v/>
      </c>
      <c r="AH270" s="84" t="n"/>
      <c r="AI270" s="40">
        <f>IFERROR(IF(AG270*AH270=0,"",AG270*AH270),"")</f>
        <v/>
      </c>
      <c r="AJ270" s="81" t="n"/>
      <c r="AK270" s="81" t="n"/>
      <c r="AL270" s="40">
        <f>IF(AND(AJ270&lt;&gt;"",AK270&lt;&gt;""),ROUNDUP((AK270-AJ270)/7,0),"")</f>
        <v/>
      </c>
      <c r="AM270" s="84" t="n"/>
      <c r="AN270" s="40">
        <f>IFERROR(IF(AL270*AM270=0,"",AL270*AM270),"")</f>
        <v/>
      </c>
      <c r="AO270" s="81" t="n"/>
      <c r="AP270" s="81" t="n"/>
      <c r="AQ270" s="40">
        <f>IF(AND(AO270&lt;&gt;"",AP270&lt;&gt;""),ROUNDUP((AP270-AO270)/7,0),"")</f>
        <v/>
      </c>
      <c r="AR270" s="40">
        <f>IFERROR(IF((AU270-(AI270+AN270))/AQ270=0,"",ROUNDUP((AU270-(AI270+AN270))/AQ270,0)),"")</f>
        <v/>
      </c>
      <c r="AS270" s="40">
        <f>IFERROR(IF((AU270-(AI270+AN270))=0,"",(AU270-(AI270+AN270))),"")</f>
        <v/>
      </c>
      <c r="AT270" s="40">
        <f>IF(AND(AG270="",AQ270=""),AL270,IF(SUM(AG270,AL270,AQ270)=0,"",SUM(AG270,AL270,AQ270)))</f>
        <v/>
      </c>
      <c r="AU270" s="84" t="n"/>
      <c r="AV270" s="81" t="n"/>
      <c r="AW270" s="84" t="n"/>
      <c r="AX270" s="84" t="n"/>
      <c r="AY270" s="84" t="n"/>
      <c r="AZ270" s="84" t="n"/>
      <c r="BA270" s="84" t="n"/>
      <c r="BB270" s="84" t="n"/>
      <c r="BC270" s="84" t="n"/>
      <c r="BD270" s="84" t="n"/>
      <c r="BE270" s="84" t="n"/>
      <c r="BF270" s="84" t="n"/>
      <c r="BG270" s="40">
        <f>IF(AD270="","",YEAR(AD270)+IF(MONTH(AD270)&gt;=5,1,0))</f>
        <v/>
      </c>
      <c r="BH270" s="40">
        <f>IF(AD270="","",IF(AND(MONTH(AD270)=8,DAY(AD270)&gt;=15),"Fall",IF(MONTH(AD270)&gt;8,"Fall",IF(MONTH(AD270)=5,"Summer",IF(MONTH(AD270)=1,"Spring","")))))</f>
        <v/>
      </c>
      <c r="BI270" s="84" t="n"/>
      <c r="BJ270" s="84" t="n"/>
      <c r="BK270" s="84" t="n"/>
      <c r="BL270" s="84">
        <f>IFERROR(INDEX('_names_lookup'!$C:$C,MATCH(BK270,'_names_lookup'!$A:$A,0)),"")</f>
        <v/>
      </c>
      <c r="BM270" s="84">
        <f>IFERROR(INDEX('_names_lookup'!$B:$B,MATCH(BK270,'_names_lookup'!$A:$A,0)),"")</f>
        <v/>
      </c>
      <c r="BN270" s="84" t="n"/>
      <c r="BO270" s="84" t="n"/>
      <c r="BP270" s="84" t="n"/>
      <c r="BQ270" s="84" t="n"/>
      <c r="BR270" s="84" t="n"/>
      <c r="BS270" s="40">
        <f>IFERROR(IF(BR270*AA270=0,"",BR270*AA270),"")</f>
        <v/>
      </c>
      <c r="BT270" s="84" t="n"/>
      <c r="BU270" s="84" t="n"/>
      <c r="BV270" s="84" t="n"/>
      <c r="BW270" s="84" t="n"/>
      <c r="BX270" s="84" t="n"/>
      <c r="BY270" s="84" t="n"/>
      <c r="BZ270" s="84" t="n"/>
      <c r="CA270" s="84" t="n"/>
      <c r="CB270" s="84" t="n"/>
      <c r="CC270" s="84" t="n"/>
      <c r="CD270" s="84" t="n"/>
      <c r="CE270" s="84" t="n"/>
      <c r="CF270" s="84" t="n"/>
      <c r="CG270" s="84" t="n"/>
      <c r="CH270" s="84" t="n"/>
      <c r="CI270" s="84" t="n"/>
      <c r="CJ270" s="84" t="n"/>
      <c r="CK270" s="84" t="n"/>
      <c r="CL270" s="84" t="n"/>
      <c r="CM270" s="84" t="n"/>
      <c r="CN270" s="84" t="n"/>
      <c r="CO270" s="84" t="n"/>
      <c r="CP270" s="84" t="n"/>
      <c r="CQ270" s="84" t="n"/>
      <c r="CR270" s="84" t="n"/>
      <c r="CS270" s="84" t="n"/>
      <c r="CT270" s="84" t="n"/>
      <c r="CU270" s="84" t="n"/>
      <c r="CV270" s="84" t="n"/>
      <c r="CW270" s="84" t="n"/>
      <c r="CX270" s="84" t="n"/>
      <c r="CY270" s="84" t="n"/>
      <c r="CZ270" s="84" t="n"/>
      <c r="DA270" s="84" t="n"/>
      <c r="DB270" s="84" t="n"/>
      <c r="DC270" s="84" t="n"/>
      <c r="DD270" s="84" t="n"/>
      <c r="DE270" s="84" t="n"/>
      <c r="DF270" s="84" t="n"/>
      <c r="DG270" s="84" t="n"/>
      <c r="DH270" s="84" t="n"/>
      <c r="DI270" s="84" t="n"/>
      <c r="DJ270" s="84" t="n"/>
      <c r="DK270" s="84" t="n"/>
      <c r="DL270" s="84" t="n"/>
      <c r="DM270" s="84" t="n"/>
      <c r="DN270" s="84" t="n"/>
      <c r="DO270" s="84" t="n"/>
      <c r="DP270" s="84" t="n"/>
      <c r="DQ270" s="84" t="n"/>
    </row>
    <row r="271" ht="16" customHeight="1">
      <c r="A271" s="78" t="n"/>
      <c r="B271" s="78" t="n"/>
      <c r="C271" s="78" t="n"/>
      <c r="D271" s="78" t="n"/>
      <c r="E271" s="78" t="n"/>
      <c r="F271" s="78" t="n"/>
      <c r="G271" s="88" t="n"/>
      <c r="H271" s="84" t="n"/>
      <c r="I271" s="84" t="n"/>
      <c r="J271" s="84" t="n"/>
      <c r="K271" s="84" t="n"/>
      <c r="L271" s="84" t="n"/>
      <c r="M271" s="84" t="n"/>
      <c r="N271" s="84" t="n"/>
      <c r="O271" s="84">
        <f>IFERROR(INDEX('_courses_lookup'!$C:$C,MATCH(K271&amp;L271,'_courses_lookup'!$E:$E,0)),"")</f>
        <v/>
      </c>
      <c r="P271" s="84">
        <f>IFERROR(INDEX('_courses_lookup'!$D:$D,MATCH(K271&amp;L271,'_courses_lookup'!$E:$E,0)),"")</f>
        <v/>
      </c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1" t="n"/>
      <c r="AE271" s="81" t="n"/>
      <c r="AF271" s="81" t="n"/>
      <c r="AG271" s="40">
        <f>IF(AND(AE271&lt;&gt;"",AF271&lt;&gt;""),ROUNDUP((AF271-AE271)/7,0),"")</f>
        <v/>
      </c>
      <c r="AH271" s="84" t="n"/>
      <c r="AI271" s="40">
        <f>IFERROR(IF(AG271*AH271=0,"",AG271*AH271),"")</f>
        <v/>
      </c>
      <c r="AJ271" s="81" t="n"/>
      <c r="AK271" s="81" t="n"/>
      <c r="AL271" s="40">
        <f>IF(AND(AJ271&lt;&gt;"",AK271&lt;&gt;""),ROUNDUP((AK271-AJ271)/7,0),"")</f>
        <v/>
      </c>
      <c r="AM271" s="84" t="n"/>
      <c r="AN271" s="40">
        <f>IFERROR(IF(AL271*AM271=0,"",AL271*AM271),"")</f>
        <v/>
      </c>
      <c r="AO271" s="81" t="n"/>
      <c r="AP271" s="81" t="n"/>
      <c r="AQ271" s="40">
        <f>IF(AND(AO271&lt;&gt;"",AP271&lt;&gt;""),ROUNDUP((AP271-AO271)/7,0),"")</f>
        <v/>
      </c>
      <c r="AR271" s="40">
        <f>IFERROR(IF((AU271-(AI271+AN271))/AQ271=0,"",ROUNDUP((AU271-(AI271+AN271))/AQ271,0)),"")</f>
        <v/>
      </c>
      <c r="AS271" s="40">
        <f>IFERROR(IF((AU271-(AI271+AN271))=0,"",(AU271-(AI271+AN271))),"")</f>
        <v/>
      </c>
      <c r="AT271" s="40">
        <f>IF(AND(AG271="",AQ271=""),AL271,IF(SUM(AG271,AL271,AQ271)=0,"",SUM(AG271,AL271,AQ271)))</f>
        <v/>
      </c>
      <c r="AU271" s="84" t="n"/>
      <c r="AV271" s="81" t="n"/>
      <c r="AW271" s="84" t="n"/>
      <c r="AX271" s="84" t="n"/>
      <c r="AY271" s="84" t="n"/>
      <c r="AZ271" s="84" t="n"/>
      <c r="BA271" s="84" t="n"/>
      <c r="BB271" s="84" t="n"/>
      <c r="BC271" s="84" t="n"/>
      <c r="BD271" s="84" t="n"/>
      <c r="BE271" s="84" t="n"/>
      <c r="BF271" s="84" t="n"/>
      <c r="BG271" s="40">
        <f>IF(AD271="","",YEAR(AD271)+IF(MONTH(AD271)&gt;=5,1,0))</f>
        <v/>
      </c>
      <c r="BH271" s="40">
        <f>IF(AD271="","",IF(AND(MONTH(AD271)=8,DAY(AD271)&gt;=15),"Fall",IF(MONTH(AD271)&gt;8,"Fall",IF(MONTH(AD271)=5,"Summer",IF(MONTH(AD271)=1,"Spring","")))))</f>
        <v/>
      </c>
      <c r="BI271" s="84" t="n"/>
      <c r="BJ271" s="84" t="n"/>
      <c r="BK271" s="84" t="n"/>
      <c r="BL271" s="84">
        <f>IFERROR(INDEX('_names_lookup'!$C:$C,MATCH(BK271,'_names_lookup'!$A:$A,0)),"")</f>
        <v/>
      </c>
      <c r="BM271" s="84">
        <f>IFERROR(INDEX('_names_lookup'!$B:$B,MATCH(BK271,'_names_lookup'!$A:$A,0)),"")</f>
        <v/>
      </c>
      <c r="BN271" s="84" t="n"/>
      <c r="BO271" s="84" t="n"/>
      <c r="BP271" s="84" t="n"/>
      <c r="BQ271" s="84" t="n"/>
      <c r="BR271" s="84" t="n"/>
      <c r="BS271" s="40">
        <f>IFERROR(IF(BR271*AA271=0,"",BR271*AA271),"")</f>
        <v/>
      </c>
      <c r="BT271" s="84" t="n"/>
      <c r="BU271" s="84" t="n"/>
      <c r="BV271" s="84" t="n"/>
      <c r="BW271" s="84" t="n"/>
      <c r="BX271" s="84" t="n"/>
      <c r="BY271" s="84" t="n"/>
      <c r="BZ271" s="84" t="n"/>
      <c r="CA271" s="84" t="n"/>
      <c r="CB271" s="84" t="n"/>
      <c r="CC271" s="84" t="n"/>
      <c r="CD271" s="84" t="n"/>
      <c r="CE271" s="84" t="n"/>
      <c r="CF271" s="84" t="n"/>
      <c r="CG271" s="84" t="n"/>
      <c r="CH271" s="84" t="n"/>
      <c r="CI271" s="84" t="n"/>
      <c r="CJ271" s="84" t="n"/>
      <c r="CK271" s="84" t="n"/>
      <c r="CL271" s="84" t="n"/>
      <c r="CM271" s="84" t="n"/>
      <c r="CN271" s="84" t="n"/>
      <c r="CO271" s="84" t="n"/>
      <c r="CP271" s="84" t="n"/>
      <c r="CQ271" s="84" t="n"/>
      <c r="CR271" s="84" t="n"/>
      <c r="CS271" s="84" t="n"/>
      <c r="CT271" s="84" t="n"/>
      <c r="CU271" s="84" t="n"/>
      <c r="CV271" s="84" t="n"/>
      <c r="CW271" s="84" t="n"/>
      <c r="CX271" s="84" t="n"/>
      <c r="CY271" s="84" t="n"/>
      <c r="CZ271" s="84" t="n"/>
      <c r="DA271" s="84" t="n"/>
      <c r="DB271" s="84" t="n"/>
      <c r="DC271" s="84" t="n"/>
      <c r="DD271" s="84" t="n"/>
      <c r="DE271" s="84" t="n"/>
      <c r="DF271" s="84" t="n"/>
      <c r="DG271" s="84" t="n"/>
      <c r="DH271" s="84" t="n"/>
      <c r="DI271" s="84" t="n"/>
      <c r="DJ271" s="84" t="n"/>
      <c r="DK271" s="84" t="n"/>
      <c r="DL271" s="84" t="n"/>
      <c r="DM271" s="84" t="n"/>
      <c r="DN271" s="84" t="n"/>
      <c r="DO271" s="84" t="n"/>
      <c r="DP271" s="84" t="n"/>
      <c r="DQ271" s="84" t="n"/>
    </row>
    <row r="272" ht="16" customHeight="1">
      <c r="A272" s="78" t="n"/>
      <c r="B272" s="78" t="n"/>
      <c r="C272" s="78" t="n"/>
      <c r="D272" s="78" t="n"/>
      <c r="E272" s="78" t="n"/>
      <c r="F272" s="78" t="n"/>
      <c r="G272" s="88" t="n"/>
      <c r="H272" s="84" t="n"/>
      <c r="I272" s="84" t="n"/>
      <c r="J272" s="84" t="n"/>
      <c r="K272" s="84" t="n"/>
      <c r="L272" s="84" t="n"/>
      <c r="M272" s="84" t="n"/>
      <c r="N272" s="84" t="n"/>
      <c r="O272" s="84">
        <f>IFERROR(INDEX('_courses_lookup'!$C:$C,MATCH(K272&amp;L272,'_courses_lookup'!$E:$E,0)),"")</f>
        <v/>
      </c>
      <c r="P272" s="84">
        <f>IFERROR(INDEX('_courses_lookup'!$D:$D,MATCH(K272&amp;L272,'_courses_lookup'!$E:$E,0)),"")</f>
        <v/>
      </c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1" t="n"/>
      <c r="AE272" s="81" t="n"/>
      <c r="AF272" s="81" t="n"/>
      <c r="AG272" s="40">
        <f>IF(AND(AE272&lt;&gt;"",AF272&lt;&gt;""),ROUNDUP((AF272-AE272)/7,0),"")</f>
        <v/>
      </c>
      <c r="AH272" s="84" t="n"/>
      <c r="AI272" s="40">
        <f>IFERROR(IF(AG272*AH272=0,"",AG272*AH272),"")</f>
        <v/>
      </c>
      <c r="AJ272" s="81" t="n"/>
      <c r="AK272" s="81" t="n"/>
      <c r="AL272" s="40">
        <f>IF(AND(AJ272&lt;&gt;"",AK272&lt;&gt;""),ROUNDUP((AK272-AJ272)/7,0),"")</f>
        <v/>
      </c>
      <c r="AM272" s="84" t="n"/>
      <c r="AN272" s="40">
        <f>IFERROR(IF(AL272*AM272=0,"",AL272*AM272),"")</f>
        <v/>
      </c>
      <c r="AO272" s="81" t="n"/>
      <c r="AP272" s="81" t="n"/>
      <c r="AQ272" s="40">
        <f>IF(AND(AO272&lt;&gt;"",AP272&lt;&gt;""),ROUNDUP((AP272-AO272)/7,0),"")</f>
        <v/>
      </c>
      <c r="AR272" s="40">
        <f>IFERROR(IF((AU272-(AI272+AN272))/AQ272=0,"",ROUNDUP((AU272-(AI272+AN272))/AQ272,0)),"")</f>
        <v/>
      </c>
      <c r="AS272" s="40">
        <f>IFERROR(IF((AU272-(AI272+AN272))=0,"",(AU272-(AI272+AN272))),"")</f>
        <v/>
      </c>
      <c r="AT272" s="40">
        <f>IF(AND(AG272="",AQ272=""),AL272,IF(SUM(AG272,AL272,AQ272)=0,"",SUM(AG272,AL272,AQ272)))</f>
        <v/>
      </c>
      <c r="AU272" s="84" t="n"/>
      <c r="AV272" s="81" t="n"/>
      <c r="AW272" s="84" t="n"/>
      <c r="AX272" s="84" t="n"/>
      <c r="AY272" s="84" t="n"/>
      <c r="AZ272" s="84" t="n"/>
      <c r="BA272" s="84" t="n"/>
      <c r="BB272" s="84" t="n"/>
      <c r="BC272" s="84" t="n"/>
      <c r="BD272" s="84" t="n"/>
      <c r="BE272" s="84" t="n"/>
      <c r="BF272" s="84" t="n"/>
      <c r="BG272" s="40">
        <f>IF(AD272="","",YEAR(AD272)+IF(MONTH(AD272)&gt;=5,1,0))</f>
        <v/>
      </c>
      <c r="BH272" s="40">
        <f>IF(AD272="","",IF(AND(MONTH(AD272)=8,DAY(AD272)&gt;=15),"Fall",IF(MONTH(AD272)&gt;8,"Fall",IF(MONTH(AD272)=5,"Summer",IF(MONTH(AD272)=1,"Spring","")))))</f>
        <v/>
      </c>
      <c r="BI272" s="84" t="n"/>
      <c r="BJ272" s="84" t="n"/>
      <c r="BK272" s="84" t="n"/>
      <c r="BL272" s="84">
        <f>IFERROR(INDEX('_names_lookup'!$C:$C,MATCH(BK272,'_names_lookup'!$A:$A,0)),"")</f>
        <v/>
      </c>
      <c r="BM272" s="84">
        <f>IFERROR(INDEX('_names_lookup'!$B:$B,MATCH(BK272,'_names_lookup'!$A:$A,0)),"")</f>
        <v/>
      </c>
      <c r="BN272" s="84" t="n"/>
      <c r="BO272" s="84" t="n"/>
      <c r="BP272" s="84" t="n"/>
      <c r="BQ272" s="84" t="n"/>
      <c r="BR272" s="84" t="n"/>
      <c r="BS272" s="40">
        <f>IFERROR(IF(BR272*AA272=0,"",BR272*AA272),"")</f>
        <v/>
      </c>
      <c r="BT272" s="84" t="n"/>
      <c r="BU272" s="84" t="n"/>
      <c r="BV272" s="84" t="n"/>
      <c r="BW272" s="84" t="n"/>
      <c r="BX272" s="84" t="n"/>
      <c r="BY272" s="84" t="n"/>
      <c r="BZ272" s="84" t="n"/>
      <c r="CA272" s="84" t="n"/>
      <c r="CB272" s="84" t="n"/>
      <c r="CC272" s="84" t="n"/>
      <c r="CD272" s="84" t="n"/>
      <c r="CE272" s="84" t="n"/>
      <c r="CF272" s="84" t="n"/>
      <c r="CG272" s="84" t="n"/>
      <c r="CH272" s="84" t="n"/>
      <c r="CI272" s="84" t="n"/>
      <c r="CJ272" s="84" t="n"/>
      <c r="CK272" s="84" t="n"/>
      <c r="CL272" s="84" t="n"/>
      <c r="CM272" s="84" t="n"/>
      <c r="CN272" s="84" t="n"/>
      <c r="CO272" s="84" t="n"/>
      <c r="CP272" s="84" t="n"/>
      <c r="CQ272" s="84" t="n"/>
      <c r="CR272" s="84" t="n"/>
      <c r="CS272" s="84" t="n"/>
      <c r="CT272" s="84" t="n"/>
      <c r="CU272" s="84" t="n"/>
      <c r="CV272" s="84" t="n"/>
      <c r="CW272" s="84" t="n"/>
      <c r="CX272" s="84" t="n"/>
      <c r="CY272" s="84" t="n"/>
      <c r="CZ272" s="84" t="n"/>
      <c r="DA272" s="84" t="n"/>
      <c r="DB272" s="84" t="n"/>
      <c r="DC272" s="84" t="n"/>
      <c r="DD272" s="84" t="n"/>
      <c r="DE272" s="84" t="n"/>
      <c r="DF272" s="84" t="n"/>
      <c r="DG272" s="84" t="n"/>
      <c r="DH272" s="84" t="n"/>
      <c r="DI272" s="84" t="n"/>
      <c r="DJ272" s="84" t="n"/>
      <c r="DK272" s="84" t="n"/>
      <c r="DL272" s="84" t="n"/>
      <c r="DM272" s="84" t="n"/>
      <c r="DN272" s="84" t="n"/>
      <c r="DO272" s="84" t="n"/>
      <c r="DP272" s="84" t="n"/>
      <c r="DQ272" s="84" t="n"/>
    </row>
    <row r="273" ht="16" customHeight="1">
      <c r="A273" s="78" t="n"/>
      <c r="B273" s="78" t="n"/>
      <c r="C273" s="78" t="n"/>
      <c r="D273" s="78" t="n"/>
      <c r="E273" s="78" t="n"/>
      <c r="F273" s="78" t="n"/>
      <c r="G273" s="88" t="n"/>
      <c r="H273" s="84" t="n"/>
      <c r="I273" s="84" t="n"/>
      <c r="J273" s="84" t="n"/>
      <c r="K273" s="84" t="n"/>
      <c r="L273" s="84" t="n"/>
      <c r="M273" s="84" t="n"/>
      <c r="N273" s="84" t="n"/>
      <c r="O273" s="84">
        <f>IFERROR(INDEX('_courses_lookup'!$C:$C,MATCH(K273&amp;L273,'_courses_lookup'!$E:$E,0)),"")</f>
        <v/>
      </c>
      <c r="P273" s="84">
        <f>IFERROR(INDEX('_courses_lookup'!$D:$D,MATCH(K273&amp;L273,'_courses_lookup'!$E:$E,0)),"")</f>
        <v/>
      </c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1" t="n"/>
      <c r="AE273" s="81" t="n"/>
      <c r="AF273" s="81" t="n"/>
      <c r="AG273" s="40">
        <f>IF(AND(AE273&lt;&gt;"",AF273&lt;&gt;""),ROUNDUP((AF273-AE273)/7,0),"")</f>
        <v/>
      </c>
      <c r="AH273" s="84" t="n"/>
      <c r="AI273" s="40">
        <f>IFERROR(IF(AG273*AH273=0,"",AG273*AH273),"")</f>
        <v/>
      </c>
      <c r="AJ273" s="81" t="n"/>
      <c r="AK273" s="81" t="n"/>
      <c r="AL273" s="40">
        <f>IF(AND(AJ273&lt;&gt;"",AK273&lt;&gt;""),ROUNDUP((AK273-AJ273)/7,0),"")</f>
        <v/>
      </c>
      <c r="AM273" s="84" t="n"/>
      <c r="AN273" s="40">
        <f>IFERROR(IF(AL273*AM273=0,"",AL273*AM273),"")</f>
        <v/>
      </c>
      <c r="AO273" s="81" t="n"/>
      <c r="AP273" s="81" t="n"/>
      <c r="AQ273" s="40">
        <f>IF(AND(AO273&lt;&gt;"",AP273&lt;&gt;""),ROUNDUP((AP273-AO273)/7,0),"")</f>
        <v/>
      </c>
      <c r="AR273" s="40">
        <f>IFERROR(IF((AU273-(AI273+AN273))/AQ273=0,"",ROUNDUP((AU273-(AI273+AN273))/AQ273,0)),"")</f>
        <v/>
      </c>
      <c r="AS273" s="40">
        <f>IFERROR(IF((AU273-(AI273+AN273))=0,"",(AU273-(AI273+AN273))),"")</f>
        <v/>
      </c>
      <c r="AT273" s="40">
        <f>IF(AND(AG273="",AQ273=""),AL273,IF(SUM(AG273,AL273,AQ273)=0,"",SUM(AG273,AL273,AQ273)))</f>
        <v/>
      </c>
      <c r="AU273" s="84" t="n"/>
      <c r="AV273" s="81" t="n"/>
      <c r="AW273" s="84" t="n"/>
      <c r="AX273" s="84" t="n"/>
      <c r="AY273" s="84" t="n"/>
      <c r="AZ273" s="84" t="n"/>
      <c r="BA273" s="84" t="n"/>
      <c r="BB273" s="84" t="n"/>
      <c r="BC273" s="84" t="n"/>
      <c r="BD273" s="84" t="n"/>
      <c r="BE273" s="84" t="n"/>
      <c r="BF273" s="84" t="n"/>
      <c r="BG273" s="40">
        <f>IF(AD273="","",YEAR(AD273)+IF(MONTH(AD273)&gt;=5,1,0))</f>
        <v/>
      </c>
      <c r="BH273" s="40">
        <f>IF(AD273="","",IF(AND(MONTH(AD273)=8,DAY(AD273)&gt;=15),"Fall",IF(MONTH(AD273)&gt;8,"Fall",IF(MONTH(AD273)=5,"Summer",IF(MONTH(AD273)=1,"Spring","")))))</f>
        <v/>
      </c>
      <c r="BI273" s="84" t="n"/>
      <c r="BJ273" s="84" t="n"/>
      <c r="BK273" s="84" t="n"/>
      <c r="BL273" s="84">
        <f>IFERROR(INDEX('_names_lookup'!$C:$C,MATCH(BK273,'_names_lookup'!$A:$A,0)),"")</f>
        <v/>
      </c>
      <c r="BM273" s="84">
        <f>IFERROR(INDEX('_names_lookup'!$B:$B,MATCH(BK273,'_names_lookup'!$A:$A,0)),"")</f>
        <v/>
      </c>
      <c r="BN273" s="84" t="n"/>
      <c r="BO273" s="84" t="n"/>
      <c r="BP273" s="84" t="n"/>
      <c r="BQ273" s="84" t="n"/>
      <c r="BR273" s="84" t="n"/>
      <c r="BS273" s="40">
        <f>IFERROR(IF(BR273*AA273=0,"",BR273*AA273),"")</f>
        <v/>
      </c>
      <c r="BT273" s="84" t="n"/>
      <c r="BU273" s="84" t="n"/>
      <c r="BV273" s="84" t="n"/>
      <c r="BW273" s="84" t="n"/>
      <c r="BX273" s="84" t="n"/>
      <c r="BY273" s="84" t="n"/>
      <c r="BZ273" s="84" t="n"/>
      <c r="CA273" s="84" t="n"/>
      <c r="CB273" s="84" t="n"/>
      <c r="CC273" s="84" t="n"/>
      <c r="CD273" s="84" t="n"/>
      <c r="CE273" s="84" t="n"/>
      <c r="CF273" s="84" t="n"/>
      <c r="CG273" s="84" t="n"/>
      <c r="CH273" s="84" t="n"/>
      <c r="CI273" s="84" t="n"/>
      <c r="CJ273" s="84" t="n"/>
      <c r="CK273" s="84" t="n"/>
      <c r="CL273" s="84" t="n"/>
      <c r="CM273" s="84" t="n"/>
      <c r="CN273" s="84" t="n"/>
      <c r="CO273" s="84" t="n"/>
      <c r="CP273" s="84" t="n"/>
      <c r="CQ273" s="84" t="n"/>
      <c r="CR273" s="84" t="n"/>
      <c r="CS273" s="84" t="n"/>
      <c r="CT273" s="84" t="n"/>
      <c r="CU273" s="84" t="n"/>
      <c r="CV273" s="84" t="n"/>
      <c r="CW273" s="84" t="n"/>
      <c r="CX273" s="84" t="n"/>
      <c r="CY273" s="84" t="n"/>
      <c r="CZ273" s="84" t="n"/>
      <c r="DA273" s="84" t="n"/>
      <c r="DB273" s="84" t="n"/>
      <c r="DC273" s="84" t="n"/>
      <c r="DD273" s="84" t="n"/>
      <c r="DE273" s="84" t="n"/>
      <c r="DF273" s="84" t="n"/>
      <c r="DG273" s="84" t="n"/>
      <c r="DH273" s="84" t="n"/>
      <c r="DI273" s="84" t="n"/>
      <c r="DJ273" s="84" t="n"/>
      <c r="DK273" s="84" t="n"/>
      <c r="DL273" s="84" t="n"/>
      <c r="DM273" s="84" t="n"/>
      <c r="DN273" s="84" t="n"/>
      <c r="DO273" s="84" t="n"/>
      <c r="DP273" s="84" t="n"/>
      <c r="DQ273" s="84" t="n"/>
    </row>
    <row r="274" ht="16" customHeight="1">
      <c r="A274" s="78" t="n"/>
      <c r="B274" s="78" t="n"/>
      <c r="C274" s="78" t="n"/>
      <c r="D274" s="78" t="n"/>
      <c r="E274" s="78" t="n"/>
      <c r="F274" s="78" t="n"/>
      <c r="G274" s="88" t="n"/>
      <c r="H274" s="84" t="n"/>
      <c r="I274" s="84" t="n"/>
      <c r="J274" s="84" t="n"/>
      <c r="K274" s="84" t="n"/>
      <c r="L274" s="84" t="n"/>
      <c r="M274" s="84" t="n"/>
      <c r="N274" s="84" t="n"/>
      <c r="O274" s="84">
        <f>IFERROR(INDEX('_courses_lookup'!$C:$C,MATCH(K274&amp;L274,'_courses_lookup'!$E:$E,0)),"")</f>
        <v/>
      </c>
      <c r="P274" s="84">
        <f>IFERROR(INDEX('_courses_lookup'!$D:$D,MATCH(K274&amp;L274,'_courses_lookup'!$E:$E,0)),"")</f>
        <v/>
      </c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1" t="n"/>
      <c r="AE274" s="81" t="n"/>
      <c r="AF274" s="81" t="n"/>
      <c r="AG274" s="40">
        <f>IF(AND(AE274&lt;&gt;"",AF274&lt;&gt;""),ROUNDUP((AF274-AE274)/7,0),"")</f>
        <v/>
      </c>
      <c r="AH274" s="84" t="n"/>
      <c r="AI274" s="40">
        <f>IFERROR(IF(AG274*AH274=0,"",AG274*AH274),"")</f>
        <v/>
      </c>
      <c r="AJ274" s="81" t="n"/>
      <c r="AK274" s="81" t="n"/>
      <c r="AL274" s="40">
        <f>IF(AND(AJ274&lt;&gt;"",AK274&lt;&gt;""),ROUNDUP((AK274-AJ274)/7,0),"")</f>
        <v/>
      </c>
      <c r="AM274" s="84" t="n"/>
      <c r="AN274" s="40">
        <f>IFERROR(IF(AL274*AM274=0,"",AL274*AM274),"")</f>
        <v/>
      </c>
      <c r="AO274" s="81" t="n"/>
      <c r="AP274" s="81" t="n"/>
      <c r="AQ274" s="40">
        <f>IF(AND(AO274&lt;&gt;"",AP274&lt;&gt;""),ROUNDUP((AP274-AO274)/7,0),"")</f>
        <v/>
      </c>
      <c r="AR274" s="40">
        <f>IFERROR(IF((AU274-(AI274+AN274))/AQ274=0,"",ROUNDUP((AU274-(AI274+AN274))/AQ274,0)),"")</f>
        <v/>
      </c>
      <c r="AS274" s="40">
        <f>IFERROR(IF((AU274-(AI274+AN274))=0,"",(AU274-(AI274+AN274))),"")</f>
        <v/>
      </c>
      <c r="AT274" s="40">
        <f>IF(AND(AG274="",AQ274=""),AL274,IF(SUM(AG274,AL274,AQ274)=0,"",SUM(AG274,AL274,AQ274)))</f>
        <v/>
      </c>
      <c r="AU274" s="84" t="n"/>
      <c r="AV274" s="81" t="n"/>
      <c r="AW274" s="84" t="n"/>
      <c r="AX274" s="84" t="n"/>
      <c r="AY274" s="84" t="n"/>
      <c r="AZ274" s="84" t="n"/>
      <c r="BA274" s="84" t="n"/>
      <c r="BB274" s="84" t="n"/>
      <c r="BC274" s="84" t="n"/>
      <c r="BD274" s="84" t="n"/>
      <c r="BE274" s="84" t="n"/>
      <c r="BF274" s="84" t="n"/>
      <c r="BG274" s="40">
        <f>IF(AD274="","",YEAR(AD274)+IF(MONTH(AD274)&gt;=5,1,0))</f>
        <v/>
      </c>
      <c r="BH274" s="40">
        <f>IF(AD274="","",IF(AND(MONTH(AD274)=8,DAY(AD274)&gt;=15),"Fall",IF(MONTH(AD274)&gt;8,"Fall",IF(MONTH(AD274)=5,"Summer",IF(MONTH(AD274)=1,"Spring","")))))</f>
        <v/>
      </c>
      <c r="BI274" s="84" t="n"/>
      <c r="BJ274" s="84" t="n"/>
      <c r="BK274" s="84" t="n"/>
      <c r="BL274" s="84">
        <f>IFERROR(INDEX('_names_lookup'!$C:$C,MATCH(BK274,'_names_lookup'!$A:$A,0)),"")</f>
        <v/>
      </c>
      <c r="BM274" s="84">
        <f>IFERROR(INDEX('_names_lookup'!$B:$B,MATCH(BK274,'_names_lookup'!$A:$A,0)),"")</f>
        <v/>
      </c>
      <c r="BN274" s="84" t="n"/>
      <c r="BO274" s="84" t="n"/>
      <c r="BP274" s="84" t="n"/>
      <c r="BQ274" s="84" t="n"/>
      <c r="BR274" s="84" t="n"/>
      <c r="BS274" s="40">
        <f>IFERROR(IF(BR274*AA274=0,"",BR274*AA274),"")</f>
        <v/>
      </c>
      <c r="BT274" s="84" t="n"/>
      <c r="BU274" s="84" t="n"/>
      <c r="BV274" s="84" t="n"/>
      <c r="BW274" s="84" t="n"/>
      <c r="BX274" s="84" t="n"/>
      <c r="BY274" s="84" t="n"/>
      <c r="BZ274" s="84" t="n"/>
      <c r="CA274" s="84" t="n"/>
      <c r="CB274" s="84" t="n"/>
      <c r="CC274" s="84" t="n"/>
      <c r="CD274" s="84" t="n"/>
      <c r="CE274" s="84" t="n"/>
      <c r="CF274" s="84" t="n"/>
      <c r="CG274" s="84" t="n"/>
      <c r="CH274" s="84" t="n"/>
      <c r="CI274" s="84" t="n"/>
      <c r="CJ274" s="84" t="n"/>
      <c r="CK274" s="84" t="n"/>
      <c r="CL274" s="84" t="n"/>
      <c r="CM274" s="84" t="n"/>
      <c r="CN274" s="84" t="n"/>
      <c r="CO274" s="84" t="n"/>
      <c r="CP274" s="84" t="n"/>
      <c r="CQ274" s="84" t="n"/>
      <c r="CR274" s="84" t="n"/>
      <c r="CS274" s="84" t="n"/>
      <c r="CT274" s="84" t="n"/>
      <c r="CU274" s="84" t="n"/>
      <c r="CV274" s="84" t="n"/>
      <c r="CW274" s="84" t="n"/>
      <c r="CX274" s="84" t="n"/>
      <c r="CY274" s="84" t="n"/>
      <c r="CZ274" s="84" t="n"/>
      <c r="DA274" s="84" t="n"/>
      <c r="DB274" s="84" t="n"/>
      <c r="DC274" s="84" t="n"/>
      <c r="DD274" s="84" t="n"/>
      <c r="DE274" s="84" t="n"/>
      <c r="DF274" s="84" t="n"/>
      <c r="DG274" s="84" t="n"/>
      <c r="DH274" s="84" t="n"/>
      <c r="DI274" s="84" t="n"/>
      <c r="DJ274" s="84" t="n"/>
      <c r="DK274" s="84" t="n"/>
      <c r="DL274" s="84" t="n"/>
      <c r="DM274" s="84" t="n"/>
      <c r="DN274" s="84" t="n"/>
      <c r="DO274" s="84" t="n"/>
      <c r="DP274" s="84" t="n"/>
      <c r="DQ274" s="84" t="n"/>
    </row>
    <row r="275" ht="16" customHeight="1">
      <c r="A275" s="78" t="n"/>
      <c r="B275" s="78" t="n"/>
      <c r="C275" s="78" t="n"/>
      <c r="D275" s="78" t="n"/>
      <c r="E275" s="78" t="n"/>
      <c r="F275" s="78" t="n"/>
      <c r="G275" s="88" t="n"/>
      <c r="H275" s="84" t="n"/>
      <c r="I275" s="84" t="n"/>
      <c r="J275" s="84" t="n"/>
      <c r="K275" s="84" t="n"/>
      <c r="L275" s="84" t="n"/>
      <c r="M275" s="84" t="n"/>
      <c r="N275" s="84" t="n"/>
      <c r="O275" s="84">
        <f>IFERROR(INDEX('_courses_lookup'!$C:$C,MATCH(K275&amp;L275,'_courses_lookup'!$E:$E,0)),"")</f>
        <v/>
      </c>
      <c r="P275" s="84">
        <f>IFERROR(INDEX('_courses_lookup'!$D:$D,MATCH(K275&amp;L275,'_courses_lookup'!$E:$E,0)),"")</f>
        <v/>
      </c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1" t="n"/>
      <c r="AE275" s="81" t="n"/>
      <c r="AF275" s="81" t="n"/>
      <c r="AG275" s="40">
        <f>IF(AND(AE275&lt;&gt;"",AF275&lt;&gt;""),ROUNDUP((AF275-AE275)/7,0),"")</f>
        <v/>
      </c>
      <c r="AH275" s="84" t="n"/>
      <c r="AI275" s="40">
        <f>IFERROR(IF(AG275*AH275=0,"",AG275*AH275),"")</f>
        <v/>
      </c>
      <c r="AJ275" s="81" t="n"/>
      <c r="AK275" s="81" t="n"/>
      <c r="AL275" s="40">
        <f>IF(AND(AJ275&lt;&gt;"",AK275&lt;&gt;""),ROUNDUP((AK275-AJ275)/7,0),"")</f>
        <v/>
      </c>
      <c r="AM275" s="84" t="n"/>
      <c r="AN275" s="40">
        <f>IFERROR(IF(AL275*AM275=0,"",AL275*AM275),"")</f>
        <v/>
      </c>
      <c r="AO275" s="81" t="n"/>
      <c r="AP275" s="81" t="n"/>
      <c r="AQ275" s="40">
        <f>IF(AND(AO275&lt;&gt;"",AP275&lt;&gt;""),ROUNDUP((AP275-AO275)/7,0),"")</f>
        <v/>
      </c>
      <c r="AR275" s="40">
        <f>IFERROR(IF((AU275-(AI275+AN275))/AQ275=0,"",ROUNDUP((AU275-(AI275+AN275))/AQ275,0)),"")</f>
        <v/>
      </c>
      <c r="AS275" s="40">
        <f>IFERROR(IF((AU275-(AI275+AN275))=0,"",(AU275-(AI275+AN275))),"")</f>
        <v/>
      </c>
      <c r="AT275" s="40">
        <f>IF(AND(AG275="",AQ275=""),AL275,IF(SUM(AG275,AL275,AQ275)=0,"",SUM(AG275,AL275,AQ275)))</f>
        <v/>
      </c>
      <c r="AU275" s="84" t="n"/>
      <c r="AV275" s="81" t="n"/>
      <c r="AW275" s="84" t="n"/>
      <c r="AX275" s="84" t="n"/>
      <c r="AY275" s="84" t="n"/>
      <c r="AZ275" s="84" t="n"/>
      <c r="BA275" s="84" t="n"/>
      <c r="BB275" s="84" t="n"/>
      <c r="BC275" s="84" t="n"/>
      <c r="BD275" s="84" t="n"/>
      <c r="BE275" s="84" t="n"/>
      <c r="BF275" s="84" t="n"/>
      <c r="BG275" s="40">
        <f>IF(AD275="","",YEAR(AD275)+IF(MONTH(AD275)&gt;=5,1,0))</f>
        <v/>
      </c>
      <c r="BH275" s="40">
        <f>IF(AD275="","",IF(AND(MONTH(AD275)=8,DAY(AD275)&gt;=15),"Fall",IF(MONTH(AD275)&gt;8,"Fall",IF(MONTH(AD275)=5,"Summer",IF(MONTH(AD275)=1,"Spring","")))))</f>
        <v/>
      </c>
      <c r="BI275" s="84" t="n"/>
      <c r="BJ275" s="84" t="n"/>
      <c r="BK275" s="84" t="n"/>
      <c r="BL275" s="84">
        <f>IFERROR(INDEX('_names_lookup'!$C:$C,MATCH(BK275,'_names_lookup'!$A:$A,0)),"")</f>
        <v/>
      </c>
      <c r="BM275" s="84">
        <f>IFERROR(INDEX('_names_lookup'!$B:$B,MATCH(BK275,'_names_lookup'!$A:$A,0)),"")</f>
        <v/>
      </c>
      <c r="BN275" s="84" t="n"/>
      <c r="BO275" s="84" t="n"/>
      <c r="BP275" s="84" t="n"/>
      <c r="BQ275" s="84" t="n"/>
      <c r="BR275" s="84" t="n"/>
      <c r="BS275" s="40">
        <f>IFERROR(IF(BR275*AA275=0,"",BR275*AA275),"")</f>
        <v/>
      </c>
      <c r="BT275" s="84" t="n"/>
      <c r="BU275" s="84" t="n"/>
      <c r="BV275" s="84" t="n"/>
      <c r="BW275" s="84" t="n"/>
      <c r="BX275" s="84" t="n"/>
      <c r="BY275" s="84" t="n"/>
      <c r="BZ275" s="84" t="n"/>
      <c r="CA275" s="84" t="n"/>
      <c r="CB275" s="84" t="n"/>
      <c r="CC275" s="84" t="n"/>
      <c r="CD275" s="84" t="n"/>
      <c r="CE275" s="84" t="n"/>
      <c r="CF275" s="84" t="n"/>
      <c r="CG275" s="84" t="n"/>
      <c r="CH275" s="84" t="n"/>
      <c r="CI275" s="84" t="n"/>
      <c r="CJ275" s="84" t="n"/>
      <c r="CK275" s="84" t="n"/>
      <c r="CL275" s="84" t="n"/>
      <c r="CM275" s="84" t="n"/>
      <c r="CN275" s="84" t="n"/>
      <c r="CO275" s="84" t="n"/>
      <c r="CP275" s="84" t="n"/>
      <c r="CQ275" s="84" t="n"/>
      <c r="CR275" s="84" t="n"/>
      <c r="CS275" s="84" t="n"/>
      <c r="CT275" s="84" t="n"/>
      <c r="CU275" s="84" t="n"/>
      <c r="CV275" s="84" t="n"/>
      <c r="CW275" s="84" t="n"/>
      <c r="CX275" s="84" t="n"/>
      <c r="CY275" s="84" t="n"/>
      <c r="CZ275" s="84" t="n"/>
      <c r="DA275" s="84" t="n"/>
      <c r="DB275" s="84" t="n"/>
      <c r="DC275" s="84" t="n"/>
      <c r="DD275" s="84" t="n"/>
      <c r="DE275" s="84" t="n"/>
      <c r="DF275" s="84" t="n"/>
      <c r="DG275" s="84" t="n"/>
      <c r="DH275" s="84" t="n"/>
      <c r="DI275" s="84" t="n"/>
      <c r="DJ275" s="84" t="n"/>
      <c r="DK275" s="84" t="n"/>
      <c r="DL275" s="84" t="n"/>
      <c r="DM275" s="84" t="n"/>
      <c r="DN275" s="84" t="n"/>
      <c r="DO275" s="84" t="n"/>
      <c r="DP275" s="84" t="n"/>
      <c r="DQ275" s="84" t="n"/>
    </row>
    <row r="276" ht="16" customHeight="1">
      <c r="A276" s="78" t="n"/>
      <c r="B276" s="78" t="n"/>
      <c r="C276" s="78" t="n"/>
      <c r="D276" s="78" t="n"/>
      <c r="E276" s="78" t="n"/>
      <c r="F276" s="78" t="n"/>
      <c r="G276" s="88" t="n"/>
      <c r="H276" s="84" t="n"/>
      <c r="I276" s="84" t="n"/>
      <c r="J276" s="84" t="n"/>
      <c r="K276" s="84" t="n"/>
      <c r="L276" s="84" t="n"/>
      <c r="M276" s="84" t="n"/>
      <c r="N276" s="84" t="n"/>
      <c r="O276" s="84">
        <f>IFERROR(INDEX('_courses_lookup'!$C:$C,MATCH(K276&amp;L276,'_courses_lookup'!$E:$E,0)),"")</f>
        <v/>
      </c>
      <c r="P276" s="84">
        <f>IFERROR(INDEX('_courses_lookup'!$D:$D,MATCH(K276&amp;L276,'_courses_lookup'!$E:$E,0)),"")</f>
        <v/>
      </c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1" t="n"/>
      <c r="AE276" s="81" t="n"/>
      <c r="AF276" s="81" t="n"/>
      <c r="AG276" s="40">
        <f>IF(AND(AE276&lt;&gt;"",AF276&lt;&gt;""),ROUNDUP((AF276-AE276)/7,0),"")</f>
        <v/>
      </c>
      <c r="AH276" s="84" t="n"/>
      <c r="AI276" s="40">
        <f>IFERROR(IF(AG276*AH276=0,"",AG276*AH276),"")</f>
        <v/>
      </c>
      <c r="AJ276" s="81" t="n"/>
      <c r="AK276" s="81" t="n"/>
      <c r="AL276" s="40">
        <f>IF(AND(AJ276&lt;&gt;"",AK276&lt;&gt;""),ROUNDUP((AK276-AJ276)/7,0),"")</f>
        <v/>
      </c>
      <c r="AM276" s="84" t="n"/>
      <c r="AN276" s="40">
        <f>IFERROR(IF(AL276*AM276=0,"",AL276*AM276),"")</f>
        <v/>
      </c>
      <c r="AO276" s="81" t="n"/>
      <c r="AP276" s="81" t="n"/>
      <c r="AQ276" s="40">
        <f>IF(AND(AO276&lt;&gt;"",AP276&lt;&gt;""),ROUNDUP((AP276-AO276)/7,0),"")</f>
        <v/>
      </c>
      <c r="AR276" s="40">
        <f>IFERROR(IF((AU276-(AI276+AN276))/AQ276=0,"",ROUNDUP((AU276-(AI276+AN276))/AQ276,0)),"")</f>
        <v/>
      </c>
      <c r="AS276" s="40">
        <f>IFERROR(IF((AU276-(AI276+AN276))=0,"",(AU276-(AI276+AN276))),"")</f>
        <v/>
      </c>
      <c r="AT276" s="40">
        <f>IF(AND(AG276="",AQ276=""),AL276,IF(SUM(AG276,AL276,AQ276)=0,"",SUM(AG276,AL276,AQ276)))</f>
        <v/>
      </c>
      <c r="AU276" s="84" t="n"/>
      <c r="AV276" s="81" t="n"/>
      <c r="AW276" s="84" t="n"/>
      <c r="AX276" s="84" t="n"/>
      <c r="AY276" s="84" t="n"/>
      <c r="AZ276" s="84" t="n"/>
      <c r="BA276" s="84" t="n"/>
      <c r="BB276" s="84" t="n"/>
      <c r="BC276" s="84" t="n"/>
      <c r="BD276" s="84" t="n"/>
      <c r="BE276" s="84" t="n"/>
      <c r="BF276" s="84" t="n"/>
      <c r="BG276" s="40">
        <f>IF(AD276="","",YEAR(AD276)+IF(MONTH(AD276)&gt;=5,1,0))</f>
        <v/>
      </c>
      <c r="BH276" s="40">
        <f>IF(AD276="","",IF(AND(MONTH(AD276)=8,DAY(AD276)&gt;=15),"Fall",IF(MONTH(AD276)&gt;8,"Fall",IF(MONTH(AD276)=5,"Summer",IF(MONTH(AD276)=1,"Spring","")))))</f>
        <v/>
      </c>
      <c r="BI276" s="84" t="n"/>
      <c r="BJ276" s="84" t="n"/>
      <c r="BK276" s="84" t="n"/>
      <c r="BL276" s="84">
        <f>IFERROR(INDEX('_names_lookup'!$C:$C,MATCH(BK276,'_names_lookup'!$A:$A,0)),"")</f>
        <v/>
      </c>
      <c r="BM276" s="84">
        <f>IFERROR(INDEX('_names_lookup'!$B:$B,MATCH(BK276,'_names_lookup'!$A:$A,0)),"")</f>
        <v/>
      </c>
      <c r="BN276" s="84" t="n"/>
      <c r="BO276" s="84" t="n"/>
      <c r="BP276" s="84" t="n"/>
      <c r="BQ276" s="84" t="n"/>
      <c r="BR276" s="84" t="n"/>
      <c r="BS276" s="40">
        <f>IFERROR(IF(BR276*AA276=0,"",BR276*AA276),"")</f>
        <v/>
      </c>
      <c r="BT276" s="84" t="n"/>
      <c r="BU276" s="84" t="n"/>
      <c r="BV276" s="84" t="n"/>
      <c r="BW276" s="84" t="n"/>
      <c r="BX276" s="84" t="n"/>
      <c r="BY276" s="84" t="n"/>
      <c r="BZ276" s="84" t="n"/>
      <c r="CA276" s="84" t="n"/>
      <c r="CB276" s="84" t="n"/>
      <c r="CC276" s="84" t="n"/>
      <c r="CD276" s="84" t="n"/>
      <c r="CE276" s="84" t="n"/>
      <c r="CF276" s="84" t="n"/>
      <c r="CG276" s="84" t="n"/>
      <c r="CH276" s="84" t="n"/>
      <c r="CI276" s="84" t="n"/>
      <c r="CJ276" s="84" t="n"/>
      <c r="CK276" s="84" t="n"/>
      <c r="CL276" s="84" t="n"/>
      <c r="CM276" s="84" t="n"/>
      <c r="CN276" s="84" t="n"/>
      <c r="CO276" s="84" t="n"/>
      <c r="CP276" s="84" t="n"/>
      <c r="CQ276" s="84" t="n"/>
      <c r="CR276" s="84" t="n"/>
      <c r="CS276" s="84" t="n"/>
      <c r="CT276" s="84" t="n"/>
      <c r="CU276" s="84" t="n"/>
      <c r="CV276" s="84" t="n"/>
      <c r="CW276" s="84" t="n"/>
      <c r="CX276" s="84" t="n"/>
      <c r="CY276" s="84" t="n"/>
      <c r="CZ276" s="84" t="n"/>
      <c r="DA276" s="84" t="n"/>
      <c r="DB276" s="84" t="n"/>
      <c r="DC276" s="84" t="n"/>
      <c r="DD276" s="84" t="n"/>
      <c r="DE276" s="84" t="n"/>
      <c r="DF276" s="84" t="n"/>
      <c r="DG276" s="84" t="n"/>
      <c r="DH276" s="84" t="n"/>
      <c r="DI276" s="84" t="n"/>
      <c r="DJ276" s="84" t="n"/>
      <c r="DK276" s="84" t="n"/>
      <c r="DL276" s="84" t="n"/>
      <c r="DM276" s="84" t="n"/>
      <c r="DN276" s="84" t="n"/>
      <c r="DO276" s="84" t="n"/>
      <c r="DP276" s="84" t="n"/>
      <c r="DQ276" s="84" t="n"/>
    </row>
    <row r="277" ht="16" customHeight="1">
      <c r="A277" s="78" t="n"/>
      <c r="B277" s="78" t="n"/>
      <c r="C277" s="78" t="n"/>
      <c r="D277" s="78" t="n"/>
      <c r="E277" s="78" t="n"/>
      <c r="F277" s="78" t="n"/>
      <c r="G277" s="88" t="n"/>
      <c r="H277" s="84" t="n"/>
      <c r="I277" s="84" t="n"/>
      <c r="J277" s="84" t="n"/>
      <c r="K277" s="84" t="n"/>
      <c r="L277" s="84" t="n"/>
      <c r="M277" s="84" t="n"/>
      <c r="N277" s="84" t="n"/>
      <c r="O277" s="84">
        <f>IFERROR(INDEX('_courses_lookup'!$C:$C,MATCH(K277&amp;L277,'_courses_lookup'!$E:$E,0)),"")</f>
        <v/>
      </c>
      <c r="P277" s="84">
        <f>IFERROR(INDEX('_courses_lookup'!$D:$D,MATCH(K277&amp;L277,'_courses_lookup'!$E:$E,0)),"")</f>
        <v/>
      </c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1" t="n"/>
      <c r="AE277" s="81" t="n"/>
      <c r="AF277" s="81" t="n"/>
      <c r="AG277" s="40">
        <f>IF(AND(AE277&lt;&gt;"",AF277&lt;&gt;""),ROUNDUP((AF277-AE277)/7,0),"")</f>
        <v/>
      </c>
      <c r="AH277" s="84" t="n"/>
      <c r="AI277" s="40">
        <f>IFERROR(IF(AG277*AH277=0,"",AG277*AH277),"")</f>
        <v/>
      </c>
      <c r="AJ277" s="81" t="n"/>
      <c r="AK277" s="81" t="n"/>
      <c r="AL277" s="40">
        <f>IF(AND(AJ277&lt;&gt;"",AK277&lt;&gt;""),ROUNDUP((AK277-AJ277)/7,0),"")</f>
        <v/>
      </c>
      <c r="AM277" s="84" t="n"/>
      <c r="AN277" s="40">
        <f>IFERROR(IF(AL277*AM277=0,"",AL277*AM277),"")</f>
        <v/>
      </c>
      <c r="AO277" s="81" t="n"/>
      <c r="AP277" s="81" t="n"/>
      <c r="AQ277" s="40">
        <f>IF(AND(AO277&lt;&gt;"",AP277&lt;&gt;""),ROUNDUP((AP277-AO277)/7,0),"")</f>
        <v/>
      </c>
      <c r="AR277" s="40">
        <f>IFERROR(IF((AU277-(AI277+AN277))/AQ277=0,"",ROUNDUP((AU277-(AI277+AN277))/AQ277,0)),"")</f>
        <v/>
      </c>
      <c r="AS277" s="40">
        <f>IFERROR(IF((AU277-(AI277+AN277))=0,"",(AU277-(AI277+AN277))),"")</f>
        <v/>
      </c>
      <c r="AT277" s="40">
        <f>IF(AND(AG277="",AQ277=""),AL277,IF(SUM(AG277,AL277,AQ277)=0,"",SUM(AG277,AL277,AQ277)))</f>
        <v/>
      </c>
      <c r="AU277" s="84" t="n"/>
      <c r="AV277" s="81" t="n"/>
      <c r="AW277" s="84" t="n"/>
      <c r="AX277" s="84" t="n"/>
      <c r="AY277" s="84" t="n"/>
      <c r="AZ277" s="84" t="n"/>
      <c r="BA277" s="84" t="n"/>
      <c r="BB277" s="84" t="n"/>
      <c r="BC277" s="84" t="n"/>
      <c r="BD277" s="84" t="n"/>
      <c r="BE277" s="84" t="n"/>
      <c r="BF277" s="84" t="n"/>
      <c r="BG277" s="40">
        <f>IF(AD277="","",YEAR(AD277)+IF(MONTH(AD277)&gt;=5,1,0))</f>
        <v/>
      </c>
      <c r="BH277" s="40">
        <f>IF(AD277="","",IF(AND(MONTH(AD277)=8,DAY(AD277)&gt;=15),"Fall",IF(MONTH(AD277)&gt;8,"Fall",IF(MONTH(AD277)=5,"Summer",IF(MONTH(AD277)=1,"Spring","")))))</f>
        <v/>
      </c>
      <c r="BI277" s="84" t="n"/>
      <c r="BJ277" s="84" t="n"/>
      <c r="BK277" s="84" t="n"/>
      <c r="BL277" s="84">
        <f>IFERROR(INDEX('_names_lookup'!$C:$C,MATCH(BK277,'_names_lookup'!$A:$A,0)),"")</f>
        <v/>
      </c>
      <c r="BM277" s="84">
        <f>IFERROR(INDEX('_names_lookup'!$B:$B,MATCH(BK277,'_names_lookup'!$A:$A,0)),"")</f>
        <v/>
      </c>
      <c r="BN277" s="84" t="n"/>
      <c r="BO277" s="84" t="n"/>
      <c r="BP277" s="84" t="n"/>
      <c r="BQ277" s="84" t="n"/>
      <c r="BR277" s="84" t="n"/>
      <c r="BS277" s="40">
        <f>IFERROR(IF(BR277*AA277=0,"",BR277*AA277),"")</f>
        <v/>
      </c>
      <c r="BT277" s="84" t="n"/>
      <c r="BU277" s="84" t="n"/>
      <c r="BV277" s="84" t="n"/>
      <c r="BW277" s="84" t="n"/>
      <c r="BX277" s="84" t="n"/>
      <c r="BY277" s="84" t="n"/>
      <c r="BZ277" s="84" t="n"/>
      <c r="CA277" s="84" t="n"/>
      <c r="CB277" s="84" t="n"/>
      <c r="CC277" s="84" t="n"/>
      <c r="CD277" s="84" t="n"/>
      <c r="CE277" s="84" t="n"/>
      <c r="CF277" s="84" t="n"/>
      <c r="CG277" s="84" t="n"/>
      <c r="CH277" s="84" t="n"/>
      <c r="CI277" s="84" t="n"/>
      <c r="CJ277" s="84" t="n"/>
      <c r="CK277" s="84" t="n"/>
      <c r="CL277" s="84" t="n"/>
      <c r="CM277" s="84" t="n"/>
      <c r="CN277" s="84" t="n"/>
      <c r="CO277" s="84" t="n"/>
      <c r="CP277" s="84" t="n"/>
      <c r="CQ277" s="84" t="n"/>
      <c r="CR277" s="84" t="n"/>
      <c r="CS277" s="84" t="n"/>
      <c r="CT277" s="84" t="n"/>
      <c r="CU277" s="84" t="n"/>
      <c r="CV277" s="84" t="n"/>
      <c r="CW277" s="84" t="n"/>
      <c r="CX277" s="84" t="n"/>
      <c r="CY277" s="84" t="n"/>
      <c r="CZ277" s="84" t="n"/>
      <c r="DA277" s="84" t="n"/>
      <c r="DB277" s="84" t="n"/>
      <c r="DC277" s="84" t="n"/>
      <c r="DD277" s="84" t="n"/>
      <c r="DE277" s="84" t="n"/>
      <c r="DF277" s="84" t="n"/>
      <c r="DG277" s="84" t="n"/>
      <c r="DH277" s="84" t="n"/>
      <c r="DI277" s="84" t="n"/>
      <c r="DJ277" s="84" t="n"/>
      <c r="DK277" s="84" t="n"/>
      <c r="DL277" s="84" t="n"/>
      <c r="DM277" s="84" t="n"/>
      <c r="DN277" s="84" t="n"/>
      <c r="DO277" s="84" t="n"/>
      <c r="DP277" s="84" t="n"/>
      <c r="DQ277" s="84" t="n"/>
    </row>
    <row r="278" ht="16" customHeight="1">
      <c r="A278" s="78" t="n"/>
      <c r="B278" s="78" t="n"/>
      <c r="C278" s="78" t="n"/>
      <c r="D278" s="78" t="n"/>
      <c r="E278" s="78" t="n"/>
      <c r="F278" s="78" t="n"/>
      <c r="G278" s="88" t="n"/>
      <c r="H278" s="84" t="n"/>
      <c r="I278" s="84" t="n"/>
      <c r="J278" s="84" t="n"/>
      <c r="K278" s="84" t="n"/>
      <c r="L278" s="84" t="n"/>
      <c r="M278" s="84" t="n"/>
      <c r="N278" s="84" t="n"/>
      <c r="O278" s="84">
        <f>IFERROR(INDEX('_courses_lookup'!$C:$C,MATCH(K278&amp;L278,'_courses_lookup'!$E:$E,0)),"")</f>
        <v/>
      </c>
      <c r="P278" s="84">
        <f>IFERROR(INDEX('_courses_lookup'!$D:$D,MATCH(K278&amp;L278,'_courses_lookup'!$E:$E,0)),"")</f>
        <v/>
      </c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1" t="n"/>
      <c r="AE278" s="81" t="n"/>
      <c r="AF278" s="81" t="n"/>
      <c r="AG278" s="40">
        <f>IF(AND(AE278&lt;&gt;"",AF278&lt;&gt;""),ROUNDUP((AF278-AE278)/7,0),"")</f>
        <v/>
      </c>
      <c r="AH278" s="84" t="n"/>
      <c r="AI278" s="40">
        <f>IFERROR(IF(AG278*AH278=0,"",AG278*AH278),"")</f>
        <v/>
      </c>
      <c r="AJ278" s="81" t="n"/>
      <c r="AK278" s="81" t="n"/>
      <c r="AL278" s="40">
        <f>IF(AND(AJ278&lt;&gt;"",AK278&lt;&gt;""),ROUNDUP((AK278-AJ278)/7,0),"")</f>
        <v/>
      </c>
      <c r="AM278" s="84" t="n"/>
      <c r="AN278" s="40">
        <f>IFERROR(IF(AL278*AM278=0,"",AL278*AM278),"")</f>
        <v/>
      </c>
      <c r="AO278" s="81" t="n"/>
      <c r="AP278" s="81" t="n"/>
      <c r="AQ278" s="40">
        <f>IF(AND(AO278&lt;&gt;"",AP278&lt;&gt;""),ROUNDUP((AP278-AO278)/7,0),"")</f>
        <v/>
      </c>
      <c r="AR278" s="40">
        <f>IFERROR(IF((AU278-(AI278+AN278))/AQ278=0,"",ROUNDUP((AU278-(AI278+AN278))/AQ278,0)),"")</f>
        <v/>
      </c>
      <c r="AS278" s="40">
        <f>IFERROR(IF((AU278-(AI278+AN278))=0,"",(AU278-(AI278+AN278))),"")</f>
        <v/>
      </c>
      <c r="AT278" s="40">
        <f>IF(AND(AG278="",AQ278=""),AL278,IF(SUM(AG278,AL278,AQ278)=0,"",SUM(AG278,AL278,AQ278)))</f>
        <v/>
      </c>
      <c r="AU278" s="84" t="n"/>
      <c r="AV278" s="81" t="n"/>
      <c r="AW278" s="84" t="n"/>
      <c r="AX278" s="84" t="n"/>
      <c r="AY278" s="84" t="n"/>
      <c r="AZ278" s="84" t="n"/>
      <c r="BA278" s="84" t="n"/>
      <c r="BB278" s="84" t="n"/>
      <c r="BC278" s="84" t="n"/>
      <c r="BD278" s="84" t="n"/>
      <c r="BE278" s="84" t="n"/>
      <c r="BF278" s="84" t="n"/>
      <c r="BG278" s="40">
        <f>IF(AD278="","",YEAR(AD278)+IF(MONTH(AD278)&gt;=5,1,0))</f>
        <v/>
      </c>
      <c r="BH278" s="40">
        <f>IF(AD278="","",IF(AND(MONTH(AD278)=8,DAY(AD278)&gt;=15),"Fall",IF(MONTH(AD278)&gt;8,"Fall",IF(MONTH(AD278)=5,"Summer",IF(MONTH(AD278)=1,"Spring","")))))</f>
        <v/>
      </c>
      <c r="BI278" s="84" t="n"/>
      <c r="BJ278" s="84" t="n"/>
      <c r="BK278" s="84" t="n"/>
      <c r="BL278" s="84">
        <f>IFERROR(INDEX('_names_lookup'!$C:$C,MATCH(BK278,'_names_lookup'!$A:$A,0)),"")</f>
        <v/>
      </c>
      <c r="BM278" s="84">
        <f>IFERROR(INDEX('_names_lookup'!$B:$B,MATCH(BK278,'_names_lookup'!$A:$A,0)),"")</f>
        <v/>
      </c>
      <c r="BN278" s="84" t="n"/>
      <c r="BO278" s="84" t="n"/>
      <c r="BP278" s="84" t="n"/>
      <c r="BQ278" s="84" t="n"/>
      <c r="BR278" s="84" t="n"/>
      <c r="BS278" s="40">
        <f>IFERROR(IF(BR278*AA278=0,"",BR278*AA278),"")</f>
        <v/>
      </c>
      <c r="BT278" s="84" t="n"/>
      <c r="BU278" s="84" t="n"/>
      <c r="BV278" s="84" t="n"/>
      <c r="BW278" s="84" t="n"/>
      <c r="BX278" s="84" t="n"/>
      <c r="BY278" s="84" t="n"/>
      <c r="BZ278" s="84" t="n"/>
      <c r="CA278" s="84" t="n"/>
      <c r="CB278" s="84" t="n"/>
      <c r="CC278" s="84" t="n"/>
      <c r="CD278" s="84" t="n"/>
      <c r="CE278" s="84" t="n"/>
      <c r="CF278" s="84" t="n"/>
      <c r="CG278" s="84" t="n"/>
      <c r="CH278" s="84" t="n"/>
      <c r="CI278" s="84" t="n"/>
      <c r="CJ278" s="84" t="n"/>
      <c r="CK278" s="84" t="n"/>
      <c r="CL278" s="84" t="n"/>
      <c r="CM278" s="84" t="n"/>
      <c r="CN278" s="84" t="n"/>
      <c r="CO278" s="84" t="n"/>
      <c r="CP278" s="84" t="n"/>
      <c r="CQ278" s="84" t="n"/>
      <c r="CR278" s="84" t="n"/>
      <c r="CS278" s="84" t="n"/>
      <c r="CT278" s="84" t="n"/>
      <c r="CU278" s="84" t="n"/>
      <c r="CV278" s="84" t="n"/>
      <c r="CW278" s="84" t="n"/>
      <c r="CX278" s="84" t="n"/>
      <c r="CY278" s="84" t="n"/>
      <c r="CZ278" s="84" t="n"/>
      <c r="DA278" s="84" t="n"/>
      <c r="DB278" s="84" t="n"/>
      <c r="DC278" s="84" t="n"/>
      <c r="DD278" s="84" t="n"/>
      <c r="DE278" s="84" t="n"/>
      <c r="DF278" s="84" t="n"/>
      <c r="DG278" s="84" t="n"/>
      <c r="DH278" s="84" t="n"/>
      <c r="DI278" s="84" t="n"/>
      <c r="DJ278" s="84" t="n"/>
      <c r="DK278" s="84" t="n"/>
      <c r="DL278" s="84" t="n"/>
      <c r="DM278" s="84" t="n"/>
      <c r="DN278" s="84" t="n"/>
      <c r="DO278" s="84" t="n"/>
      <c r="DP278" s="84" t="n"/>
      <c r="DQ278" s="84" t="n"/>
    </row>
    <row r="279" ht="16" customHeight="1">
      <c r="A279" s="78" t="n"/>
      <c r="B279" s="78" t="n"/>
      <c r="C279" s="78" t="n"/>
      <c r="D279" s="78" t="n"/>
      <c r="E279" s="78" t="n"/>
      <c r="F279" s="78" t="n"/>
      <c r="G279" s="88" t="n"/>
      <c r="H279" s="84" t="n"/>
      <c r="I279" s="84" t="n"/>
      <c r="J279" s="84" t="n"/>
      <c r="K279" s="84" t="n"/>
      <c r="L279" s="84" t="n"/>
      <c r="M279" s="84" t="n"/>
      <c r="N279" s="84" t="n"/>
      <c r="O279" s="84">
        <f>IFERROR(INDEX('_courses_lookup'!$C:$C,MATCH(K279&amp;L279,'_courses_lookup'!$E:$E,0)),"")</f>
        <v/>
      </c>
      <c r="P279" s="84">
        <f>IFERROR(INDEX('_courses_lookup'!$D:$D,MATCH(K279&amp;L279,'_courses_lookup'!$E:$E,0)),"")</f>
        <v/>
      </c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1" t="n"/>
      <c r="AE279" s="81" t="n"/>
      <c r="AF279" s="81" t="n"/>
      <c r="AG279" s="40">
        <f>IF(AND(AE279&lt;&gt;"",AF279&lt;&gt;""),ROUNDUP((AF279-AE279)/7,0),"")</f>
        <v/>
      </c>
      <c r="AH279" s="84" t="n"/>
      <c r="AI279" s="40">
        <f>IFERROR(IF(AG279*AH279=0,"",AG279*AH279),"")</f>
        <v/>
      </c>
      <c r="AJ279" s="81" t="n"/>
      <c r="AK279" s="81" t="n"/>
      <c r="AL279" s="40">
        <f>IF(AND(AJ279&lt;&gt;"",AK279&lt;&gt;""),ROUNDUP((AK279-AJ279)/7,0),"")</f>
        <v/>
      </c>
      <c r="AM279" s="84" t="n"/>
      <c r="AN279" s="40">
        <f>IFERROR(IF(AL279*AM279=0,"",AL279*AM279),"")</f>
        <v/>
      </c>
      <c r="AO279" s="81" t="n"/>
      <c r="AP279" s="81" t="n"/>
      <c r="AQ279" s="40">
        <f>IF(AND(AO279&lt;&gt;"",AP279&lt;&gt;""),ROUNDUP((AP279-AO279)/7,0),"")</f>
        <v/>
      </c>
      <c r="AR279" s="40">
        <f>IFERROR(IF((AU279-(AI279+AN279))/AQ279=0,"",ROUNDUP((AU279-(AI279+AN279))/AQ279,0)),"")</f>
        <v/>
      </c>
      <c r="AS279" s="40">
        <f>IFERROR(IF((AU279-(AI279+AN279))=0,"",(AU279-(AI279+AN279))),"")</f>
        <v/>
      </c>
      <c r="AT279" s="40">
        <f>IF(AND(AG279="",AQ279=""),AL279,IF(SUM(AG279,AL279,AQ279)=0,"",SUM(AG279,AL279,AQ279)))</f>
        <v/>
      </c>
      <c r="AU279" s="84" t="n"/>
      <c r="AV279" s="81" t="n"/>
      <c r="AW279" s="84" t="n"/>
      <c r="AX279" s="84" t="n"/>
      <c r="AY279" s="84" t="n"/>
      <c r="AZ279" s="84" t="n"/>
      <c r="BA279" s="84" t="n"/>
      <c r="BB279" s="84" t="n"/>
      <c r="BC279" s="84" t="n"/>
      <c r="BD279" s="84" t="n"/>
      <c r="BE279" s="84" t="n"/>
      <c r="BF279" s="84" t="n"/>
      <c r="BG279" s="40">
        <f>IF(AD279="","",YEAR(AD279)+IF(MONTH(AD279)&gt;=5,1,0))</f>
        <v/>
      </c>
      <c r="BH279" s="40">
        <f>IF(AD279="","",IF(AND(MONTH(AD279)=8,DAY(AD279)&gt;=15),"Fall",IF(MONTH(AD279)&gt;8,"Fall",IF(MONTH(AD279)=5,"Summer",IF(MONTH(AD279)=1,"Spring","")))))</f>
        <v/>
      </c>
      <c r="BI279" s="84" t="n"/>
      <c r="BJ279" s="84" t="n"/>
      <c r="BK279" s="84" t="n"/>
      <c r="BL279" s="84">
        <f>IFERROR(INDEX('_names_lookup'!$C:$C,MATCH(BK279,'_names_lookup'!$A:$A,0)),"")</f>
        <v/>
      </c>
      <c r="BM279" s="84">
        <f>IFERROR(INDEX('_names_lookup'!$B:$B,MATCH(BK279,'_names_lookup'!$A:$A,0)),"")</f>
        <v/>
      </c>
      <c r="BN279" s="84" t="n"/>
      <c r="BO279" s="84" t="n"/>
      <c r="BP279" s="84" t="n"/>
      <c r="BQ279" s="84" t="n"/>
      <c r="BR279" s="84" t="n"/>
      <c r="BS279" s="40">
        <f>IFERROR(IF(BR279*AA279=0,"",BR279*AA279),"")</f>
        <v/>
      </c>
      <c r="BT279" s="84" t="n"/>
      <c r="BU279" s="84" t="n"/>
      <c r="BV279" s="84" t="n"/>
      <c r="BW279" s="84" t="n"/>
      <c r="BX279" s="84" t="n"/>
      <c r="BY279" s="84" t="n"/>
      <c r="BZ279" s="84" t="n"/>
      <c r="CA279" s="84" t="n"/>
      <c r="CB279" s="84" t="n"/>
      <c r="CC279" s="84" t="n"/>
      <c r="CD279" s="84" t="n"/>
      <c r="CE279" s="84" t="n"/>
      <c r="CF279" s="84" t="n"/>
      <c r="CG279" s="84" t="n"/>
      <c r="CH279" s="84" t="n"/>
      <c r="CI279" s="84" t="n"/>
      <c r="CJ279" s="84" t="n"/>
      <c r="CK279" s="84" t="n"/>
      <c r="CL279" s="84" t="n"/>
      <c r="CM279" s="84" t="n"/>
      <c r="CN279" s="84" t="n"/>
      <c r="CO279" s="84" t="n"/>
      <c r="CP279" s="84" t="n"/>
      <c r="CQ279" s="84" t="n"/>
      <c r="CR279" s="84" t="n"/>
      <c r="CS279" s="84" t="n"/>
      <c r="CT279" s="84" t="n"/>
      <c r="CU279" s="84" t="n"/>
      <c r="CV279" s="84" t="n"/>
      <c r="CW279" s="84" t="n"/>
      <c r="CX279" s="84" t="n"/>
      <c r="CY279" s="84" t="n"/>
      <c r="CZ279" s="84" t="n"/>
      <c r="DA279" s="84" t="n"/>
      <c r="DB279" s="84" t="n"/>
      <c r="DC279" s="84" t="n"/>
      <c r="DD279" s="84" t="n"/>
      <c r="DE279" s="84" t="n"/>
      <c r="DF279" s="84" t="n"/>
      <c r="DG279" s="84" t="n"/>
      <c r="DH279" s="84" t="n"/>
      <c r="DI279" s="84" t="n"/>
      <c r="DJ279" s="84" t="n"/>
      <c r="DK279" s="84" t="n"/>
      <c r="DL279" s="84" t="n"/>
      <c r="DM279" s="84" t="n"/>
      <c r="DN279" s="84" t="n"/>
      <c r="DO279" s="84" t="n"/>
      <c r="DP279" s="84" t="n"/>
      <c r="DQ279" s="84" t="n"/>
    </row>
    <row r="280" ht="16" customHeight="1">
      <c r="A280" s="78" t="n"/>
      <c r="B280" s="78" t="n"/>
      <c r="C280" s="78" t="n"/>
      <c r="D280" s="78" t="n"/>
      <c r="E280" s="78" t="n"/>
      <c r="F280" s="78" t="n"/>
      <c r="G280" s="88" t="n"/>
      <c r="H280" s="84" t="n"/>
      <c r="I280" s="84" t="n"/>
      <c r="J280" s="84" t="n"/>
      <c r="K280" s="84" t="n"/>
      <c r="L280" s="84" t="n"/>
      <c r="M280" s="84" t="n"/>
      <c r="N280" s="84" t="n"/>
      <c r="O280" s="84">
        <f>IFERROR(INDEX('_courses_lookup'!$C:$C,MATCH(K280&amp;L280,'_courses_lookup'!$E:$E,0)),"")</f>
        <v/>
      </c>
      <c r="P280" s="84">
        <f>IFERROR(INDEX('_courses_lookup'!$D:$D,MATCH(K280&amp;L280,'_courses_lookup'!$E:$E,0)),"")</f>
        <v/>
      </c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1" t="n"/>
      <c r="AE280" s="81" t="n"/>
      <c r="AF280" s="81" t="n"/>
      <c r="AG280" s="40">
        <f>IF(AND(AE280&lt;&gt;"",AF280&lt;&gt;""),ROUNDUP((AF280-AE280)/7,0),"")</f>
        <v/>
      </c>
      <c r="AH280" s="84" t="n"/>
      <c r="AI280" s="40">
        <f>IFERROR(IF(AG280*AH280=0,"",AG280*AH280),"")</f>
        <v/>
      </c>
      <c r="AJ280" s="81" t="n"/>
      <c r="AK280" s="81" t="n"/>
      <c r="AL280" s="40">
        <f>IF(AND(AJ280&lt;&gt;"",AK280&lt;&gt;""),ROUNDUP((AK280-AJ280)/7,0),"")</f>
        <v/>
      </c>
      <c r="AM280" s="84" t="n"/>
      <c r="AN280" s="40">
        <f>IFERROR(IF(AL280*AM280=0,"",AL280*AM280),"")</f>
        <v/>
      </c>
      <c r="AO280" s="81" t="n"/>
      <c r="AP280" s="81" t="n"/>
      <c r="AQ280" s="40">
        <f>IF(AND(AO280&lt;&gt;"",AP280&lt;&gt;""),ROUNDUP((AP280-AO280)/7,0),"")</f>
        <v/>
      </c>
      <c r="AR280" s="40">
        <f>IFERROR(IF((AU280-(AI280+AN280))/AQ280=0,"",ROUNDUP((AU280-(AI280+AN280))/AQ280,0)),"")</f>
        <v/>
      </c>
      <c r="AS280" s="40">
        <f>IFERROR(IF((AU280-(AI280+AN280))=0,"",(AU280-(AI280+AN280))),"")</f>
        <v/>
      </c>
      <c r="AT280" s="40">
        <f>IF(AND(AG280="",AQ280=""),AL280,IF(SUM(AG280,AL280,AQ280)=0,"",SUM(AG280,AL280,AQ280)))</f>
        <v/>
      </c>
      <c r="AU280" s="84" t="n"/>
      <c r="AV280" s="81" t="n"/>
      <c r="AW280" s="84" t="n"/>
      <c r="AX280" s="84" t="n"/>
      <c r="AY280" s="84" t="n"/>
      <c r="AZ280" s="84" t="n"/>
      <c r="BA280" s="84" t="n"/>
      <c r="BB280" s="84" t="n"/>
      <c r="BC280" s="84" t="n"/>
      <c r="BD280" s="84" t="n"/>
      <c r="BE280" s="84" t="n"/>
      <c r="BF280" s="84" t="n"/>
      <c r="BG280" s="40">
        <f>IF(AD280="","",YEAR(AD280)+IF(MONTH(AD280)&gt;=5,1,0))</f>
        <v/>
      </c>
      <c r="BH280" s="40">
        <f>IF(AD280="","",IF(AND(MONTH(AD280)=8,DAY(AD280)&gt;=15),"Fall",IF(MONTH(AD280)&gt;8,"Fall",IF(MONTH(AD280)=5,"Summer",IF(MONTH(AD280)=1,"Spring","")))))</f>
        <v/>
      </c>
      <c r="BI280" s="84" t="n"/>
      <c r="BJ280" s="84" t="n"/>
      <c r="BK280" s="84" t="n"/>
      <c r="BL280" s="84">
        <f>IFERROR(INDEX('_names_lookup'!$C:$C,MATCH(BK280,'_names_lookup'!$A:$A,0)),"")</f>
        <v/>
      </c>
      <c r="BM280" s="84">
        <f>IFERROR(INDEX('_names_lookup'!$B:$B,MATCH(BK280,'_names_lookup'!$A:$A,0)),"")</f>
        <v/>
      </c>
      <c r="BN280" s="84" t="n"/>
      <c r="BO280" s="84" t="n"/>
      <c r="BP280" s="84" t="n"/>
      <c r="BQ280" s="84" t="n"/>
      <c r="BR280" s="84" t="n"/>
      <c r="BS280" s="40">
        <f>IFERROR(IF(BR280*AA280=0,"",BR280*AA280),"")</f>
        <v/>
      </c>
      <c r="BT280" s="84" t="n"/>
      <c r="BU280" s="84" t="n"/>
      <c r="BV280" s="84" t="n"/>
      <c r="BW280" s="84" t="n"/>
      <c r="BX280" s="84" t="n"/>
      <c r="BY280" s="84" t="n"/>
      <c r="BZ280" s="84" t="n"/>
      <c r="CA280" s="84" t="n"/>
      <c r="CB280" s="84" t="n"/>
      <c r="CC280" s="84" t="n"/>
      <c r="CD280" s="84" t="n"/>
      <c r="CE280" s="84" t="n"/>
      <c r="CF280" s="84" t="n"/>
      <c r="CG280" s="84" t="n"/>
      <c r="CH280" s="84" t="n"/>
      <c r="CI280" s="84" t="n"/>
      <c r="CJ280" s="84" t="n"/>
      <c r="CK280" s="84" t="n"/>
      <c r="CL280" s="84" t="n"/>
      <c r="CM280" s="84" t="n"/>
      <c r="CN280" s="84" t="n"/>
      <c r="CO280" s="84" t="n"/>
      <c r="CP280" s="84" t="n"/>
      <c r="CQ280" s="84" t="n"/>
      <c r="CR280" s="84" t="n"/>
      <c r="CS280" s="84" t="n"/>
      <c r="CT280" s="84" t="n"/>
      <c r="CU280" s="84" t="n"/>
      <c r="CV280" s="84" t="n"/>
      <c r="CW280" s="84" t="n"/>
      <c r="CX280" s="84" t="n"/>
      <c r="CY280" s="84" t="n"/>
      <c r="CZ280" s="84" t="n"/>
      <c r="DA280" s="84" t="n"/>
      <c r="DB280" s="84" t="n"/>
      <c r="DC280" s="84" t="n"/>
      <c r="DD280" s="84" t="n"/>
      <c r="DE280" s="84" t="n"/>
      <c r="DF280" s="84" t="n"/>
      <c r="DG280" s="84" t="n"/>
      <c r="DH280" s="84" t="n"/>
      <c r="DI280" s="84" t="n"/>
      <c r="DJ280" s="84" t="n"/>
      <c r="DK280" s="84" t="n"/>
      <c r="DL280" s="84" t="n"/>
      <c r="DM280" s="84" t="n"/>
      <c r="DN280" s="84" t="n"/>
      <c r="DO280" s="84" t="n"/>
      <c r="DP280" s="84" t="n"/>
      <c r="DQ280" s="84" t="n"/>
    </row>
    <row r="281" ht="16" customHeight="1">
      <c r="A281" s="78" t="n"/>
      <c r="B281" s="78" t="n"/>
      <c r="C281" s="78" t="n"/>
      <c r="D281" s="78" t="n"/>
      <c r="E281" s="78" t="n"/>
      <c r="F281" s="78" t="n"/>
      <c r="G281" s="88" t="n"/>
      <c r="H281" s="84" t="n"/>
      <c r="I281" s="84" t="n"/>
      <c r="J281" s="84" t="n"/>
      <c r="K281" s="84" t="n"/>
      <c r="L281" s="84" t="n"/>
      <c r="M281" s="84" t="n"/>
      <c r="N281" s="84" t="n"/>
      <c r="O281" s="84">
        <f>IFERROR(INDEX('_courses_lookup'!$C:$C,MATCH(K281&amp;L281,'_courses_lookup'!$E:$E,0)),"")</f>
        <v/>
      </c>
      <c r="P281" s="84">
        <f>IFERROR(INDEX('_courses_lookup'!$D:$D,MATCH(K281&amp;L281,'_courses_lookup'!$E:$E,0)),"")</f>
        <v/>
      </c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1" t="n"/>
      <c r="AE281" s="81" t="n"/>
      <c r="AF281" s="81" t="n"/>
      <c r="AG281" s="40">
        <f>IF(AND(AE281&lt;&gt;"",AF281&lt;&gt;""),ROUNDUP((AF281-AE281)/7,0),"")</f>
        <v/>
      </c>
      <c r="AH281" s="84" t="n"/>
      <c r="AI281" s="40">
        <f>IFERROR(IF(AG281*AH281=0,"",AG281*AH281),"")</f>
        <v/>
      </c>
      <c r="AJ281" s="81" t="n"/>
      <c r="AK281" s="81" t="n"/>
      <c r="AL281" s="40">
        <f>IF(AND(AJ281&lt;&gt;"",AK281&lt;&gt;""),ROUNDUP((AK281-AJ281)/7,0),"")</f>
        <v/>
      </c>
      <c r="AM281" s="84" t="n"/>
      <c r="AN281" s="40">
        <f>IFERROR(IF(AL281*AM281=0,"",AL281*AM281),"")</f>
        <v/>
      </c>
      <c r="AO281" s="81" t="n"/>
      <c r="AP281" s="81" t="n"/>
      <c r="AQ281" s="40">
        <f>IF(AND(AO281&lt;&gt;"",AP281&lt;&gt;""),ROUNDUP((AP281-AO281)/7,0),"")</f>
        <v/>
      </c>
      <c r="AR281" s="40">
        <f>IFERROR(IF((AU281-(AI281+AN281))/AQ281=0,"",ROUNDUP((AU281-(AI281+AN281))/AQ281,0)),"")</f>
        <v/>
      </c>
      <c r="AS281" s="40">
        <f>IFERROR(IF((AU281-(AI281+AN281))=0,"",(AU281-(AI281+AN281))),"")</f>
        <v/>
      </c>
      <c r="AT281" s="40">
        <f>IF(AND(AG281="",AQ281=""),AL281,IF(SUM(AG281,AL281,AQ281)=0,"",SUM(AG281,AL281,AQ281)))</f>
        <v/>
      </c>
      <c r="AU281" s="84" t="n"/>
      <c r="AV281" s="81" t="n"/>
      <c r="AW281" s="84" t="n"/>
      <c r="AX281" s="84" t="n"/>
      <c r="AY281" s="84" t="n"/>
      <c r="AZ281" s="84" t="n"/>
      <c r="BA281" s="84" t="n"/>
      <c r="BB281" s="84" t="n"/>
      <c r="BC281" s="84" t="n"/>
      <c r="BD281" s="84" t="n"/>
      <c r="BE281" s="84" t="n"/>
      <c r="BF281" s="84" t="n"/>
      <c r="BG281" s="40">
        <f>IF(AD281="","",YEAR(AD281)+IF(MONTH(AD281)&gt;=5,1,0))</f>
        <v/>
      </c>
      <c r="BH281" s="40">
        <f>IF(AD281="","",IF(AND(MONTH(AD281)=8,DAY(AD281)&gt;=15),"Fall",IF(MONTH(AD281)&gt;8,"Fall",IF(MONTH(AD281)=5,"Summer",IF(MONTH(AD281)=1,"Spring","")))))</f>
        <v/>
      </c>
      <c r="BI281" s="84" t="n"/>
      <c r="BJ281" s="84" t="n"/>
      <c r="BK281" s="84" t="n"/>
      <c r="BL281" s="84">
        <f>IFERROR(INDEX('_names_lookup'!$C:$C,MATCH(BK281,'_names_lookup'!$A:$A,0)),"")</f>
        <v/>
      </c>
      <c r="BM281" s="84">
        <f>IFERROR(INDEX('_names_lookup'!$B:$B,MATCH(BK281,'_names_lookup'!$A:$A,0)),"")</f>
        <v/>
      </c>
      <c r="BN281" s="84" t="n"/>
      <c r="BO281" s="84" t="n"/>
      <c r="BP281" s="84" t="n"/>
      <c r="BQ281" s="84" t="n"/>
      <c r="BR281" s="84" t="n"/>
      <c r="BS281" s="40">
        <f>IFERROR(IF(BR281*AA281=0,"",BR281*AA281),"")</f>
        <v/>
      </c>
      <c r="BT281" s="84" t="n"/>
      <c r="BU281" s="84" t="n"/>
      <c r="BV281" s="84" t="n"/>
      <c r="BW281" s="84" t="n"/>
      <c r="BX281" s="84" t="n"/>
      <c r="BY281" s="84" t="n"/>
      <c r="BZ281" s="84" t="n"/>
      <c r="CA281" s="84" t="n"/>
      <c r="CB281" s="84" t="n"/>
      <c r="CC281" s="84" t="n"/>
      <c r="CD281" s="84" t="n"/>
      <c r="CE281" s="84" t="n"/>
      <c r="CF281" s="84" t="n"/>
      <c r="CG281" s="84" t="n"/>
      <c r="CH281" s="84" t="n"/>
      <c r="CI281" s="84" t="n"/>
      <c r="CJ281" s="84" t="n"/>
      <c r="CK281" s="84" t="n"/>
      <c r="CL281" s="84" t="n"/>
      <c r="CM281" s="84" t="n"/>
      <c r="CN281" s="84" t="n"/>
      <c r="CO281" s="84" t="n"/>
      <c r="CP281" s="84" t="n"/>
      <c r="CQ281" s="84" t="n"/>
      <c r="CR281" s="84" t="n"/>
      <c r="CS281" s="84" t="n"/>
      <c r="CT281" s="84" t="n"/>
      <c r="CU281" s="84" t="n"/>
      <c r="CV281" s="84" t="n"/>
      <c r="CW281" s="84" t="n"/>
      <c r="CX281" s="84" t="n"/>
      <c r="CY281" s="84" t="n"/>
      <c r="CZ281" s="84" t="n"/>
      <c r="DA281" s="84" t="n"/>
      <c r="DB281" s="84" t="n"/>
      <c r="DC281" s="84" t="n"/>
      <c r="DD281" s="84" t="n"/>
      <c r="DE281" s="84" t="n"/>
      <c r="DF281" s="84" t="n"/>
      <c r="DG281" s="84" t="n"/>
      <c r="DH281" s="84" t="n"/>
      <c r="DI281" s="84" t="n"/>
      <c r="DJ281" s="84" t="n"/>
      <c r="DK281" s="84" t="n"/>
      <c r="DL281" s="84" t="n"/>
      <c r="DM281" s="84" t="n"/>
      <c r="DN281" s="84" t="n"/>
      <c r="DO281" s="84" t="n"/>
      <c r="DP281" s="84" t="n"/>
      <c r="DQ281" s="84" t="n"/>
    </row>
    <row r="282" ht="16" customHeight="1">
      <c r="A282" s="78" t="n"/>
      <c r="B282" s="78" t="n"/>
      <c r="C282" s="78" t="n"/>
      <c r="D282" s="78" t="n"/>
      <c r="E282" s="78" t="n"/>
      <c r="F282" s="78" t="n"/>
      <c r="G282" s="88" t="n"/>
      <c r="H282" s="84" t="n"/>
      <c r="I282" s="84" t="n"/>
      <c r="J282" s="84" t="n"/>
      <c r="K282" s="84" t="n"/>
      <c r="L282" s="84" t="n"/>
      <c r="M282" s="84" t="n"/>
      <c r="N282" s="84" t="n"/>
      <c r="O282" s="84">
        <f>IFERROR(INDEX('_courses_lookup'!$C:$C,MATCH(K282&amp;L282,'_courses_lookup'!$E:$E,0)),"")</f>
        <v/>
      </c>
      <c r="P282" s="84">
        <f>IFERROR(INDEX('_courses_lookup'!$D:$D,MATCH(K282&amp;L282,'_courses_lookup'!$E:$E,0)),"")</f>
        <v/>
      </c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1" t="n"/>
      <c r="AE282" s="81" t="n"/>
      <c r="AF282" s="81" t="n"/>
      <c r="AG282" s="40">
        <f>IF(AND(AE282&lt;&gt;"",AF282&lt;&gt;""),ROUNDUP((AF282-AE282)/7,0),"")</f>
        <v/>
      </c>
      <c r="AH282" s="84" t="n"/>
      <c r="AI282" s="40">
        <f>IFERROR(IF(AG282*AH282=0,"",AG282*AH282),"")</f>
        <v/>
      </c>
      <c r="AJ282" s="81" t="n"/>
      <c r="AK282" s="81" t="n"/>
      <c r="AL282" s="40">
        <f>IF(AND(AJ282&lt;&gt;"",AK282&lt;&gt;""),ROUNDUP((AK282-AJ282)/7,0),"")</f>
        <v/>
      </c>
      <c r="AM282" s="84" t="n"/>
      <c r="AN282" s="40">
        <f>IFERROR(IF(AL282*AM282=0,"",AL282*AM282),"")</f>
        <v/>
      </c>
      <c r="AO282" s="81" t="n"/>
      <c r="AP282" s="81" t="n"/>
      <c r="AQ282" s="40">
        <f>IF(AND(AO282&lt;&gt;"",AP282&lt;&gt;""),ROUNDUP((AP282-AO282)/7,0),"")</f>
        <v/>
      </c>
      <c r="AR282" s="40">
        <f>IFERROR(IF((AU282-(AI282+AN282))/AQ282=0,"",ROUNDUP((AU282-(AI282+AN282))/AQ282,0)),"")</f>
        <v/>
      </c>
      <c r="AS282" s="40">
        <f>IFERROR(IF((AU282-(AI282+AN282))=0,"",(AU282-(AI282+AN282))),"")</f>
        <v/>
      </c>
      <c r="AT282" s="40">
        <f>IF(AND(AG282="",AQ282=""),AL282,IF(SUM(AG282,AL282,AQ282)=0,"",SUM(AG282,AL282,AQ282)))</f>
        <v/>
      </c>
      <c r="AU282" s="84" t="n"/>
      <c r="AV282" s="81" t="n"/>
      <c r="AW282" s="84" t="n"/>
      <c r="AX282" s="84" t="n"/>
      <c r="AY282" s="84" t="n"/>
      <c r="AZ282" s="84" t="n"/>
      <c r="BA282" s="84" t="n"/>
      <c r="BB282" s="84" t="n"/>
      <c r="BC282" s="84" t="n"/>
      <c r="BD282" s="84" t="n"/>
      <c r="BE282" s="84" t="n"/>
      <c r="BF282" s="84" t="n"/>
      <c r="BG282" s="40">
        <f>IF(AD282="","",YEAR(AD282)+IF(MONTH(AD282)&gt;=5,1,0))</f>
        <v/>
      </c>
      <c r="BH282" s="40">
        <f>IF(AD282="","",IF(AND(MONTH(AD282)=8,DAY(AD282)&gt;=15),"Fall",IF(MONTH(AD282)&gt;8,"Fall",IF(MONTH(AD282)=5,"Summer",IF(MONTH(AD282)=1,"Spring","")))))</f>
        <v/>
      </c>
      <c r="BI282" s="84" t="n"/>
      <c r="BJ282" s="84" t="n"/>
      <c r="BK282" s="84" t="n"/>
      <c r="BL282" s="84">
        <f>IFERROR(INDEX('_names_lookup'!$C:$C,MATCH(BK282,'_names_lookup'!$A:$A,0)),"")</f>
        <v/>
      </c>
      <c r="BM282" s="84">
        <f>IFERROR(INDEX('_names_lookup'!$B:$B,MATCH(BK282,'_names_lookup'!$A:$A,0)),"")</f>
        <v/>
      </c>
      <c r="BN282" s="84" t="n"/>
      <c r="BO282" s="84" t="n"/>
      <c r="BP282" s="84" t="n"/>
      <c r="BQ282" s="84" t="n"/>
      <c r="BR282" s="84" t="n"/>
      <c r="BS282" s="40">
        <f>IFERROR(IF(BR282*AA282=0,"",BR282*AA282),"")</f>
        <v/>
      </c>
      <c r="BT282" s="84" t="n"/>
      <c r="BU282" s="84" t="n"/>
      <c r="BV282" s="84" t="n"/>
      <c r="BW282" s="84" t="n"/>
      <c r="BX282" s="84" t="n"/>
      <c r="BY282" s="84" t="n"/>
      <c r="BZ282" s="84" t="n"/>
      <c r="CA282" s="84" t="n"/>
      <c r="CB282" s="84" t="n"/>
      <c r="CC282" s="84" t="n"/>
      <c r="CD282" s="84" t="n"/>
      <c r="CE282" s="84" t="n"/>
      <c r="CF282" s="84" t="n"/>
      <c r="CG282" s="84" t="n"/>
      <c r="CH282" s="84" t="n"/>
      <c r="CI282" s="84" t="n"/>
      <c r="CJ282" s="84" t="n"/>
      <c r="CK282" s="84" t="n"/>
      <c r="CL282" s="84" t="n"/>
      <c r="CM282" s="84" t="n"/>
      <c r="CN282" s="84" t="n"/>
      <c r="CO282" s="84" t="n"/>
      <c r="CP282" s="84" t="n"/>
      <c r="CQ282" s="84" t="n"/>
      <c r="CR282" s="84" t="n"/>
      <c r="CS282" s="84" t="n"/>
      <c r="CT282" s="84" t="n"/>
      <c r="CU282" s="84" t="n"/>
      <c r="CV282" s="84" t="n"/>
      <c r="CW282" s="84" t="n"/>
      <c r="CX282" s="84" t="n"/>
      <c r="CY282" s="84" t="n"/>
      <c r="CZ282" s="84" t="n"/>
      <c r="DA282" s="84" t="n"/>
      <c r="DB282" s="84" t="n"/>
      <c r="DC282" s="84" t="n"/>
      <c r="DD282" s="84" t="n"/>
      <c r="DE282" s="84" t="n"/>
      <c r="DF282" s="84" t="n"/>
      <c r="DG282" s="84" t="n"/>
      <c r="DH282" s="84" t="n"/>
      <c r="DI282" s="84" t="n"/>
      <c r="DJ282" s="84" t="n"/>
      <c r="DK282" s="84" t="n"/>
      <c r="DL282" s="84" t="n"/>
      <c r="DM282" s="84" t="n"/>
      <c r="DN282" s="84" t="n"/>
      <c r="DO282" s="84" t="n"/>
      <c r="DP282" s="84" t="n"/>
      <c r="DQ282" s="84" t="n"/>
    </row>
    <row r="283" ht="16" customHeight="1">
      <c r="A283" s="78" t="n"/>
      <c r="B283" s="78" t="n"/>
      <c r="C283" s="78" t="n"/>
      <c r="D283" s="78" t="n"/>
      <c r="E283" s="78" t="n"/>
      <c r="F283" s="78" t="n"/>
      <c r="G283" s="88" t="n"/>
      <c r="H283" s="84" t="n"/>
      <c r="I283" s="84" t="n"/>
      <c r="J283" s="84" t="n"/>
      <c r="K283" s="84" t="n"/>
      <c r="L283" s="84" t="n"/>
      <c r="M283" s="84" t="n"/>
      <c r="N283" s="84" t="n"/>
      <c r="O283" s="84">
        <f>IFERROR(INDEX('_courses_lookup'!$C:$C,MATCH(K283&amp;L283,'_courses_lookup'!$E:$E,0)),"")</f>
        <v/>
      </c>
      <c r="P283" s="84">
        <f>IFERROR(INDEX('_courses_lookup'!$D:$D,MATCH(K283&amp;L283,'_courses_lookup'!$E:$E,0)),"")</f>
        <v/>
      </c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1" t="n"/>
      <c r="AE283" s="81" t="n"/>
      <c r="AF283" s="81" t="n"/>
      <c r="AG283" s="40">
        <f>IF(AND(AE283&lt;&gt;"",AF283&lt;&gt;""),ROUNDUP((AF283-AE283)/7,0),"")</f>
        <v/>
      </c>
      <c r="AH283" s="84" t="n"/>
      <c r="AI283" s="40">
        <f>IFERROR(IF(AG283*AH283=0,"",AG283*AH283),"")</f>
        <v/>
      </c>
      <c r="AJ283" s="81" t="n"/>
      <c r="AK283" s="81" t="n"/>
      <c r="AL283" s="40">
        <f>IF(AND(AJ283&lt;&gt;"",AK283&lt;&gt;""),ROUNDUP((AK283-AJ283)/7,0),"")</f>
        <v/>
      </c>
      <c r="AM283" s="84" t="n"/>
      <c r="AN283" s="40">
        <f>IFERROR(IF(AL283*AM283=0,"",AL283*AM283),"")</f>
        <v/>
      </c>
      <c r="AO283" s="81" t="n"/>
      <c r="AP283" s="81" t="n"/>
      <c r="AQ283" s="40">
        <f>IF(AND(AO283&lt;&gt;"",AP283&lt;&gt;""),ROUNDUP((AP283-AO283)/7,0),"")</f>
        <v/>
      </c>
      <c r="AR283" s="40">
        <f>IFERROR(IF((AU283-(AI283+AN283))/AQ283=0,"",ROUNDUP((AU283-(AI283+AN283))/AQ283,0)),"")</f>
        <v/>
      </c>
      <c r="AS283" s="40">
        <f>IFERROR(IF((AU283-(AI283+AN283))=0,"",(AU283-(AI283+AN283))),"")</f>
        <v/>
      </c>
      <c r="AT283" s="40">
        <f>IF(AND(AG283="",AQ283=""),AL283,IF(SUM(AG283,AL283,AQ283)=0,"",SUM(AG283,AL283,AQ283)))</f>
        <v/>
      </c>
      <c r="AU283" s="84" t="n"/>
      <c r="AV283" s="81" t="n"/>
      <c r="AW283" s="84" t="n"/>
      <c r="AX283" s="84" t="n"/>
      <c r="AY283" s="84" t="n"/>
      <c r="AZ283" s="84" t="n"/>
      <c r="BA283" s="84" t="n"/>
      <c r="BB283" s="84" t="n"/>
      <c r="BC283" s="84" t="n"/>
      <c r="BD283" s="84" t="n"/>
      <c r="BE283" s="84" t="n"/>
      <c r="BF283" s="84" t="n"/>
      <c r="BG283" s="40">
        <f>IF(AD283="","",YEAR(AD283)+IF(MONTH(AD283)&gt;=5,1,0))</f>
        <v/>
      </c>
      <c r="BH283" s="40">
        <f>IF(AD283="","",IF(AND(MONTH(AD283)=8,DAY(AD283)&gt;=15),"Fall",IF(MONTH(AD283)&gt;8,"Fall",IF(MONTH(AD283)=5,"Summer",IF(MONTH(AD283)=1,"Spring","")))))</f>
        <v/>
      </c>
      <c r="BI283" s="84" t="n"/>
      <c r="BJ283" s="84" t="n"/>
      <c r="BK283" s="84" t="n"/>
      <c r="BL283" s="84">
        <f>IFERROR(INDEX('_names_lookup'!$C:$C,MATCH(BK283,'_names_lookup'!$A:$A,0)),"")</f>
        <v/>
      </c>
      <c r="BM283" s="84">
        <f>IFERROR(INDEX('_names_lookup'!$B:$B,MATCH(BK283,'_names_lookup'!$A:$A,0)),"")</f>
        <v/>
      </c>
      <c r="BN283" s="84" t="n"/>
      <c r="BO283" s="84" t="n"/>
      <c r="BP283" s="84" t="n"/>
      <c r="BQ283" s="84" t="n"/>
      <c r="BR283" s="84" t="n"/>
      <c r="BS283" s="40">
        <f>IFERROR(IF(BR283*AA283=0,"",BR283*AA283),"")</f>
        <v/>
      </c>
      <c r="BT283" s="84" t="n"/>
      <c r="BU283" s="84" t="n"/>
      <c r="BV283" s="84" t="n"/>
      <c r="BW283" s="84" t="n"/>
      <c r="BX283" s="84" t="n"/>
      <c r="BY283" s="84" t="n"/>
      <c r="BZ283" s="84" t="n"/>
      <c r="CA283" s="84" t="n"/>
      <c r="CB283" s="84" t="n"/>
      <c r="CC283" s="84" t="n"/>
      <c r="CD283" s="84" t="n"/>
      <c r="CE283" s="84" t="n"/>
      <c r="CF283" s="84" t="n"/>
      <c r="CG283" s="84" t="n"/>
      <c r="CH283" s="84" t="n"/>
      <c r="CI283" s="84" t="n"/>
      <c r="CJ283" s="84" t="n"/>
      <c r="CK283" s="84" t="n"/>
      <c r="CL283" s="84" t="n"/>
      <c r="CM283" s="84" t="n"/>
      <c r="CN283" s="84" t="n"/>
      <c r="CO283" s="84" t="n"/>
      <c r="CP283" s="84" t="n"/>
      <c r="CQ283" s="84" t="n"/>
      <c r="CR283" s="84" t="n"/>
      <c r="CS283" s="84" t="n"/>
      <c r="CT283" s="84" t="n"/>
      <c r="CU283" s="84" t="n"/>
      <c r="CV283" s="84" t="n"/>
      <c r="CW283" s="84" t="n"/>
      <c r="CX283" s="84" t="n"/>
      <c r="CY283" s="84" t="n"/>
      <c r="CZ283" s="84" t="n"/>
      <c r="DA283" s="84" t="n"/>
      <c r="DB283" s="84" t="n"/>
      <c r="DC283" s="84" t="n"/>
      <c r="DD283" s="84" t="n"/>
      <c r="DE283" s="84" t="n"/>
      <c r="DF283" s="84" t="n"/>
      <c r="DG283" s="84" t="n"/>
      <c r="DH283" s="84" t="n"/>
      <c r="DI283" s="84" t="n"/>
      <c r="DJ283" s="84" t="n"/>
      <c r="DK283" s="84" t="n"/>
      <c r="DL283" s="84" t="n"/>
      <c r="DM283" s="84" t="n"/>
      <c r="DN283" s="84" t="n"/>
      <c r="DO283" s="84" t="n"/>
      <c r="DP283" s="84" t="n"/>
      <c r="DQ283" s="84" t="n"/>
    </row>
    <row r="284" ht="16" customHeight="1">
      <c r="A284" s="78" t="n"/>
      <c r="B284" s="78" t="n"/>
      <c r="C284" s="78" t="n"/>
      <c r="D284" s="78" t="n"/>
      <c r="E284" s="78" t="n"/>
      <c r="F284" s="78" t="n"/>
      <c r="G284" s="88" t="n"/>
      <c r="H284" s="84" t="n"/>
      <c r="I284" s="84" t="n"/>
      <c r="J284" s="84" t="n"/>
      <c r="K284" s="84" t="n"/>
      <c r="L284" s="84" t="n"/>
      <c r="M284" s="84" t="n"/>
      <c r="N284" s="84" t="n"/>
      <c r="O284" s="84">
        <f>IFERROR(INDEX('_courses_lookup'!$C:$C,MATCH(K284&amp;L284,'_courses_lookup'!$E:$E,0)),"")</f>
        <v/>
      </c>
      <c r="P284" s="84">
        <f>IFERROR(INDEX('_courses_lookup'!$D:$D,MATCH(K284&amp;L284,'_courses_lookup'!$E:$E,0)),"")</f>
        <v/>
      </c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1" t="n"/>
      <c r="AE284" s="81" t="n"/>
      <c r="AF284" s="81" t="n"/>
      <c r="AG284" s="40">
        <f>IF(AND(AE284&lt;&gt;"",AF284&lt;&gt;""),ROUNDUP((AF284-AE284)/7,0),"")</f>
        <v/>
      </c>
      <c r="AH284" s="84" t="n"/>
      <c r="AI284" s="40">
        <f>IFERROR(IF(AG284*AH284=0,"",AG284*AH284),"")</f>
        <v/>
      </c>
      <c r="AJ284" s="81" t="n"/>
      <c r="AK284" s="81" t="n"/>
      <c r="AL284" s="40">
        <f>IF(AND(AJ284&lt;&gt;"",AK284&lt;&gt;""),ROUNDUP((AK284-AJ284)/7,0),"")</f>
        <v/>
      </c>
      <c r="AM284" s="84" t="n"/>
      <c r="AN284" s="40">
        <f>IFERROR(IF(AL284*AM284=0,"",AL284*AM284),"")</f>
        <v/>
      </c>
      <c r="AO284" s="81" t="n"/>
      <c r="AP284" s="81" t="n"/>
      <c r="AQ284" s="40">
        <f>IF(AND(AO284&lt;&gt;"",AP284&lt;&gt;""),ROUNDUP((AP284-AO284)/7,0),"")</f>
        <v/>
      </c>
      <c r="AR284" s="40">
        <f>IFERROR(IF((AU284-(AI284+AN284))/AQ284=0,"",ROUNDUP((AU284-(AI284+AN284))/AQ284,0)),"")</f>
        <v/>
      </c>
      <c r="AS284" s="40">
        <f>IFERROR(IF((AU284-(AI284+AN284))=0,"",(AU284-(AI284+AN284))),"")</f>
        <v/>
      </c>
      <c r="AT284" s="40">
        <f>IF(AND(AG284="",AQ284=""),AL284,IF(SUM(AG284,AL284,AQ284)=0,"",SUM(AG284,AL284,AQ284)))</f>
        <v/>
      </c>
      <c r="AU284" s="84" t="n"/>
      <c r="AV284" s="81" t="n"/>
      <c r="AW284" s="84" t="n"/>
      <c r="AX284" s="84" t="n"/>
      <c r="AY284" s="84" t="n"/>
      <c r="AZ284" s="84" t="n"/>
      <c r="BA284" s="84" t="n"/>
      <c r="BB284" s="84" t="n"/>
      <c r="BC284" s="84" t="n"/>
      <c r="BD284" s="84" t="n"/>
      <c r="BE284" s="84" t="n"/>
      <c r="BF284" s="84" t="n"/>
      <c r="BG284" s="40">
        <f>IF(AD284="","",YEAR(AD284)+IF(MONTH(AD284)&gt;=5,1,0))</f>
        <v/>
      </c>
      <c r="BH284" s="40">
        <f>IF(AD284="","",IF(AND(MONTH(AD284)=8,DAY(AD284)&gt;=15),"Fall",IF(MONTH(AD284)&gt;8,"Fall",IF(MONTH(AD284)=5,"Summer",IF(MONTH(AD284)=1,"Spring","")))))</f>
        <v/>
      </c>
      <c r="BI284" s="84" t="n"/>
      <c r="BJ284" s="84" t="n"/>
      <c r="BK284" s="84" t="n"/>
      <c r="BL284" s="84">
        <f>IFERROR(INDEX('_names_lookup'!$C:$C,MATCH(BK284,'_names_lookup'!$A:$A,0)),"")</f>
        <v/>
      </c>
      <c r="BM284" s="84">
        <f>IFERROR(INDEX('_names_lookup'!$B:$B,MATCH(BK284,'_names_lookup'!$A:$A,0)),"")</f>
        <v/>
      </c>
      <c r="BN284" s="84" t="n"/>
      <c r="BO284" s="84" t="n"/>
      <c r="BP284" s="84" t="n"/>
      <c r="BQ284" s="84" t="n"/>
      <c r="BR284" s="84" t="n"/>
      <c r="BS284" s="40">
        <f>IFERROR(IF(BR284*AA284=0,"",BR284*AA284),"")</f>
        <v/>
      </c>
      <c r="BT284" s="84" t="n"/>
      <c r="BU284" s="84" t="n"/>
      <c r="BV284" s="84" t="n"/>
      <c r="BW284" s="84" t="n"/>
      <c r="BX284" s="84" t="n"/>
      <c r="BY284" s="84" t="n"/>
      <c r="BZ284" s="84" t="n"/>
      <c r="CA284" s="84" t="n"/>
      <c r="CB284" s="84" t="n"/>
      <c r="CC284" s="84" t="n"/>
      <c r="CD284" s="84" t="n"/>
      <c r="CE284" s="84" t="n"/>
      <c r="CF284" s="84" t="n"/>
      <c r="CG284" s="84" t="n"/>
      <c r="CH284" s="84" t="n"/>
      <c r="CI284" s="84" t="n"/>
      <c r="CJ284" s="84" t="n"/>
      <c r="CK284" s="84" t="n"/>
      <c r="CL284" s="84" t="n"/>
      <c r="CM284" s="84" t="n"/>
      <c r="CN284" s="84" t="n"/>
      <c r="CO284" s="84" t="n"/>
      <c r="CP284" s="84" t="n"/>
      <c r="CQ284" s="84" t="n"/>
      <c r="CR284" s="84" t="n"/>
      <c r="CS284" s="84" t="n"/>
      <c r="CT284" s="84" t="n"/>
      <c r="CU284" s="84" t="n"/>
      <c r="CV284" s="84" t="n"/>
      <c r="CW284" s="84" t="n"/>
      <c r="CX284" s="84" t="n"/>
      <c r="CY284" s="84" t="n"/>
      <c r="CZ284" s="84" t="n"/>
      <c r="DA284" s="84" t="n"/>
      <c r="DB284" s="84" t="n"/>
      <c r="DC284" s="84" t="n"/>
      <c r="DD284" s="84" t="n"/>
      <c r="DE284" s="84" t="n"/>
      <c r="DF284" s="84" t="n"/>
      <c r="DG284" s="84" t="n"/>
      <c r="DH284" s="84" t="n"/>
      <c r="DI284" s="84" t="n"/>
      <c r="DJ284" s="84" t="n"/>
      <c r="DK284" s="84" t="n"/>
      <c r="DL284" s="84" t="n"/>
      <c r="DM284" s="84" t="n"/>
      <c r="DN284" s="84" t="n"/>
      <c r="DO284" s="84" t="n"/>
      <c r="DP284" s="84" t="n"/>
      <c r="DQ284" s="84" t="n"/>
    </row>
    <row r="285" ht="16" customHeight="1">
      <c r="A285" s="78" t="n"/>
      <c r="B285" s="78" t="n"/>
      <c r="C285" s="78" t="n"/>
      <c r="D285" s="78" t="n"/>
      <c r="E285" s="78" t="n"/>
      <c r="F285" s="78" t="n"/>
      <c r="G285" s="88" t="n"/>
      <c r="H285" s="84" t="n"/>
      <c r="I285" s="84" t="n"/>
      <c r="J285" s="84" t="n"/>
      <c r="K285" s="84" t="n"/>
      <c r="L285" s="84" t="n"/>
      <c r="M285" s="84" t="n"/>
      <c r="N285" s="84" t="n"/>
      <c r="O285" s="84">
        <f>IFERROR(INDEX('_courses_lookup'!$C:$C,MATCH(K285&amp;L285,'_courses_lookup'!$E:$E,0)),"")</f>
        <v/>
      </c>
      <c r="P285" s="84">
        <f>IFERROR(INDEX('_courses_lookup'!$D:$D,MATCH(K285&amp;L285,'_courses_lookup'!$E:$E,0)),"")</f>
        <v/>
      </c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1" t="n"/>
      <c r="AE285" s="81" t="n"/>
      <c r="AF285" s="81" t="n"/>
      <c r="AG285" s="40">
        <f>IF(AND(AE285&lt;&gt;"",AF285&lt;&gt;""),ROUNDUP((AF285-AE285)/7,0),"")</f>
        <v/>
      </c>
      <c r="AH285" s="84" t="n"/>
      <c r="AI285" s="40">
        <f>IFERROR(IF(AG285*AH285=0,"",AG285*AH285),"")</f>
        <v/>
      </c>
      <c r="AJ285" s="81" t="n"/>
      <c r="AK285" s="81" t="n"/>
      <c r="AL285" s="40">
        <f>IF(AND(AJ285&lt;&gt;"",AK285&lt;&gt;""),ROUNDUP((AK285-AJ285)/7,0),"")</f>
        <v/>
      </c>
      <c r="AM285" s="84" t="n"/>
      <c r="AN285" s="40">
        <f>IFERROR(IF(AL285*AM285=0,"",AL285*AM285),"")</f>
        <v/>
      </c>
      <c r="AO285" s="81" t="n"/>
      <c r="AP285" s="81" t="n"/>
      <c r="AQ285" s="40">
        <f>IF(AND(AO285&lt;&gt;"",AP285&lt;&gt;""),ROUNDUP((AP285-AO285)/7,0),"")</f>
        <v/>
      </c>
      <c r="AR285" s="40">
        <f>IFERROR(IF((AU285-(AI285+AN285))/AQ285=0,"",ROUNDUP((AU285-(AI285+AN285))/AQ285,0)),"")</f>
        <v/>
      </c>
      <c r="AS285" s="40">
        <f>IFERROR(IF((AU285-(AI285+AN285))=0,"",(AU285-(AI285+AN285))),"")</f>
        <v/>
      </c>
      <c r="AT285" s="40">
        <f>IF(AND(AG285="",AQ285=""),AL285,IF(SUM(AG285,AL285,AQ285)=0,"",SUM(AG285,AL285,AQ285)))</f>
        <v/>
      </c>
      <c r="AU285" s="84" t="n"/>
      <c r="AV285" s="81" t="n"/>
      <c r="AW285" s="84" t="n"/>
      <c r="AX285" s="84" t="n"/>
      <c r="AY285" s="84" t="n"/>
      <c r="AZ285" s="84" t="n"/>
      <c r="BA285" s="84" t="n"/>
      <c r="BB285" s="84" t="n"/>
      <c r="BC285" s="84" t="n"/>
      <c r="BD285" s="84" t="n"/>
      <c r="BE285" s="84" t="n"/>
      <c r="BF285" s="84" t="n"/>
      <c r="BG285" s="40">
        <f>IF(AD285="","",YEAR(AD285)+IF(MONTH(AD285)&gt;=5,1,0))</f>
        <v/>
      </c>
      <c r="BH285" s="40">
        <f>IF(AD285="","",IF(AND(MONTH(AD285)=8,DAY(AD285)&gt;=15),"Fall",IF(MONTH(AD285)&gt;8,"Fall",IF(MONTH(AD285)=5,"Summer",IF(MONTH(AD285)=1,"Spring","")))))</f>
        <v/>
      </c>
      <c r="BI285" s="84" t="n"/>
      <c r="BJ285" s="84" t="n"/>
      <c r="BK285" s="84" t="n"/>
      <c r="BL285" s="84">
        <f>IFERROR(INDEX('_names_lookup'!$C:$C,MATCH(BK285,'_names_lookup'!$A:$A,0)),"")</f>
        <v/>
      </c>
      <c r="BM285" s="84">
        <f>IFERROR(INDEX('_names_lookup'!$B:$B,MATCH(BK285,'_names_lookup'!$A:$A,0)),"")</f>
        <v/>
      </c>
      <c r="BN285" s="84" t="n"/>
      <c r="BO285" s="84" t="n"/>
      <c r="BP285" s="84" t="n"/>
      <c r="BQ285" s="84" t="n"/>
      <c r="BR285" s="84" t="n"/>
      <c r="BS285" s="40">
        <f>IFERROR(IF(BR285*AA285=0,"",BR285*AA285),"")</f>
        <v/>
      </c>
      <c r="BT285" s="84" t="n"/>
      <c r="BU285" s="84" t="n"/>
      <c r="BV285" s="84" t="n"/>
      <c r="BW285" s="84" t="n"/>
      <c r="BX285" s="84" t="n"/>
      <c r="BY285" s="84" t="n"/>
      <c r="BZ285" s="84" t="n"/>
      <c r="CA285" s="84" t="n"/>
      <c r="CB285" s="84" t="n"/>
      <c r="CC285" s="84" t="n"/>
      <c r="CD285" s="84" t="n"/>
      <c r="CE285" s="84" t="n"/>
      <c r="CF285" s="84" t="n"/>
      <c r="CG285" s="84" t="n"/>
      <c r="CH285" s="84" t="n"/>
      <c r="CI285" s="84" t="n"/>
      <c r="CJ285" s="84" t="n"/>
      <c r="CK285" s="84" t="n"/>
      <c r="CL285" s="84" t="n"/>
      <c r="CM285" s="84" t="n"/>
      <c r="CN285" s="84" t="n"/>
      <c r="CO285" s="84" t="n"/>
      <c r="CP285" s="84" t="n"/>
      <c r="CQ285" s="84" t="n"/>
      <c r="CR285" s="84" t="n"/>
      <c r="CS285" s="84" t="n"/>
      <c r="CT285" s="84" t="n"/>
      <c r="CU285" s="84" t="n"/>
      <c r="CV285" s="84" t="n"/>
      <c r="CW285" s="84" t="n"/>
      <c r="CX285" s="84" t="n"/>
      <c r="CY285" s="84" t="n"/>
      <c r="CZ285" s="84" t="n"/>
      <c r="DA285" s="84" t="n"/>
      <c r="DB285" s="84" t="n"/>
      <c r="DC285" s="84" t="n"/>
      <c r="DD285" s="84" t="n"/>
      <c r="DE285" s="84" t="n"/>
      <c r="DF285" s="84" t="n"/>
      <c r="DG285" s="84" t="n"/>
      <c r="DH285" s="84" t="n"/>
      <c r="DI285" s="84" t="n"/>
      <c r="DJ285" s="84" t="n"/>
      <c r="DK285" s="84" t="n"/>
      <c r="DL285" s="84" t="n"/>
      <c r="DM285" s="84" t="n"/>
      <c r="DN285" s="84" t="n"/>
      <c r="DO285" s="84" t="n"/>
      <c r="DP285" s="84" t="n"/>
      <c r="DQ285" s="84" t="n"/>
    </row>
    <row r="286" ht="16" customHeight="1">
      <c r="A286" s="78" t="n"/>
      <c r="B286" s="78" t="n"/>
      <c r="C286" s="78" t="n"/>
      <c r="D286" s="78" t="n"/>
      <c r="E286" s="78" t="n"/>
      <c r="F286" s="78" t="n"/>
      <c r="G286" s="88" t="n"/>
      <c r="H286" s="84" t="n"/>
      <c r="I286" s="84" t="n"/>
      <c r="J286" s="84" t="n"/>
      <c r="K286" s="84" t="n"/>
      <c r="L286" s="84" t="n"/>
      <c r="M286" s="84" t="n"/>
      <c r="N286" s="84" t="n"/>
      <c r="O286" s="84">
        <f>IFERROR(INDEX('_courses_lookup'!$C:$C,MATCH(K286&amp;L286,'_courses_lookup'!$E:$E,0)),"")</f>
        <v/>
      </c>
      <c r="P286" s="84">
        <f>IFERROR(INDEX('_courses_lookup'!$D:$D,MATCH(K286&amp;L286,'_courses_lookup'!$E:$E,0)),"")</f>
        <v/>
      </c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1" t="n"/>
      <c r="AE286" s="81" t="n"/>
      <c r="AF286" s="81" t="n"/>
      <c r="AG286" s="40">
        <f>IF(AND(AE286&lt;&gt;"",AF286&lt;&gt;""),ROUNDUP((AF286-AE286)/7,0),"")</f>
        <v/>
      </c>
      <c r="AH286" s="84" t="n"/>
      <c r="AI286" s="40">
        <f>IFERROR(IF(AG286*AH286=0,"",AG286*AH286),"")</f>
        <v/>
      </c>
      <c r="AJ286" s="81" t="n"/>
      <c r="AK286" s="81" t="n"/>
      <c r="AL286" s="40">
        <f>IF(AND(AJ286&lt;&gt;"",AK286&lt;&gt;""),ROUNDUP((AK286-AJ286)/7,0),"")</f>
        <v/>
      </c>
      <c r="AM286" s="84" t="n"/>
      <c r="AN286" s="40">
        <f>IFERROR(IF(AL286*AM286=0,"",AL286*AM286),"")</f>
        <v/>
      </c>
      <c r="AO286" s="81" t="n"/>
      <c r="AP286" s="81" t="n"/>
      <c r="AQ286" s="40">
        <f>IF(AND(AO286&lt;&gt;"",AP286&lt;&gt;""),ROUNDUP((AP286-AO286)/7,0),"")</f>
        <v/>
      </c>
      <c r="AR286" s="40">
        <f>IFERROR(IF((AU286-(AI286+AN286))/AQ286=0,"",ROUNDUP((AU286-(AI286+AN286))/AQ286,0)),"")</f>
        <v/>
      </c>
      <c r="AS286" s="40">
        <f>IFERROR(IF((AU286-(AI286+AN286))=0,"",(AU286-(AI286+AN286))),"")</f>
        <v/>
      </c>
      <c r="AT286" s="40">
        <f>IF(AND(AG286="",AQ286=""),AL286,IF(SUM(AG286,AL286,AQ286)=0,"",SUM(AG286,AL286,AQ286)))</f>
        <v/>
      </c>
      <c r="AU286" s="84" t="n"/>
      <c r="AV286" s="81" t="n"/>
      <c r="AW286" s="84" t="n"/>
      <c r="AX286" s="84" t="n"/>
      <c r="AY286" s="84" t="n"/>
      <c r="AZ286" s="84" t="n"/>
      <c r="BA286" s="84" t="n"/>
      <c r="BB286" s="84" t="n"/>
      <c r="BC286" s="84" t="n"/>
      <c r="BD286" s="84" t="n"/>
      <c r="BE286" s="84" t="n"/>
      <c r="BF286" s="84" t="n"/>
      <c r="BG286" s="40">
        <f>IF(AD286="","",YEAR(AD286)+IF(MONTH(AD286)&gt;=5,1,0))</f>
        <v/>
      </c>
      <c r="BH286" s="40">
        <f>IF(AD286="","",IF(AND(MONTH(AD286)=8,DAY(AD286)&gt;=15),"Fall",IF(MONTH(AD286)&gt;8,"Fall",IF(MONTH(AD286)=5,"Summer",IF(MONTH(AD286)=1,"Spring","")))))</f>
        <v/>
      </c>
      <c r="BI286" s="84" t="n"/>
      <c r="BJ286" s="84" t="n"/>
      <c r="BK286" s="84" t="n"/>
      <c r="BL286" s="84">
        <f>IFERROR(INDEX('_names_lookup'!$C:$C,MATCH(BK286,'_names_lookup'!$A:$A,0)),"")</f>
        <v/>
      </c>
      <c r="BM286" s="84">
        <f>IFERROR(INDEX('_names_lookup'!$B:$B,MATCH(BK286,'_names_lookup'!$A:$A,0)),"")</f>
        <v/>
      </c>
      <c r="BN286" s="84" t="n"/>
      <c r="BO286" s="84" t="n"/>
      <c r="BP286" s="84" t="n"/>
      <c r="BQ286" s="84" t="n"/>
      <c r="BR286" s="84" t="n"/>
      <c r="BS286" s="40">
        <f>IFERROR(IF(BR286*AA286=0,"",BR286*AA286),"")</f>
        <v/>
      </c>
      <c r="BT286" s="84" t="n"/>
      <c r="BU286" s="84" t="n"/>
      <c r="BV286" s="84" t="n"/>
      <c r="BW286" s="84" t="n"/>
      <c r="BX286" s="84" t="n"/>
      <c r="BY286" s="84" t="n"/>
      <c r="BZ286" s="84" t="n"/>
      <c r="CA286" s="84" t="n"/>
      <c r="CB286" s="84" t="n"/>
      <c r="CC286" s="84" t="n"/>
      <c r="CD286" s="84" t="n"/>
      <c r="CE286" s="84" t="n"/>
      <c r="CF286" s="84" t="n"/>
      <c r="CG286" s="84" t="n"/>
      <c r="CH286" s="84" t="n"/>
      <c r="CI286" s="84" t="n"/>
      <c r="CJ286" s="84" t="n"/>
      <c r="CK286" s="84" t="n"/>
      <c r="CL286" s="84" t="n"/>
      <c r="CM286" s="84" t="n"/>
      <c r="CN286" s="84" t="n"/>
      <c r="CO286" s="84" t="n"/>
      <c r="CP286" s="84" t="n"/>
      <c r="CQ286" s="84" t="n"/>
      <c r="CR286" s="84" t="n"/>
      <c r="CS286" s="84" t="n"/>
      <c r="CT286" s="84" t="n"/>
      <c r="CU286" s="84" t="n"/>
      <c r="CV286" s="84" t="n"/>
      <c r="CW286" s="84" t="n"/>
      <c r="CX286" s="84" t="n"/>
      <c r="CY286" s="84" t="n"/>
      <c r="CZ286" s="84" t="n"/>
      <c r="DA286" s="84" t="n"/>
      <c r="DB286" s="84" t="n"/>
      <c r="DC286" s="84" t="n"/>
      <c r="DD286" s="84" t="n"/>
      <c r="DE286" s="84" t="n"/>
      <c r="DF286" s="84" t="n"/>
      <c r="DG286" s="84" t="n"/>
      <c r="DH286" s="84" t="n"/>
      <c r="DI286" s="84" t="n"/>
      <c r="DJ286" s="84" t="n"/>
      <c r="DK286" s="84" t="n"/>
      <c r="DL286" s="84" t="n"/>
      <c r="DM286" s="84" t="n"/>
      <c r="DN286" s="84" t="n"/>
      <c r="DO286" s="84" t="n"/>
      <c r="DP286" s="84" t="n"/>
      <c r="DQ286" s="84" t="n"/>
    </row>
    <row r="287" ht="16" customHeight="1">
      <c r="A287" s="78" t="n"/>
      <c r="B287" s="78" t="n"/>
      <c r="C287" s="78" t="n"/>
      <c r="D287" s="78" t="n"/>
      <c r="E287" s="78" t="n"/>
      <c r="F287" s="78" t="n"/>
      <c r="G287" s="88" t="n"/>
      <c r="H287" s="84" t="n"/>
      <c r="I287" s="84" t="n"/>
      <c r="J287" s="84" t="n"/>
      <c r="K287" s="84" t="n"/>
      <c r="L287" s="84" t="n"/>
      <c r="M287" s="84" t="n"/>
      <c r="N287" s="84" t="n"/>
      <c r="O287" s="84">
        <f>IFERROR(INDEX('_courses_lookup'!$C:$C,MATCH(K287&amp;L287,'_courses_lookup'!$E:$E,0)),"")</f>
        <v/>
      </c>
      <c r="P287" s="84">
        <f>IFERROR(INDEX('_courses_lookup'!$D:$D,MATCH(K287&amp;L287,'_courses_lookup'!$E:$E,0)),"")</f>
        <v/>
      </c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1" t="n"/>
      <c r="AE287" s="81" t="n"/>
      <c r="AF287" s="81" t="n"/>
      <c r="AG287" s="40">
        <f>IF(AND(AE287&lt;&gt;"",AF287&lt;&gt;""),ROUNDUP((AF287-AE287)/7,0),"")</f>
        <v/>
      </c>
      <c r="AH287" s="84" t="n"/>
      <c r="AI287" s="40">
        <f>IFERROR(IF(AG287*AH287=0,"",AG287*AH287),"")</f>
        <v/>
      </c>
      <c r="AJ287" s="81" t="n"/>
      <c r="AK287" s="81" t="n"/>
      <c r="AL287" s="40">
        <f>IF(AND(AJ287&lt;&gt;"",AK287&lt;&gt;""),ROUNDUP((AK287-AJ287)/7,0),"")</f>
        <v/>
      </c>
      <c r="AM287" s="84" t="n"/>
      <c r="AN287" s="40">
        <f>IFERROR(IF(AL287*AM287=0,"",AL287*AM287),"")</f>
        <v/>
      </c>
      <c r="AO287" s="81" t="n"/>
      <c r="AP287" s="81" t="n"/>
      <c r="AQ287" s="40">
        <f>IF(AND(AO287&lt;&gt;"",AP287&lt;&gt;""),ROUNDUP((AP287-AO287)/7,0),"")</f>
        <v/>
      </c>
      <c r="AR287" s="40">
        <f>IFERROR(IF((AU287-(AI287+AN287))/AQ287=0,"",ROUNDUP((AU287-(AI287+AN287))/AQ287,0)),"")</f>
        <v/>
      </c>
      <c r="AS287" s="40">
        <f>IFERROR(IF((AU287-(AI287+AN287))=0,"",(AU287-(AI287+AN287))),"")</f>
        <v/>
      </c>
      <c r="AT287" s="40">
        <f>IF(AND(AG287="",AQ287=""),AL287,IF(SUM(AG287,AL287,AQ287)=0,"",SUM(AG287,AL287,AQ287)))</f>
        <v/>
      </c>
      <c r="AU287" s="84" t="n"/>
      <c r="AV287" s="81" t="n"/>
      <c r="AW287" s="84" t="n"/>
      <c r="AX287" s="84" t="n"/>
      <c r="AY287" s="84" t="n"/>
      <c r="AZ287" s="84" t="n"/>
      <c r="BA287" s="84" t="n"/>
      <c r="BB287" s="84" t="n"/>
      <c r="BC287" s="84" t="n"/>
      <c r="BD287" s="84" t="n"/>
      <c r="BE287" s="84" t="n"/>
      <c r="BF287" s="84" t="n"/>
      <c r="BG287" s="40">
        <f>IF(AD287="","",YEAR(AD287)+IF(MONTH(AD287)&gt;=5,1,0))</f>
        <v/>
      </c>
      <c r="BH287" s="40">
        <f>IF(AD287="","",IF(AND(MONTH(AD287)=8,DAY(AD287)&gt;=15),"Fall",IF(MONTH(AD287)&gt;8,"Fall",IF(MONTH(AD287)=5,"Summer",IF(MONTH(AD287)=1,"Spring","")))))</f>
        <v/>
      </c>
      <c r="BI287" s="84" t="n"/>
      <c r="BJ287" s="84" t="n"/>
      <c r="BK287" s="84" t="n"/>
      <c r="BL287" s="84">
        <f>IFERROR(INDEX('_names_lookup'!$C:$C,MATCH(BK287,'_names_lookup'!$A:$A,0)),"")</f>
        <v/>
      </c>
      <c r="BM287" s="84">
        <f>IFERROR(INDEX('_names_lookup'!$B:$B,MATCH(BK287,'_names_lookup'!$A:$A,0)),"")</f>
        <v/>
      </c>
      <c r="BN287" s="84" t="n"/>
      <c r="BO287" s="84" t="n"/>
      <c r="BP287" s="84" t="n"/>
      <c r="BQ287" s="84" t="n"/>
      <c r="BR287" s="84" t="n"/>
      <c r="BS287" s="40">
        <f>IFERROR(IF(BR287*AA287=0,"",BR287*AA287),"")</f>
        <v/>
      </c>
      <c r="BT287" s="84" t="n"/>
      <c r="BU287" s="84" t="n"/>
      <c r="BV287" s="84" t="n"/>
      <c r="BW287" s="84" t="n"/>
      <c r="BX287" s="84" t="n"/>
      <c r="BY287" s="84" t="n"/>
      <c r="BZ287" s="84" t="n"/>
      <c r="CA287" s="84" t="n"/>
      <c r="CB287" s="84" t="n"/>
      <c r="CC287" s="84" t="n"/>
      <c r="CD287" s="84" t="n"/>
      <c r="CE287" s="84" t="n"/>
      <c r="CF287" s="84" t="n"/>
      <c r="CG287" s="84" t="n"/>
      <c r="CH287" s="84" t="n"/>
      <c r="CI287" s="84" t="n"/>
      <c r="CJ287" s="84" t="n"/>
      <c r="CK287" s="84" t="n"/>
      <c r="CL287" s="84" t="n"/>
      <c r="CM287" s="84" t="n"/>
      <c r="CN287" s="84" t="n"/>
      <c r="CO287" s="84" t="n"/>
      <c r="CP287" s="84" t="n"/>
      <c r="CQ287" s="84" t="n"/>
      <c r="CR287" s="84" t="n"/>
      <c r="CS287" s="84" t="n"/>
      <c r="CT287" s="84" t="n"/>
      <c r="CU287" s="84" t="n"/>
      <c r="CV287" s="84" t="n"/>
      <c r="CW287" s="84" t="n"/>
      <c r="CX287" s="84" t="n"/>
      <c r="CY287" s="84" t="n"/>
      <c r="CZ287" s="84" t="n"/>
      <c r="DA287" s="84" t="n"/>
      <c r="DB287" s="84" t="n"/>
      <c r="DC287" s="84" t="n"/>
      <c r="DD287" s="84" t="n"/>
      <c r="DE287" s="84" t="n"/>
      <c r="DF287" s="84" t="n"/>
      <c r="DG287" s="84" t="n"/>
      <c r="DH287" s="84" t="n"/>
      <c r="DI287" s="84" t="n"/>
      <c r="DJ287" s="84" t="n"/>
      <c r="DK287" s="84" t="n"/>
      <c r="DL287" s="84" t="n"/>
      <c r="DM287" s="84" t="n"/>
      <c r="DN287" s="84" t="n"/>
      <c r="DO287" s="84" t="n"/>
      <c r="DP287" s="84" t="n"/>
      <c r="DQ287" s="84" t="n"/>
    </row>
    <row r="288" ht="16" customHeight="1">
      <c r="A288" s="78" t="n"/>
      <c r="B288" s="78" t="n"/>
      <c r="C288" s="78" t="n"/>
      <c r="D288" s="78" t="n"/>
      <c r="E288" s="78" t="n"/>
      <c r="F288" s="78" t="n"/>
      <c r="G288" s="88" t="n"/>
      <c r="H288" s="84" t="n"/>
      <c r="I288" s="84" t="n"/>
      <c r="J288" s="84" t="n"/>
      <c r="K288" s="84" t="n"/>
      <c r="L288" s="84" t="n"/>
      <c r="M288" s="84" t="n"/>
      <c r="N288" s="84" t="n"/>
      <c r="O288" s="84">
        <f>IFERROR(INDEX('_courses_lookup'!$C:$C,MATCH(K288&amp;L288,'_courses_lookup'!$E:$E,0)),"")</f>
        <v/>
      </c>
      <c r="P288" s="84">
        <f>IFERROR(INDEX('_courses_lookup'!$D:$D,MATCH(K288&amp;L288,'_courses_lookup'!$E:$E,0)),"")</f>
        <v/>
      </c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1" t="n"/>
      <c r="AE288" s="81" t="n"/>
      <c r="AF288" s="81" t="n"/>
      <c r="AG288" s="40">
        <f>IF(AND(AE288&lt;&gt;"",AF288&lt;&gt;""),ROUNDUP((AF288-AE288)/7,0),"")</f>
        <v/>
      </c>
      <c r="AH288" s="84" t="n"/>
      <c r="AI288" s="40">
        <f>IFERROR(IF(AG288*AH288=0,"",AG288*AH288),"")</f>
        <v/>
      </c>
      <c r="AJ288" s="81" t="n"/>
      <c r="AK288" s="81" t="n"/>
      <c r="AL288" s="40">
        <f>IF(AND(AJ288&lt;&gt;"",AK288&lt;&gt;""),ROUNDUP((AK288-AJ288)/7,0),"")</f>
        <v/>
      </c>
      <c r="AM288" s="84" t="n"/>
      <c r="AN288" s="40">
        <f>IFERROR(IF(AL288*AM288=0,"",AL288*AM288),"")</f>
        <v/>
      </c>
      <c r="AO288" s="81" t="n"/>
      <c r="AP288" s="81" t="n"/>
      <c r="AQ288" s="40">
        <f>IF(AND(AO288&lt;&gt;"",AP288&lt;&gt;""),ROUNDUP((AP288-AO288)/7,0),"")</f>
        <v/>
      </c>
      <c r="AR288" s="40">
        <f>IFERROR(IF((AU288-(AI288+AN288))/AQ288=0,"",ROUNDUP((AU288-(AI288+AN288))/AQ288,0)),"")</f>
        <v/>
      </c>
      <c r="AS288" s="40">
        <f>IFERROR(IF((AU288-(AI288+AN288))=0,"",(AU288-(AI288+AN288))),"")</f>
        <v/>
      </c>
      <c r="AT288" s="40">
        <f>IF(AND(AG288="",AQ288=""),AL288,IF(SUM(AG288,AL288,AQ288)=0,"",SUM(AG288,AL288,AQ288)))</f>
        <v/>
      </c>
      <c r="AU288" s="84" t="n"/>
      <c r="AV288" s="81" t="n"/>
      <c r="AW288" s="84" t="n"/>
      <c r="AX288" s="84" t="n"/>
      <c r="AY288" s="84" t="n"/>
      <c r="AZ288" s="84" t="n"/>
      <c r="BA288" s="84" t="n"/>
      <c r="BB288" s="84" t="n"/>
      <c r="BC288" s="84" t="n"/>
      <c r="BD288" s="84" t="n"/>
      <c r="BE288" s="84" t="n"/>
      <c r="BF288" s="84" t="n"/>
      <c r="BG288" s="40">
        <f>IF(AD288="","",YEAR(AD288)+IF(MONTH(AD288)&gt;=5,1,0))</f>
        <v/>
      </c>
      <c r="BH288" s="40">
        <f>IF(AD288="","",IF(AND(MONTH(AD288)=8,DAY(AD288)&gt;=15),"Fall",IF(MONTH(AD288)&gt;8,"Fall",IF(MONTH(AD288)=5,"Summer",IF(MONTH(AD288)=1,"Spring","")))))</f>
        <v/>
      </c>
      <c r="BI288" s="84" t="n"/>
      <c r="BJ288" s="84" t="n"/>
      <c r="BK288" s="84" t="n"/>
      <c r="BL288" s="84">
        <f>IFERROR(INDEX('_names_lookup'!$C:$C,MATCH(BK288,'_names_lookup'!$A:$A,0)),"")</f>
        <v/>
      </c>
      <c r="BM288" s="84">
        <f>IFERROR(INDEX('_names_lookup'!$B:$B,MATCH(BK288,'_names_lookup'!$A:$A,0)),"")</f>
        <v/>
      </c>
      <c r="BN288" s="84" t="n"/>
      <c r="BO288" s="84" t="n"/>
      <c r="BP288" s="84" t="n"/>
      <c r="BQ288" s="84" t="n"/>
      <c r="BR288" s="84" t="n"/>
      <c r="BS288" s="40">
        <f>IFERROR(IF(BR288*AA288=0,"",BR288*AA288),"")</f>
        <v/>
      </c>
      <c r="BT288" s="84" t="n"/>
      <c r="BU288" s="84" t="n"/>
      <c r="BV288" s="84" t="n"/>
      <c r="BW288" s="84" t="n"/>
      <c r="BX288" s="84" t="n"/>
      <c r="BY288" s="84" t="n"/>
      <c r="BZ288" s="84" t="n"/>
      <c r="CA288" s="84" t="n"/>
      <c r="CB288" s="84" t="n"/>
      <c r="CC288" s="84" t="n"/>
      <c r="CD288" s="84" t="n"/>
      <c r="CE288" s="84" t="n"/>
      <c r="CF288" s="84" t="n"/>
      <c r="CG288" s="84" t="n"/>
      <c r="CH288" s="84" t="n"/>
      <c r="CI288" s="84" t="n"/>
      <c r="CJ288" s="84" t="n"/>
      <c r="CK288" s="84" t="n"/>
      <c r="CL288" s="84" t="n"/>
      <c r="CM288" s="84" t="n"/>
      <c r="CN288" s="84" t="n"/>
      <c r="CO288" s="84" t="n"/>
      <c r="CP288" s="84" t="n"/>
      <c r="CQ288" s="84" t="n"/>
      <c r="CR288" s="84" t="n"/>
      <c r="CS288" s="84" t="n"/>
      <c r="CT288" s="84" t="n"/>
      <c r="CU288" s="84" t="n"/>
      <c r="CV288" s="84" t="n"/>
      <c r="CW288" s="84" t="n"/>
      <c r="CX288" s="84" t="n"/>
      <c r="CY288" s="84" t="n"/>
      <c r="CZ288" s="84" t="n"/>
      <c r="DA288" s="84" t="n"/>
      <c r="DB288" s="84" t="n"/>
      <c r="DC288" s="84" t="n"/>
      <c r="DD288" s="84" t="n"/>
      <c r="DE288" s="84" t="n"/>
      <c r="DF288" s="84" t="n"/>
      <c r="DG288" s="84" t="n"/>
      <c r="DH288" s="84" t="n"/>
      <c r="DI288" s="84" t="n"/>
      <c r="DJ288" s="84" t="n"/>
      <c r="DK288" s="84" t="n"/>
      <c r="DL288" s="84" t="n"/>
      <c r="DM288" s="84" t="n"/>
      <c r="DN288" s="84" t="n"/>
      <c r="DO288" s="84" t="n"/>
      <c r="DP288" s="84" t="n"/>
      <c r="DQ288" s="84" t="n"/>
    </row>
    <row r="289" ht="16" customHeight="1">
      <c r="A289" s="78" t="n"/>
      <c r="B289" s="78" t="n"/>
      <c r="C289" s="78" t="n"/>
      <c r="D289" s="78" t="n"/>
      <c r="E289" s="78" t="n"/>
      <c r="F289" s="78" t="n"/>
      <c r="G289" s="88" t="n"/>
      <c r="H289" s="84" t="n"/>
      <c r="I289" s="84" t="n"/>
      <c r="J289" s="84" t="n"/>
      <c r="K289" s="84" t="n"/>
      <c r="L289" s="84" t="n"/>
      <c r="M289" s="84" t="n"/>
      <c r="N289" s="84" t="n"/>
      <c r="O289" s="84">
        <f>IFERROR(INDEX('_courses_lookup'!$C:$C,MATCH(K289&amp;L289,'_courses_lookup'!$E:$E,0)),"")</f>
        <v/>
      </c>
      <c r="P289" s="84">
        <f>IFERROR(INDEX('_courses_lookup'!$D:$D,MATCH(K289&amp;L289,'_courses_lookup'!$E:$E,0)),"")</f>
        <v/>
      </c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1" t="n"/>
      <c r="AE289" s="81" t="n"/>
      <c r="AF289" s="81" t="n"/>
      <c r="AG289" s="40">
        <f>IF(AND(AE289&lt;&gt;"",AF289&lt;&gt;""),ROUNDUP((AF289-AE289)/7,0),"")</f>
        <v/>
      </c>
      <c r="AH289" s="84" t="n"/>
      <c r="AI289" s="40">
        <f>IFERROR(IF(AG289*AH289=0,"",AG289*AH289),"")</f>
        <v/>
      </c>
      <c r="AJ289" s="81" t="n"/>
      <c r="AK289" s="81" t="n"/>
      <c r="AL289" s="40">
        <f>IF(AND(AJ289&lt;&gt;"",AK289&lt;&gt;""),ROUNDUP((AK289-AJ289)/7,0),"")</f>
        <v/>
      </c>
      <c r="AM289" s="84" t="n"/>
      <c r="AN289" s="40">
        <f>IFERROR(IF(AL289*AM289=0,"",AL289*AM289),"")</f>
        <v/>
      </c>
      <c r="AO289" s="81" t="n"/>
      <c r="AP289" s="81" t="n"/>
      <c r="AQ289" s="40">
        <f>IF(AND(AO289&lt;&gt;"",AP289&lt;&gt;""),ROUNDUP((AP289-AO289)/7,0),"")</f>
        <v/>
      </c>
      <c r="AR289" s="40">
        <f>IFERROR(IF((AU289-(AI289+AN289))/AQ289=0,"",ROUNDUP((AU289-(AI289+AN289))/AQ289,0)),"")</f>
        <v/>
      </c>
      <c r="AS289" s="40">
        <f>IFERROR(IF((AU289-(AI289+AN289))=0,"",(AU289-(AI289+AN289))),"")</f>
        <v/>
      </c>
      <c r="AT289" s="40">
        <f>IF(AND(AG289="",AQ289=""),AL289,IF(SUM(AG289,AL289,AQ289)=0,"",SUM(AG289,AL289,AQ289)))</f>
        <v/>
      </c>
      <c r="AU289" s="84" t="n"/>
      <c r="AV289" s="81" t="n"/>
      <c r="AW289" s="84" t="n"/>
      <c r="AX289" s="84" t="n"/>
      <c r="AY289" s="84" t="n"/>
      <c r="AZ289" s="84" t="n"/>
      <c r="BA289" s="84" t="n"/>
      <c r="BB289" s="84" t="n"/>
      <c r="BC289" s="84" t="n"/>
      <c r="BD289" s="84" t="n"/>
      <c r="BE289" s="84" t="n"/>
      <c r="BF289" s="84" t="n"/>
      <c r="BG289" s="40">
        <f>IF(AD289="","",YEAR(AD289)+IF(MONTH(AD289)&gt;=5,1,0))</f>
        <v/>
      </c>
      <c r="BH289" s="40">
        <f>IF(AD289="","",IF(AND(MONTH(AD289)=8,DAY(AD289)&gt;=15),"Fall",IF(MONTH(AD289)&gt;8,"Fall",IF(MONTH(AD289)=5,"Summer",IF(MONTH(AD289)=1,"Spring","")))))</f>
        <v/>
      </c>
      <c r="BI289" s="84" t="n"/>
      <c r="BJ289" s="84" t="n"/>
      <c r="BK289" s="84" t="n"/>
      <c r="BL289" s="84">
        <f>IFERROR(INDEX('_names_lookup'!$C:$C,MATCH(BK289,'_names_lookup'!$A:$A,0)),"")</f>
        <v/>
      </c>
      <c r="BM289" s="84">
        <f>IFERROR(INDEX('_names_lookup'!$B:$B,MATCH(BK289,'_names_lookup'!$A:$A,0)),"")</f>
        <v/>
      </c>
      <c r="BN289" s="84" t="n"/>
      <c r="BO289" s="84" t="n"/>
      <c r="BP289" s="84" t="n"/>
      <c r="BQ289" s="84" t="n"/>
      <c r="BR289" s="84" t="n"/>
      <c r="BS289" s="40">
        <f>IFERROR(IF(BR289*AA289=0,"",BR289*AA289),"")</f>
        <v/>
      </c>
      <c r="BT289" s="84" t="n"/>
      <c r="BU289" s="84" t="n"/>
      <c r="BV289" s="84" t="n"/>
      <c r="BW289" s="84" t="n"/>
      <c r="BX289" s="84" t="n"/>
      <c r="BY289" s="84" t="n"/>
      <c r="BZ289" s="84" t="n"/>
      <c r="CA289" s="84" t="n"/>
      <c r="CB289" s="84" t="n"/>
      <c r="CC289" s="84" t="n"/>
      <c r="CD289" s="84" t="n"/>
      <c r="CE289" s="84" t="n"/>
      <c r="CF289" s="84" t="n"/>
      <c r="CG289" s="84" t="n"/>
      <c r="CH289" s="84" t="n"/>
      <c r="CI289" s="84" t="n"/>
      <c r="CJ289" s="84" t="n"/>
      <c r="CK289" s="84" t="n"/>
      <c r="CL289" s="84" t="n"/>
      <c r="CM289" s="84" t="n"/>
      <c r="CN289" s="84" t="n"/>
      <c r="CO289" s="84" t="n"/>
      <c r="CP289" s="84" t="n"/>
      <c r="CQ289" s="84" t="n"/>
      <c r="CR289" s="84" t="n"/>
      <c r="CS289" s="84" t="n"/>
      <c r="CT289" s="84" t="n"/>
      <c r="CU289" s="84" t="n"/>
      <c r="CV289" s="84" t="n"/>
      <c r="CW289" s="84" t="n"/>
      <c r="CX289" s="84" t="n"/>
      <c r="CY289" s="84" t="n"/>
      <c r="CZ289" s="84" t="n"/>
      <c r="DA289" s="84" t="n"/>
      <c r="DB289" s="84" t="n"/>
      <c r="DC289" s="84" t="n"/>
      <c r="DD289" s="84" t="n"/>
      <c r="DE289" s="84" t="n"/>
      <c r="DF289" s="84" t="n"/>
      <c r="DG289" s="84" t="n"/>
      <c r="DH289" s="84" t="n"/>
      <c r="DI289" s="84" t="n"/>
      <c r="DJ289" s="84" t="n"/>
      <c r="DK289" s="84" t="n"/>
      <c r="DL289" s="84" t="n"/>
      <c r="DM289" s="84" t="n"/>
      <c r="DN289" s="84" t="n"/>
      <c r="DO289" s="84" t="n"/>
      <c r="DP289" s="84" t="n"/>
      <c r="DQ289" s="84" t="n"/>
    </row>
    <row r="290" ht="16" customHeight="1">
      <c r="A290" s="78" t="n"/>
      <c r="B290" s="78" t="n"/>
      <c r="C290" s="78" t="n"/>
      <c r="D290" s="78" t="n"/>
      <c r="E290" s="78" t="n"/>
      <c r="F290" s="78" t="n"/>
      <c r="G290" s="88" t="n"/>
      <c r="H290" s="84" t="n"/>
      <c r="I290" s="84" t="n"/>
      <c r="J290" s="84" t="n"/>
      <c r="K290" s="84" t="n"/>
      <c r="L290" s="84" t="n"/>
      <c r="M290" s="84" t="n"/>
      <c r="N290" s="84" t="n"/>
      <c r="O290" s="84">
        <f>IFERROR(INDEX('_courses_lookup'!$C:$C,MATCH(K290&amp;L290,'_courses_lookup'!$E:$E,0)),"")</f>
        <v/>
      </c>
      <c r="P290" s="84">
        <f>IFERROR(INDEX('_courses_lookup'!$D:$D,MATCH(K290&amp;L290,'_courses_lookup'!$E:$E,0)),"")</f>
        <v/>
      </c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1" t="n"/>
      <c r="AE290" s="81" t="n"/>
      <c r="AF290" s="81" t="n"/>
      <c r="AG290" s="40">
        <f>IF(AND(AE290&lt;&gt;"",AF290&lt;&gt;""),ROUNDUP((AF290-AE290)/7,0),"")</f>
        <v/>
      </c>
      <c r="AH290" s="84" t="n"/>
      <c r="AI290" s="40">
        <f>IFERROR(IF(AG290*AH290=0,"",AG290*AH290),"")</f>
        <v/>
      </c>
      <c r="AJ290" s="81" t="n"/>
      <c r="AK290" s="81" t="n"/>
      <c r="AL290" s="40">
        <f>IF(AND(AJ290&lt;&gt;"",AK290&lt;&gt;""),ROUNDUP((AK290-AJ290)/7,0),"")</f>
        <v/>
      </c>
      <c r="AM290" s="84" t="n"/>
      <c r="AN290" s="40">
        <f>IFERROR(IF(AL290*AM290=0,"",AL290*AM290),"")</f>
        <v/>
      </c>
      <c r="AO290" s="81" t="n"/>
      <c r="AP290" s="81" t="n"/>
      <c r="AQ290" s="40">
        <f>IF(AND(AO290&lt;&gt;"",AP290&lt;&gt;""),ROUNDUP((AP290-AO290)/7,0),"")</f>
        <v/>
      </c>
      <c r="AR290" s="40">
        <f>IFERROR(IF((AU290-(AI290+AN290))/AQ290=0,"",ROUNDUP((AU290-(AI290+AN290))/AQ290,0)),"")</f>
        <v/>
      </c>
      <c r="AS290" s="40">
        <f>IFERROR(IF((AU290-(AI290+AN290))=0,"",(AU290-(AI290+AN290))),"")</f>
        <v/>
      </c>
      <c r="AT290" s="40">
        <f>IF(AND(AG290="",AQ290=""),AL290,IF(SUM(AG290,AL290,AQ290)=0,"",SUM(AG290,AL290,AQ290)))</f>
        <v/>
      </c>
      <c r="AU290" s="84" t="n"/>
      <c r="AV290" s="81" t="n"/>
      <c r="AW290" s="84" t="n"/>
      <c r="AX290" s="84" t="n"/>
      <c r="AY290" s="84" t="n"/>
      <c r="AZ290" s="84" t="n"/>
      <c r="BA290" s="84" t="n"/>
      <c r="BB290" s="84" t="n"/>
      <c r="BC290" s="84" t="n"/>
      <c r="BD290" s="84" t="n"/>
      <c r="BE290" s="84" t="n"/>
      <c r="BF290" s="84" t="n"/>
      <c r="BG290" s="40">
        <f>IF(AD290="","",YEAR(AD290)+IF(MONTH(AD290)&gt;=5,1,0))</f>
        <v/>
      </c>
      <c r="BH290" s="40">
        <f>IF(AD290="","",IF(AND(MONTH(AD290)=8,DAY(AD290)&gt;=15),"Fall",IF(MONTH(AD290)&gt;8,"Fall",IF(MONTH(AD290)=5,"Summer",IF(MONTH(AD290)=1,"Spring","")))))</f>
        <v/>
      </c>
      <c r="BI290" s="84" t="n"/>
      <c r="BJ290" s="84" t="n"/>
      <c r="BK290" s="84" t="n"/>
      <c r="BL290" s="84">
        <f>IFERROR(INDEX('_names_lookup'!$C:$C,MATCH(BK290,'_names_lookup'!$A:$A,0)),"")</f>
        <v/>
      </c>
      <c r="BM290" s="84">
        <f>IFERROR(INDEX('_names_lookup'!$B:$B,MATCH(BK290,'_names_lookup'!$A:$A,0)),"")</f>
        <v/>
      </c>
      <c r="BN290" s="84" t="n"/>
      <c r="BO290" s="84" t="n"/>
      <c r="BP290" s="84" t="n"/>
      <c r="BQ290" s="84" t="n"/>
      <c r="BR290" s="84" t="n"/>
      <c r="BS290" s="40">
        <f>IFERROR(IF(BR290*AA290=0,"",BR290*AA290),"")</f>
        <v/>
      </c>
      <c r="BT290" s="84" t="n"/>
      <c r="BU290" s="84" t="n"/>
      <c r="BV290" s="84" t="n"/>
      <c r="BW290" s="84" t="n"/>
      <c r="BX290" s="84" t="n"/>
      <c r="BY290" s="84" t="n"/>
      <c r="BZ290" s="84" t="n"/>
      <c r="CA290" s="84" t="n"/>
      <c r="CB290" s="84" t="n"/>
      <c r="CC290" s="84" t="n"/>
      <c r="CD290" s="84" t="n"/>
      <c r="CE290" s="84" t="n"/>
      <c r="CF290" s="84" t="n"/>
      <c r="CG290" s="84" t="n"/>
      <c r="CH290" s="84" t="n"/>
      <c r="CI290" s="84" t="n"/>
      <c r="CJ290" s="84" t="n"/>
      <c r="CK290" s="84" t="n"/>
      <c r="CL290" s="84" t="n"/>
      <c r="CM290" s="84" t="n"/>
      <c r="CN290" s="84" t="n"/>
      <c r="CO290" s="84" t="n"/>
      <c r="CP290" s="84" t="n"/>
      <c r="CQ290" s="84" t="n"/>
      <c r="CR290" s="84" t="n"/>
      <c r="CS290" s="84" t="n"/>
      <c r="CT290" s="84" t="n"/>
      <c r="CU290" s="84" t="n"/>
      <c r="CV290" s="84" t="n"/>
      <c r="CW290" s="84" t="n"/>
      <c r="CX290" s="84" t="n"/>
      <c r="CY290" s="84" t="n"/>
      <c r="CZ290" s="84" t="n"/>
      <c r="DA290" s="84" t="n"/>
      <c r="DB290" s="84" t="n"/>
      <c r="DC290" s="84" t="n"/>
      <c r="DD290" s="84" t="n"/>
      <c r="DE290" s="84" t="n"/>
      <c r="DF290" s="84" t="n"/>
      <c r="DG290" s="84" t="n"/>
      <c r="DH290" s="84" t="n"/>
      <c r="DI290" s="84" t="n"/>
      <c r="DJ290" s="84" t="n"/>
      <c r="DK290" s="84" t="n"/>
      <c r="DL290" s="84" t="n"/>
      <c r="DM290" s="84" t="n"/>
      <c r="DN290" s="84" t="n"/>
      <c r="DO290" s="84" t="n"/>
      <c r="DP290" s="84" t="n"/>
      <c r="DQ290" s="84" t="n"/>
    </row>
    <row r="291" ht="16" customHeight="1">
      <c r="A291" s="78" t="n"/>
      <c r="B291" s="78" t="n"/>
      <c r="C291" s="78" t="n"/>
      <c r="D291" s="78" t="n"/>
      <c r="E291" s="78" t="n"/>
      <c r="F291" s="78" t="n"/>
      <c r="G291" s="88" t="n"/>
      <c r="H291" s="84" t="n"/>
      <c r="I291" s="84" t="n"/>
      <c r="J291" s="84" t="n"/>
      <c r="K291" s="84" t="n"/>
      <c r="L291" s="84" t="n"/>
      <c r="M291" s="84" t="n"/>
      <c r="N291" s="84" t="n"/>
      <c r="O291" s="84">
        <f>IFERROR(INDEX('_courses_lookup'!$C:$C,MATCH(K291&amp;L291,'_courses_lookup'!$E:$E,0)),"")</f>
        <v/>
      </c>
      <c r="P291" s="84">
        <f>IFERROR(INDEX('_courses_lookup'!$D:$D,MATCH(K291&amp;L291,'_courses_lookup'!$E:$E,0)),"")</f>
        <v/>
      </c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1" t="n"/>
      <c r="AE291" s="81" t="n"/>
      <c r="AF291" s="81" t="n"/>
      <c r="AG291" s="40">
        <f>IF(AND(AE291&lt;&gt;"",AF291&lt;&gt;""),ROUNDUP((AF291-AE291)/7,0),"")</f>
        <v/>
      </c>
      <c r="AH291" s="84" t="n"/>
      <c r="AI291" s="40">
        <f>IFERROR(IF(AG291*AH291=0,"",AG291*AH291),"")</f>
        <v/>
      </c>
      <c r="AJ291" s="81" t="n"/>
      <c r="AK291" s="81" t="n"/>
      <c r="AL291" s="40">
        <f>IF(AND(AJ291&lt;&gt;"",AK291&lt;&gt;""),ROUNDUP((AK291-AJ291)/7,0),"")</f>
        <v/>
      </c>
      <c r="AM291" s="84" t="n"/>
      <c r="AN291" s="40">
        <f>IFERROR(IF(AL291*AM291=0,"",AL291*AM291),"")</f>
        <v/>
      </c>
      <c r="AO291" s="81" t="n"/>
      <c r="AP291" s="81" t="n"/>
      <c r="AQ291" s="40">
        <f>IF(AND(AO291&lt;&gt;"",AP291&lt;&gt;""),ROUNDUP((AP291-AO291)/7,0),"")</f>
        <v/>
      </c>
      <c r="AR291" s="40">
        <f>IFERROR(IF((AU291-(AI291+AN291))/AQ291=0,"",ROUNDUP((AU291-(AI291+AN291))/AQ291,0)),"")</f>
        <v/>
      </c>
      <c r="AS291" s="40">
        <f>IFERROR(IF((AU291-(AI291+AN291))=0,"",(AU291-(AI291+AN291))),"")</f>
        <v/>
      </c>
      <c r="AT291" s="40">
        <f>IF(AND(AG291="",AQ291=""),AL291,IF(SUM(AG291,AL291,AQ291)=0,"",SUM(AG291,AL291,AQ291)))</f>
        <v/>
      </c>
      <c r="AU291" s="84" t="n"/>
      <c r="AV291" s="81" t="n"/>
      <c r="AW291" s="84" t="n"/>
      <c r="AX291" s="84" t="n"/>
      <c r="AY291" s="84" t="n"/>
      <c r="AZ291" s="84" t="n"/>
      <c r="BA291" s="84" t="n"/>
      <c r="BB291" s="84" t="n"/>
      <c r="BC291" s="84" t="n"/>
      <c r="BD291" s="84" t="n"/>
      <c r="BE291" s="84" t="n"/>
      <c r="BF291" s="84" t="n"/>
      <c r="BG291" s="40">
        <f>IF(AD291="","",YEAR(AD291)+IF(MONTH(AD291)&gt;=5,1,0))</f>
        <v/>
      </c>
      <c r="BH291" s="40">
        <f>IF(AD291="","",IF(AND(MONTH(AD291)=8,DAY(AD291)&gt;=15),"Fall",IF(MONTH(AD291)&gt;8,"Fall",IF(MONTH(AD291)=5,"Summer",IF(MONTH(AD291)=1,"Spring","")))))</f>
        <v/>
      </c>
      <c r="BI291" s="84" t="n"/>
      <c r="BJ291" s="84" t="n"/>
      <c r="BK291" s="84" t="n"/>
      <c r="BL291" s="84">
        <f>IFERROR(INDEX('_names_lookup'!$C:$C,MATCH(BK291,'_names_lookup'!$A:$A,0)),"")</f>
        <v/>
      </c>
      <c r="BM291" s="84">
        <f>IFERROR(INDEX('_names_lookup'!$B:$B,MATCH(BK291,'_names_lookup'!$A:$A,0)),"")</f>
        <v/>
      </c>
      <c r="BN291" s="84" t="n"/>
      <c r="BO291" s="84" t="n"/>
      <c r="BP291" s="84" t="n"/>
      <c r="BQ291" s="84" t="n"/>
      <c r="BR291" s="84" t="n"/>
      <c r="BS291" s="40">
        <f>IFERROR(IF(BR291*AA291=0,"",BR291*AA291),"")</f>
        <v/>
      </c>
      <c r="BT291" s="84" t="n"/>
      <c r="BU291" s="84" t="n"/>
      <c r="BV291" s="84" t="n"/>
      <c r="BW291" s="84" t="n"/>
      <c r="BX291" s="84" t="n"/>
      <c r="BY291" s="84" t="n"/>
      <c r="BZ291" s="84" t="n"/>
      <c r="CA291" s="84" t="n"/>
      <c r="CB291" s="84" t="n"/>
      <c r="CC291" s="84" t="n"/>
      <c r="CD291" s="84" t="n"/>
      <c r="CE291" s="84" t="n"/>
      <c r="CF291" s="84" t="n"/>
      <c r="CG291" s="84" t="n"/>
      <c r="CH291" s="84" t="n"/>
      <c r="CI291" s="84" t="n"/>
      <c r="CJ291" s="84" t="n"/>
      <c r="CK291" s="84" t="n"/>
      <c r="CL291" s="84" t="n"/>
      <c r="CM291" s="84" t="n"/>
      <c r="CN291" s="84" t="n"/>
      <c r="CO291" s="84" t="n"/>
      <c r="CP291" s="84" t="n"/>
      <c r="CQ291" s="84" t="n"/>
      <c r="CR291" s="84" t="n"/>
      <c r="CS291" s="84" t="n"/>
      <c r="CT291" s="84" t="n"/>
      <c r="CU291" s="84" t="n"/>
      <c r="CV291" s="84" t="n"/>
      <c r="CW291" s="84" t="n"/>
      <c r="CX291" s="84" t="n"/>
      <c r="CY291" s="84" t="n"/>
      <c r="CZ291" s="84" t="n"/>
      <c r="DA291" s="84" t="n"/>
      <c r="DB291" s="84" t="n"/>
      <c r="DC291" s="84" t="n"/>
      <c r="DD291" s="84" t="n"/>
      <c r="DE291" s="84" t="n"/>
      <c r="DF291" s="84" t="n"/>
      <c r="DG291" s="84" t="n"/>
      <c r="DH291" s="84" t="n"/>
      <c r="DI291" s="84" t="n"/>
      <c r="DJ291" s="84" t="n"/>
      <c r="DK291" s="84" t="n"/>
      <c r="DL291" s="84" t="n"/>
      <c r="DM291" s="84" t="n"/>
      <c r="DN291" s="84" t="n"/>
      <c r="DO291" s="84" t="n"/>
      <c r="DP291" s="84" t="n"/>
      <c r="DQ291" s="84" t="n"/>
    </row>
    <row r="292" ht="16" customHeight="1">
      <c r="A292" s="78" t="n"/>
      <c r="B292" s="78" t="n"/>
      <c r="C292" s="78" t="n"/>
      <c r="D292" s="78" t="n"/>
      <c r="E292" s="78" t="n"/>
      <c r="F292" s="78" t="n"/>
      <c r="G292" s="88" t="n"/>
      <c r="H292" s="84" t="n"/>
      <c r="I292" s="84" t="n"/>
      <c r="J292" s="84" t="n"/>
      <c r="K292" s="84" t="n"/>
      <c r="L292" s="84" t="n"/>
      <c r="M292" s="84" t="n"/>
      <c r="N292" s="84" t="n"/>
      <c r="O292" s="84">
        <f>IFERROR(INDEX('_courses_lookup'!$C:$C,MATCH(K292&amp;L292,'_courses_lookup'!$E:$E,0)),"")</f>
        <v/>
      </c>
      <c r="P292" s="84">
        <f>IFERROR(INDEX('_courses_lookup'!$D:$D,MATCH(K292&amp;L292,'_courses_lookup'!$E:$E,0)),"")</f>
        <v/>
      </c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1" t="n"/>
      <c r="AE292" s="81" t="n"/>
      <c r="AF292" s="81" t="n"/>
      <c r="AG292" s="40">
        <f>IF(AND(AE292&lt;&gt;"",AF292&lt;&gt;""),ROUNDUP((AF292-AE292)/7,0),"")</f>
        <v/>
      </c>
      <c r="AH292" s="84" t="n"/>
      <c r="AI292" s="40">
        <f>IFERROR(IF(AG292*AH292=0,"",AG292*AH292),"")</f>
        <v/>
      </c>
      <c r="AJ292" s="81" t="n"/>
      <c r="AK292" s="81" t="n"/>
      <c r="AL292" s="40">
        <f>IF(AND(AJ292&lt;&gt;"",AK292&lt;&gt;""),ROUNDUP((AK292-AJ292)/7,0),"")</f>
        <v/>
      </c>
      <c r="AM292" s="84" t="n"/>
      <c r="AN292" s="40">
        <f>IFERROR(IF(AL292*AM292=0,"",AL292*AM292),"")</f>
        <v/>
      </c>
      <c r="AO292" s="81" t="n"/>
      <c r="AP292" s="81" t="n"/>
      <c r="AQ292" s="40">
        <f>IF(AND(AO292&lt;&gt;"",AP292&lt;&gt;""),ROUNDUP((AP292-AO292)/7,0),"")</f>
        <v/>
      </c>
      <c r="AR292" s="40">
        <f>IFERROR(IF((AU292-(AI292+AN292))/AQ292=0,"",ROUNDUP((AU292-(AI292+AN292))/AQ292,0)),"")</f>
        <v/>
      </c>
      <c r="AS292" s="40">
        <f>IFERROR(IF((AU292-(AI292+AN292))=0,"",(AU292-(AI292+AN292))),"")</f>
        <v/>
      </c>
      <c r="AT292" s="40">
        <f>IF(AND(AG292="",AQ292=""),AL292,IF(SUM(AG292,AL292,AQ292)=0,"",SUM(AG292,AL292,AQ292)))</f>
        <v/>
      </c>
      <c r="AU292" s="84" t="n"/>
      <c r="AV292" s="81" t="n"/>
      <c r="AW292" s="84" t="n"/>
      <c r="AX292" s="84" t="n"/>
      <c r="AY292" s="84" t="n"/>
      <c r="AZ292" s="84" t="n"/>
      <c r="BA292" s="84" t="n"/>
      <c r="BB292" s="84" t="n"/>
      <c r="BC292" s="84" t="n"/>
      <c r="BD292" s="84" t="n"/>
      <c r="BE292" s="84" t="n"/>
      <c r="BF292" s="84" t="n"/>
      <c r="BG292" s="40">
        <f>IF(AD292="","",YEAR(AD292)+IF(MONTH(AD292)&gt;=5,1,0))</f>
        <v/>
      </c>
      <c r="BH292" s="40">
        <f>IF(AD292="","",IF(AND(MONTH(AD292)=8,DAY(AD292)&gt;=15),"Fall",IF(MONTH(AD292)&gt;8,"Fall",IF(MONTH(AD292)=5,"Summer",IF(MONTH(AD292)=1,"Spring","")))))</f>
        <v/>
      </c>
      <c r="BI292" s="84" t="n"/>
      <c r="BJ292" s="84" t="n"/>
      <c r="BK292" s="84" t="n"/>
      <c r="BL292" s="84">
        <f>IFERROR(INDEX('_names_lookup'!$C:$C,MATCH(BK292,'_names_lookup'!$A:$A,0)),"")</f>
        <v/>
      </c>
      <c r="BM292" s="84">
        <f>IFERROR(INDEX('_names_lookup'!$B:$B,MATCH(BK292,'_names_lookup'!$A:$A,0)),"")</f>
        <v/>
      </c>
      <c r="BN292" s="84" t="n"/>
      <c r="BO292" s="84" t="n"/>
      <c r="BP292" s="84" t="n"/>
      <c r="BQ292" s="84" t="n"/>
      <c r="BR292" s="84" t="n"/>
      <c r="BS292" s="40">
        <f>IFERROR(IF(BR292*AA292=0,"",BR292*AA292),"")</f>
        <v/>
      </c>
      <c r="BT292" s="84" t="n"/>
      <c r="BU292" s="84" t="n"/>
      <c r="BV292" s="84" t="n"/>
      <c r="BW292" s="84" t="n"/>
      <c r="BX292" s="84" t="n"/>
      <c r="BY292" s="84" t="n"/>
      <c r="BZ292" s="84" t="n"/>
      <c r="CA292" s="84" t="n"/>
      <c r="CB292" s="84" t="n"/>
      <c r="CC292" s="84" t="n"/>
      <c r="CD292" s="84" t="n"/>
      <c r="CE292" s="84" t="n"/>
      <c r="CF292" s="84" t="n"/>
      <c r="CG292" s="84" t="n"/>
      <c r="CH292" s="84" t="n"/>
      <c r="CI292" s="84" t="n"/>
      <c r="CJ292" s="84" t="n"/>
      <c r="CK292" s="84" t="n"/>
      <c r="CL292" s="84" t="n"/>
      <c r="CM292" s="84" t="n"/>
      <c r="CN292" s="84" t="n"/>
      <c r="CO292" s="84" t="n"/>
      <c r="CP292" s="84" t="n"/>
      <c r="CQ292" s="84" t="n"/>
      <c r="CR292" s="84" t="n"/>
      <c r="CS292" s="84" t="n"/>
      <c r="CT292" s="84" t="n"/>
      <c r="CU292" s="84" t="n"/>
      <c r="CV292" s="84" t="n"/>
      <c r="CW292" s="84" t="n"/>
      <c r="CX292" s="84" t="n"/>
      <c r="CY292" s="84" t="n"/>
      <c r="CZ292" s="84" t="n"/>
      <c r="DA292" s="84" t="n"/>
      <c r="DB292" s="84" t="n"/>
      <c r="DC292" s="84" t="n"/>
      <c r="DD292" s="84" t="n"/>
      <c r="DE292" s="84" t="n"/>
      <c r="DF292" s="84" t="n"/>
      <c r="DG292" s="84" t="n"/>
      <c r="DH292" s="84" t="n"/>
      <c r="DI292" s="84" t="n"/>
      <c r="DJ292" s="84" t="n"/>
      <c r="DK292" s="84" t="n"/>
      <c r="DL292" s="84" t="n"/>
      <c r="DM292" s="84" t="n"/>
      <c r="DN292" s="84" t="n"/>
      <c r="DO292" s="84" t="n"/>
      <c r="DP292" s="84" t="n"/>
      <c r="DQ292" s="84" t="n"/>
    </row>
    <row r="293" ht="16" customHeight="1">
      <c r="A293" s="78" t="n"/>
      <c r="B293" s="78" t="n"/>
      <c r="C293" s="78" t="n"/>
      <c r="D293" s="78" t="n"/>
      <c r="E293" s="78" t="n"/>
      <c r="F293" s="78" t="n"/>
      <c r="G293" s="88" t="n"/>
      <c r="H293" s="84" t="n"/>
      <c r="I293" s="84" t="n"/>
      <c r="J293" s="84" t="n"/>
      <c r="K293" s="84" t="n"/>
      <c r="L293" s="84" t="n"/>
      <c r="M293" s="84" t="n"/>
      <c r="N293" s="84" t="n"/>
      <c r="O293" s="84">
        <f>IFERROR(INDEX('_courses_lookup'!$C:$C,MATCH(K293&amp;L293,'_courses_lookup'!$E:$E,0)),"")</f>
        <v/>
      </c>
      <c r="P293" s="84">
        <f>IFERROR(INDEX('_courses_lookup'!$D:$D,MATCH(K293&amp;L293,'_courses_lookup'!$E:$E,0)),"")</f>
        <v/>
      </c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1" t="n"/>
      <c r="AE293" s="81" t="n"/>
      <c r="AF293" s="81" t="n"/>
      <c r="AG293" s="40">
        <f>IF(AND(AE293&lt;&gt;"",AF293&lt;&gt;""),ROUNDUP((AF293-AE293)/7,0),"")</f>
        <v/>
      </c>
      <c r="AH293" s="84" t="n"/>
      <c r="AI293" s="40">
        <f>IFERROR(IF(AG293*AH293=0,"",AG293*AH293),"")</f>
        <v/>
      </c>
      <c r="AJ293" s="81" t="n"/>
      <c r="AK293" s="81" t="n"/>
      <c r="AL293" s="40">
        <f>IF(AND(AJ293&lt;&gt;"",AK293&lt;&gt;""),ROUNDUP((AK293-AJ293)/7,0),"")</f>
        <v/>
      </c>
      <c r="AM293" s="84" t="n"/>
      <c r="AN293" s="40">
        <f>IFERROR(IF(AL293*AM293=0,"",AL293*AM293),"")</f>
        <v/>
      </c>
      <c r="AO293" s="81" t="n"/>
      <c r="AP293" s="81" t="n"/>
      <c r="AQ293" s="40">
        <f>IF(AND(AO293&lt;&gt;"",AP293&lt;&gt;""),ROUNDUP((AP293-AO293)/7,0),"")</f>
        <v/>
      </c>
      <c r="AR293" s="40">
        <f>IFERROR(IF((AU293-(AI293+AN293))/AQ293=0,"",ROUNDUP((AU293-(AI293+AN293))/AQ293,0)),"")</f>
        <v/>
      </c>
      <c r="AS293" s="40">
        <f>IFERROR(IF((AU293-(AI293+AN293))=0,"",(AU293-(AI293+AN293))),"")</f>
        <v/>
      </c>
      <c r="AT293" s="40">
        <f>IF(AND(AG293="",AQ293=""),AL293,IF(SUM(AG293,AL293,AQ293)=0,"",SUM(AG293,AL293,AQ293)))</f>
        <v/>
      </c>
      <c r="AU293" s="84" t="n"/>
      <c r="AV293" s="81" t="n"/>
      <c r="AW293" s="84" t="n"/>
      <c r="AX293" s="84" t="n"/>
      <c r="AY293" s="84" t="n"/>
      <c r="AZ293" s="84" t="n"/>
      <c r="BA293" s="84" t="n"/>
      <c r="BB293" s="84" t="n"/>
      <c r="BC293" s="84" t="n"/>
      <c r="BD293" s="84" t="n"/>
      <c r="BE293" s="84" t="n"/>
      <c r="BF293" s="84" t="n"/>
      <c r="BG293" s="40">
        <f>IF(AD293="","",YEAR(AD293)+IF(MONTH(AD293)&gt;=5,1,0))</f>
        <v/>
      </c>
      <c r="BH293" s="40">
        <f>IF(AD293="","",IF(AND(MONTH(AD293)=8,DAY(AD293)&gt;=15),"Fall",IF(MONTH(AD293)&gt;8,"Fall",IF(MONTH(AD293)=5,"Summer",IF(MONTH(AD293)=1,"Spring","")))))</f>
        <v/>
      </c>
      <c r="BI293" s="84" t="n"/>
      <c r="BJ293" s="84" t="n"/>
      <c r="BK293" s="84" t="n"/>
      <c r="BL293" s="84">
        <f>IFERROR(INDEX('_names_lookup'!$C:$C,MATCH(BK293,'_names_lookup'!$A:$A,0)),"")</f>
        <v/>
      </c>
      <c r="BM293" s="84">
        <f>IFERROR(INDEX('_names_lookup'!$B:$B,MATCH(BK293,'_names_lookup'!$A:$A,0)),"")</f>
        <v/>
      </c>
      <c r="BN293" s="84" t="n"/>
      <c r="BO293" s="84" t="n"/>
      <c r="BP293" s="84" t="n"/>
      <c r="BQ293" s="84" t="n"/>
      <c r="BR293" s="84" t="n"/>
      <c r="BS293" s="40">
        <f>IFERROR(IF(BR293*AA293=0,"",BR293*AA293),"")</f>
        <v/>
      </c>
      <c r="BT293" s="84" t="n"/>
      <c r="BU293" s="84" t="n"/>
      <c r="BV293" s="84" t="n"/>
      <c r="BW293" s="84" t="n"/>
      <c r="BX293" s="84" t="n"/>
      <c r="BY293" s="84" t="n"/>
      <c r="BZ293" s="84" t="n"/>
      <c r="CA293" s="84" t="n"/>
      <c r="CB293" s="84" t="n"/>
      <c r="CC293" s="84" t="n"/>
      <c r="CD293" s="84" t="n"/>
      <c r="CE293" s="84" t="n"/>
      <c r="CF293" s="84" t="n"/>
      <c r="CG293" s="84" t="n"/>
      <c r="CH293" s="84" t="n"/>
      <c r="CI293" s="84" t="n"/>
      <c r="CJ293" s="84" t="n"/>
      <c r="CK293" s="84" t="n"/>
      <c r="CL293" s="84" t="n"/>
      <c r="CM293" s="84" t="n"/>
      <c r="CN293" s="84" t="n"/>
      <c r="CO293" s="84" t="n"/>
      <c r="CP293" s="84" t="n"/>
      <c r="CQ293" s="84" t="n"/>
      <c r="CR293" s="84" t="n"/>
      <c r="CS293" s="84" t="n"/>
      <c r="CT293" s="84" t="n"/>
      <c r="CU293" s="84" t="n"/>
      <c r="CV293" s="84" t="n"/>
      <c r="CW293" s="84" t="n"/>
      <c r="CX293" s="84" t="n"/>
      <c r="CY293" s="84" t="n"/>
      <c r="CZ293" s="84" t="n"/>
      <c r="DA293" s="84" t="n"/>
      <c r="DB293" s="84" t="n"/>
      <c r="DC293" s="84" t="n"/>
      <c r="DD293" s="84" t="n"/>
      <c r="DE293" s="84" t="n"/>
      <c r="DF293" s="84" t="n"/>
      <c r="DG293" s="84" t="n"/>
      <c r="DH293" s="84" t="n"/>
      <c r="DI293" s="84" t="n"/>
      <c r="DJ293" s="84" t="n"/>
      <c r="DK293" s="84" t="n"/>
      <c r="DL293" s="84" t="n"/>
      <c r="DM293" s="84" t="n"/>
      <c r="DN293" s="84" t="n"/>
      <c r="DO293" s="84" t="n"/>
      <c r="DP293" s="84" t="n"/>
      <c r="DQ293" s="84" t="n"/>
    </row>
    <row r="294" ht="16" customHeight="1">
      <c r="A294" s="78" t="n"/>
      <c r="B294" s="78" t="n"/>
      <c r="C294" s="78" t="n"/>
      <c r="D294" s="78" t="n"/>
      <c r="E294" s="78" t="n"/>
      <c r="F294" s="78" t="n"/>
      <c r="G294" s="88" t="n"/>
      <c r="H294" s="84" t="n"/>
      <c r="I294" s="84" t="n"/>
      <c r="J294" s="84" t="n"/>
      <c r="K294" s="84" t="n"/>
      <c r="L294" s="84" t="n"/>
      <c r="M294" s="84" t="n"/>
      <c r="N294" s="84" t="n"/>
      <c r="O294" s="84">
        <f>IFERROR(INDEX('_courses_lookup'!$C:$C,MATCH(K294&amp;L294,'_courses_lookup'!$E:$E,0)),"")</f>
        <v/>
      </c>
      <c r="P294" s="84">
        <f>IFERROR(INDEX('_courses_lookup'!$D:$D,MATCH(K294&amp;L294,'_courses_lookup'!$E:$E,0)),"")</f>
        <v/>
      </c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1" t="n"/>
      <c r="AE294" s="81" t="n"/>
      <c r="AF294" s="81" t="n"/>
      <c r="AG294" s="40">
        <f>IF(AND(AE294&lt;&gt;"",AF294&lt;&gt;""),ROUNDUP((AF294-AE294)/7,0),"")</f>
        <v/>
      </c>
      <c r="AH294" s="84" t="n"/>
      <c r="AI294" s="40">
        <f>IFERROR(IF(AG294*AH294=0,"",AG294*AH294),"")</f>
        <v/>
      </c>
      <c r="AJ294" s="81" t="n"/>
      <c r="AK294" s="81" t="n"/>
      <c r="AL294" s="40">
        <f>IF(AND(AJ294&lt;&gt;"",AK294&lt;&gt;""),ROUNDUP((AK294-AJ294)/7,0),"")</f>
        <v/>
      </c>
      <c r="AM294" s="84" t="n"/>
      <c r="AN294" s="40">
        <f>IFERROR(IF(AL294*AM294=0,"",AL294*AM294),"")</f>
        <v/>
      </c>
      <c r="AO294" s="81" t="n"/>
      <c r="AP294" s="81" t="n"/>
      <c r="AQ294" s="40">
        <f>IF(AND(AO294&lt;&gt;"",AP294&lt;&gt;""),ROUNDUP((AP294-AO294)/7,0),"")</f>
        <v/>
      </c>
      <c r="AR294" s="40">
        <f>IFERROR(IF((AU294-(AI294+AN294))/AQ294=0,"",ROUNDUP((AU294-(AI294+AN294))/AQ294,0)),"")</f>
        <v/>
      </c>
      <c r="AS294" s="40">
        <f>IFERROR(IF((AU294-(AI294+AN294))=0,"",(AU294-(AI294+AN294))),"")</f>
        <v/>
      </c>
      <c r="AT294" s="40">
        <f>IF(AND(AG294="",AQ294=""),AL294,IF(SUM(AG294,AL294,AQ294)=0,"",SUM(AG294,AL294,AQ294)))</f>
        <v/>
      </c>
      <c r="AU294" s="84" t="n"/>
      <c r="AV294" s="81" t="n"/>
      <c r="AW294" s="84" t="n"/>
      <c r="AX294" s="84" t="n"/>
      <c r="AY294" s="84" t="n"/>
      <c r="AZ294" s="84" t="n"/>
      <c r="BA294" s="84" t="n"/>
      <c r="BB294" s="84" t="n"/>
      <c r="BC294" s="84" t="n"/>
      <c r="BD294" s="84" t="n"/>
      <c r="BE294" s="84" t="n"/>
      <c r="BF294" s="84" t="n"/>
      <c r="BG294" s="40">
        <f>IF(AD294="","",YEAR(AD294)+IF(MONTH(AD294)&gt;=5,1,0))</f>
        <v/>
      </c>
      <c r="BH294" s="40">
        <f>IF(AD294="","",IF(AND(MONTH(AD294)=8,DAY(AD294)&gt;=15),"Fall",IF(MONTH(AD294)&gt;8,"Fall",IF(MONTH(AD294)=5,"Summer",IF(MONTH(AD294)=1,"Spring","")))))</f>
        <v/>
      </c>
      <c r="BI294" s="84" t="n"/>
      <c r="BJ294" s="84" t="n"/>
      <c r="BK294" s="84" t="n"/>
      <c r="BL294" s="84">
        <f>IFERROR(INDEX('_names_lookup'!$C:$C,MATCH(BK294,'_names_lookup'!$A:$A,0)),"")</f>
        <v/>
      </c>
      <c r="BM294" s="84">
        <f>IFERROR(INDEX('_names_lookup'!$B:$B,MATCH(BK294,'_names_lookup'!$A:$A,0)),"")</f>
        <v/>
      </c>
      <c r="BN294" s="84" t="n"/>
      <c r="BO294" s="84" t="n"/>
      <c r="BP294" s="84" t="n"/>
      <c r="BQ294" s="84" t="n"/>
      <c r="BR294" s="84" t="n"/>
      <c r="BS294" s="40">
        <f>IFERROR(IF(BR294*AA294=0,"",BR294*AA294),"")</f>
        <v/>
      </c>
      <c r="BT294" s="84" t="n"/>
      <c r="BU294" s="84" t="n"/>
      <c r="BV294" s="84" t="n"/>
      <c r="BW294" s="84" t="n"/>
      <c r="BX294" s="84" t="n"/>
      <c r="BY294" s="84" t="n"/>
      <c r="BZ294" s="84" t="n"/>
      <c r="CA294" s="84" t="n"/>
      <c r="CB294" s="84" t="n"/>
      <c r="CC294" s="84" t="n"/>
      <c r="CD294" s="84" t="n"/>
      <c r="CE294" s="84" t="n"/>
      <c r="CF294" s="84" t="n"/>
      <c r="CG294" s="84" t="n"/>
      <c r="CH294" s="84" t="n"/>
      <c r="CI294" s="84" t="n"/>
      <c r="CJ294" s="84" t="n"/>
      <c r="CK294" s="84" t="n"/>
      <c r="CL294" s="84" t="n"/>
      <c r="CM294" s="84" t="n"/>
      <c r="CN294" s="84" t="n"/>
      <c r="CO294" s="84" t="n"/>
      <c r="CP294" s="84" t="n"/>
      <c r="CQ294" s="84" t="n"/>
      <c r="CR294" s="84" t="n"/>
      <c r="CS294" s="84" t="n"/>
      <c r="CT294" s="84" t="n"/>
      <c r="CU294" s="84" t="n"/>
      <c r="CV294" s="84" t="n"/>
      <c r="CW294" s="84" t="n"/>
      <c r="CX294" s="84" t="n"/>
      <c r="CY294" s="84" t="n"/>
      <c r="CZ294" s="84" t="n"/>
      <c r="DA294" s="84" t="n"/>
      <c r="DB294" s="84" t="n"/>
      <c r="DC294" s="84" t="n"/>
      <c r="DD294" s="84" t="n"/>
      <c r="DE294" s="84" t="n"/>
      <c r="DF294" s="84" t="n"/>
      <c r="DG294" s="84" t="n"/>
      <c r="DH294" s="84" t="n"/>
      <c r="DI294" s="84" t="n"/>
      <c r="DJ294" s="84" t="n"/>
      <c r="DK294" s="84" t="n"/>
      <c r="DL294" s="84" t="n"/>
      <c r="DM294" s="84" t="n"/>
      <c r="DN294" s="84" t="n"/>
      <c r="DO294" s="84" t="n"/>
      <c r="DP294" s="84" t="n"/>
      <c r="DQ294" s="84" t="n"/>
    </row>
    <row r="295" ht="16" customHeight="1">
      <c r="A295" s="78" t="n"/>
      <c r="B295" s="78" t="n"/>
      <c r="C295" s="78" t="n"/>
      <c r="D295" s="78" t="n"/>
      <c r="E295" s="78" t="n"/>
      <c r="F295" s="78" t="n"/>
      <c r="G295" s="88" t="n"/>
      <c r="H295" s="84" t="n"/>
      <c r="I295" s="84" t="n"/>
      <c r="J295" s="84" t="n"/>
      <c r="K295" s="84" t="n"/>
      <c r="L295" s="84" t="n"/>
      <c r="M295" s="84" t="n"/>
      <c r="N295" s="84" t="n"/>
      <c r="O295" s="84">
        <f>IFERROR(INDEX('_courses_lookup'!$C:$C,MATCH(K295&amp;L295,'_courses_lookup'!$E:$E,0)),"")</f>
        <v/>
      </c>
      <c r="P295" s="84">
        <f>IFERROR(INDEX('_courses_lookup'!$D:$D,MATCH(K295&amp;L295,'_courses_lookup'!$E:$E,0)),"")</f>
        <v/>
      </c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1" t="n"/>
      <c r="AE295" s="81" t="n"/>
      <c r="AF295" s="81" t="n"/>
      <c r="AG295" s="40">
        <f>IF(AND(AE295&lt;&gt;"",AF295&lt;&gt;""),ROUNDUP((AF295-AE295)/7,0),"")</f>
        <v/>
      </c>
      <c r="AH295" s="84" t="n"/>
      <c r="AI295" s="40">
        <f>IFERROR(IF(AG295*AH295=0,"",AG295*AH295),"")</f>
        <v/>
      </c>
      <c r="AJ295" s="81" t="n"/>
      <c r="AK295" s="81" t="n"/>
      <c r="AL295" s="40">
        <f>IF(AND(AJ295&lt;&gt;"",AK295&lt;&gt;""),ROUNDUP((AK295-AJ295)/7,0),"")</f>
        <v/>
      </c>
      <c r="AM295" s="84" t="n"/>
      <c r="AN295" s="40">
        <f>IFERROR(IF(AL295*AM295=0,"",AL295*AM295),"")</f>
        <v/>
      </c>
      <c r="AO295" s="81" t="n"/>
      <c r="AP295" s="81" t="n"/>
      <c r="AQ295" s="40">
        <f>IF(AND(AO295&lt;&gt;"",AP295&lt;&gt;""),ROUNDUP((AP295-AO295)/7,0),"")</f>
        <v/>
      </c>
      <c r="AR295" s="40">
        <f>IFERROR(IF((AU295-(AI295+AN295))/AQ295=0,"",ROUNDUP((AU295-(AI295+AN295))/AQ295,0)),"")</f>
        <v/>
      </c>
      <c r="AS295" s="40">
        <f>IFERROR(IF((AU295-(AI295+AN295))=0,"",(AU295-(AI295+AN295))),"")</f>
        <v/>
      </c>
      <c r="AT295" s="40">
        <f>IF(AND(AG295="",AQ295=""),AL295,IF(SUM(AG295,AL295,AQ295)=0,"",SUM(AG295,AL295,AQ295)))</f>
        <v/>
      </c>
      <c r="AU295" s="84" t="n"/>
      <c r="AV295" s="81" t="n"/>
      <c r="AW295" s="84" t="n"/>
      <c r="AX295" s="84" t="n"/>
      <c r="AY295" s="84" t="n"/>
      <c r="AZ295" s="84" t="n"/>
      <c r="BA295" s="84" t="n"/>
      <c r="BB295" s="84" t="n"/>
      <c r="BC295" s="84" t="n"/>
      <c r="BD295" s="84" t="n"/>
      <c r="BE295" s="84" t="n"/>
      <c r="BF295" s="84" t="n"/>
      <c r="BG295" s="40">
        <f>IF(AD295="","",YEAR(AD295)+IF(MONTH(AD295)&gt;=5,1,0))</f>
        <v/>
      </c>
      <c r="BH295" s="40">
        <f>IF(AD295="","",IF(AND(MONTH(AD295)=8,DAY(AD295)&gt;=15),"Fall",IF(MONTH(AD295)&gt;8,"Fall",IF(MONTH(AD295)=5,"Summer",IF(MONTH(AD295)=1,"Spring","")))))</f>
        <v/>
      </c>
      <c r="BI295" s="84" t="n"/>
      <c r="BJ295" s="84" t="n"/>
      <c r="BK295" s="84" t="n"/>
      <c r="BL295" s="84">
        <f>IFERROR(INDEX('_names_lookup'!$C:$C,MATCH(BK295,'_names_lookup'!$A:$A,0)),"")</f>
        <v/>
      </c>
      <c r="BM295" s="84">
        <f>IFERROR(INDEX('_names_lookup'!$B:$B,MATCH(BK295,'_names_lookup'!$A:$A,0)),"")</f>
        <v/>
      </c>
      <c r="BN295" s="84" t="n"/>
      <c r="BO295" s="84" t="n"/>
      <c r="BP295" s="84" t="n"/>
      <c r="BQ295" s="84" t="n"/>
      <c r="BR295" s="84" t="n"/>
      <c r="BS295" s="40">
        <f>IFERROR(IF(BR295*AA295=0,"",BR295*AA295),"")</f>
        <v/>
      </c>
      <c r="BT295" s="84" t="n"/>
      <c r="BU295" s="84" t="n"/>
      <c r="BV295" s="84" t="n"/>
      <c r="BW295" s="84" t="n"/>
      <c r="BX295" s="84" t="n"/>
      <c r="BY295" s="84" t="n"/>
      <c r="BZ295" s="84" t="n"/>
      <c r="CA295" s="84" t="n"/>
      <c r="CB295" s="84" t="n"/>
      <c r="CC295" s="84" t="n"/>
      <c r="CD295" s="84" t="n"/>
      <c r="CE295" s="84" t="n"/>
      <c r="CF295" s="84" t="n"/>
      <c r="CG295" s="84" t="n"/>
      <c r="CH295" s="84" t="n"/>
      <c r="CI295" s="84" t="n"/>
      <c r="CJ295" s="84" t="n"/>
      <c r="CK295" s="84" t="n"/>
      <c r="CL295" s="84" t="n"/>
      <c r="CM295" s="84" t="n"/>
      <c r="CN295" s="84" t="n"/>
      <c r="CO295" s="84" t="n"/>
      <c r="CP295" s="84" t="n"/>
      <c r="CQ295" s="84" t="n"/>
      <c r="CR295" s="84" t="n"/>
      <c r="CS295" s="84" t="n"/>
      <c r="CT295" s="84" t="n"/>
      <c r="CU295" s="84" t="n"/>
      <c r="CV295" s="84" t="n"/>
      <c r="CW295" s="84" t="n"/>
      <c r="CX295" s="84" t="n"/>
      <c r="CY295" s="84" t="n"/>
      <c r="CZ295" s="84" t="n"/>
      <c r="DA295" s="84" t="n"/>
      <c r="DB295" s="84" t="n"/>
      <c r="DC295" s="84" t="n"/>
      <c r="DD295" s="84" t="n"/>
      <c r="DE295" s="84" t="n"/>
      <c r="DF295" s="84" t="n"/>
      <c r="DG295" s="84" t="n"/>
      <c r="DH295" s="84" t="n"/>
      <c r="DI295" s="84" t="n"/>
      <c r="DJ295" s="84" t="n"/>
      <c r="DK295" s="84" t="n"/>
      <c r="DL295" s="84" t="n"/>
      <c r="DM295" s="84" t="n"/>
      <c r="DN295" s="84" t="n"/>
      <c r="DO295" s="84" t="n"/>
      <c r="DP295" s="84" t="n"/>
      <c r="DQ295" s="84" t="n"/>
    </row>
    <row r="296" ht="16" customHeight="1">
      <c r="A296" s="78" t="n"/>
      <c r="B296" s="78" t="n"/>
      <c r="C296" s="78" t="n"/>
      <c r="D296" s="78" t="n"/>
      <c r="E296" s="78" t="n"/>
      <c r="F296" s="78" t="n"/>
      <c r="G296" s="88" t="n"/>
      <c r="H296" s="84" t="n"/>
      <c r="I296" s="84" t="n"/>
      <c r="J296" s="84" t="n"/>
      <c r="K296" s="84" t="n"/>
      <c r="L296" s="84" t="n"/>
      <c r="M296" s="84" t="n"/>
      <c r="N296" s="84" t="n"/>
      <c r="O296" s="84">
        <f>IFERROR(INDEX('_courses_lookup'!$C:$C,MATCH(K296&amp;L296,'_courses_lookup'!$E:$E,0)),"")</f>
        <v/>
      </c>
      <c r="P296" s="84">
        <f>IFERROR(INDEX('_courses_lookup'!$D:$D,MATCH(K296&amp;L296,'_courses_lookup'!$E:$E,0)),"")</f>
        <v/>
      </c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1" t="n"/>
      <c r="AE296" s="81" t="n"/>
      <c r="AF296" s="81" t="n"/>
      <c r="AG296" s="40">
        <f>IF(AND(AE296&lt;&gt;"",AF296&lt;&gt;""),ROUNDUP((AF296-AE296)/7,0),"")</f>
        <v/>
      </c>
      <c r="AH296" s="84" t="n"/>
      <c r="AI296" s="40">
        <f>IFERROR(IF(AG296*AH296=0,"",AG296*AH296),"")</f>
        <v/>
      </c>
      <c r="AJ296" s="81" t="n"/>
      <c r="AK296" s="81" t="n"/>
      <c r="AL296" s="40">
        <f>IF(AND(AJ296&lt;&gt;"",AK296&lt;&gt;""),ROUNDUP((AK296-AJ296)/7,0),"")</f>
        <v/>
      </c>
      <c r="AM296" s="84" t="n"/>
      <c r="AN296" s="40">
        <f>IFERROR(IF(AL296*AM296=0,"",AL296*AM296),"")</f>
        <v/>
      </c>
      <c r="AO296" s="81" t="n"/>
      <c r="AP296" s="81" t="n"/>
      <c r="AQ296" s="40">
        <f>IF(AND(AO296&lt;&gt;"",AP296&lt;&gt;""),ROUNDUP((AP296-AO296)/7,0),"")</f>
        <v/>
      </c>
      <c r="AR296" s="40">
        <f>IFERROR(IF((AU296-(AI296+AN296))/AQ296=0,"",ROUNDUP((AU296-(AI296+AN296))/AQ296,0)),"")</f>
        <v/>
      </c>
      <c r="AS296" s="40">
        <f>IFERROR(IF((AU296-(AI296+AN296))=0,"",(AU296-(AI296+AN296))),"")</f>
        <v/>
      </c>
      <c r="AT296" s="40">
        <f>IF(AND(AG296="",AQ296=""),AL296,IF(SUM(AG296,AL296,AQ296)=0,"",SUM(AG296,AL296,AQ296)))</f>
        <v/>
      </c>
      <c r="AU296" s="84" t="n"/>
      <c r="AV296" s="81" t="n"/>
      <c r="AW296" s="84" t="n"/>
      <c r="AX296" s="84" t="n"/>
      <c r="AY296" s="84" t="n"/>
      <c r="AZ296" s="84" t="n"/>
      <c r="BA296" s="84" t="n"/>
      <c r="BB296" s="84" t="n"/>
      <c r="BC296" s="84" t="n"/>
      <c r="BD296" s="84" t="n"/>
      <c r="BE296" s="84" t="n"/>
      <c r="BF296" s="84" t="n"/>
      <c r="BG296" s="40">
        <f>IF(AD296="","",YEAR(AD296)+IF(MONTH(AD296)&gt;=5,1,0))</f>
        <v/>
      </c>
      <c r="BH296" s="40">
        <f>IF(AD296="","",IF(AND(MONTH(AD296)=8,DAY(AD296)&gt;=15),"Fall",IF(MONTH(AD296)&gt;8,"Fall",IF(MONTH(AD296)=5,"Summer",IF(MONTH(AD296)=1,"Spring","")))))</f>
        <v/>
      </c>
      <c r="BI296" s="84" t="n"/>
      <c r="BJ296" s="84" t="n"/>
      <c r="BK296" s="84" t="n"/>
      <c r="BL296" s="84">
        <f>IFERROR(INDEX('_names_lookup'!$C:$C,MATCH(BK296,'_names_lookup'!$A:$A,0)),"")</f>
        <v/>
      </c>
      <c r="BM296" s="84">
        <f>IFERROR(INDEX('_names_lookup'!$B:$B,MATCH(BK296,'_names_lookup'!$A:$A,0)),"")</f>
        <v/>
      </c>
      <c r="BN296" s="84" t="n"/>
      <c r="BO296" s="84" t="n"/>
      <c r="BP296" s="84" t="n"/>
      <c r="BQ296" s="84" t="n"/>
      <c r="BR296" s="84" t="n"/>
      <c r="BS296" s="40">
        <f>IFERROR(IF(BR296*AA296=0,"",BR296*AA296),"")</f>
        <v/>
      </c>
      <c r="BT296" s="84" t="n"/>
      <c r="BU296" s="84" t="n"/>
      <c r="BV296" s="84" t="n"/>
      <c r="BW296" s="84" t="n"/>
      <c r="BX296" s="84" t="n"/>
      <c r="BY296" s="84" t="n"/>
      <c r="BZ296" s="84" t="n"/>
      <c r="CA296" s="84" t="n"/>
      <c r="CB296" s="84" t="n"/>
      <c r="CC296" s="84" t="n"/>
      <c r="CD296" s="84" t="n"/>
      <c r="CE296" s="84" t="n"/>
      <c r="CF296" s="84" t="n"/>
      <c r="CG296" s="84" t="n"/>
      <c r="CH296" s="84" t="n"/>
      <c r="CI296" s="84" t="n"/>
      <c r="CJ296" s="84" t="n"/>
      <c r="CK296" s="84" t="n"/>
      <c r="CL296" s="84" t="n"/>
      <c r="CM296" s="84" t="n"/>
      <c r="CN296" s="84" t="n"/>
      <c r="CO296" s="84" t="n"/>
      <c r="CP296" s="84" t="n"/>
      <c r="CQ296" s="84" t="n"/>
      <c r="CR296" s="84" t="n"/>
      <c r="CS296" s="84" t="n"/>
      <c r="CT296" s="84" t="n"/>
      <c r="CU296" s="84" t="n"/>
      <c r="CV296" s="84" t="n"/>
      <c r="CW296" s="84" t="n"/>
      <c r="CX296" s="84" t="n"/>
      <c r="CY296" s="84" t="n"/>
      <c r="CZ296" s="84" t="n"/>
      <c r="DA296" s="84" t="n"/>
      <c r="DB296" s="84" t="n"/>
      <c r="DC296" s="84" t="n"/>
      <c r="DD296" s="84" t="n"/>
      <c r="DE296" s="84" t="n"/>
      <c r="DF296" s="84" t="n"/>
      <c r="DG296" s="84" t="n"/>
      <c r="DH296" s="84" t="n"/>
      <c r="DI296" s="84" t="n"/>
      <c r="DJ296" s="84" t="n"/>
      <c r="DK296" s="84" t="n"/>
      <c r="DL296" s="84" t="n"/>
      <c r="DM296" s="84" t="n"/>
      <c r="DN296" s="84" t="n"/>
      <c r="DO296" s="84" t="n"/>
      <c r="DP296" s="84" t="n"/>
      <c r="DQ296" s="84" t="n"/>
    </row>
    <row r="297" ht="16" customHeight="1">
      <c r="A297" s="78" t="n"/>
      <c r="B297" s="78" t="n"/>
      <c r="C297" s="78" t="n"/>
      <c r="D297" s="78" t="n"/>
      <c r="E297" s="78" t="n"/>
      <c r="F297" s="78" t="n"/>
      <c r="G297" s="88" t="n"/>
      <c r="H297" s="84" t="n"/>
      <c r="I297" s="84" t="n"/>
      <c r="J297" s="84" t="n"/>
      <c r="K297" s="84" t="n"/>
      <c r="L297" s="84" t="n"/>
      <c r="M297" s="84" t="n"/>
      <c r="N297" s="84" t="n"/>
      <c r="O297" s="84">
        <f>IFERROR(INDEX('_courses_lookup'!$C:$C,MATCH(K297&amp;L297,'_courses_lookup'!$E:$E,0)),"")</f>
        <v/>
      </c>
      <c r="P297" s="84">
        <f>IFERROR(INDEX('_courses_lookup'!$D:$D,MATCH(K297&amp;L297,'_courses_lookup'!$E:$E,0)),"")</f>
        <v/>
      </c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1" t="n"/>
      <c r="AE297" s="81" t="n"/>
      <c r="AF297" s="81" t="n"/>
      <c r="AG297" s="40">
        <f>IF(AND(AE297&lt;&gt;"",AF297&lt;&gt;""),ROUNDUP((AF297-AE297)/7,0),"")</f>
        <v/>
      </c>
      <c r="AH297" s="84" t="n"/>
      <c r="AI297" s="40">
        <f>IFERROR(IF(AG297*AH297=0,"",AG297*AH297),"")</f>
        <v/>
      </c>
      <c r="AJ297" s="81" t="n"/>
      <c r="AK297" s="81" t="n"/>
      <c r="AL297" s="40">
        <f>IF(AND(AJ297&lt;&gt;"",AK297&lt;&gt;""),ROUNDUP((AK297-AJ297)/7,0),"")</f>
        <v/>
      </c>
      <c r="AM297" s="84" t="n"/>
      <c r="AN297" s="40">
        <f>IFERROR(IF(AL297*AM297=0,"",AL297*AM297),"")</f>
        <v/>
      </c>
      <c r="AO297" s="81" t="n"/>
      <c r="AP297" s="81" t="n"/>
      <c r="AQ297" s="40">
        <f>IF(AND(AO297&lt;&gt;"",AP297&lt;&gt;""),ROUNDUP((AP297-AO297)/7,0),"")</f>
        <v/>
      </c>
      <c r="AR297" s="40">
        <f>IFERROR(IF((AU297-(AI297+AN297))/AQ297=0,"",ROUNDUP((AU297-(AI297+AN297))/AQ297,0)),"")</f>
        <v/>
      </c>
      <c r="AS297" s="40">
        <f>IFERROR(IF((AU297-(AI297+AN297))=0,"",(AU297-(AI297+AN297))),"")</f>
        <v/>
      </c>
      <c r="AT297" s="40">
        <f>IF(AND(AG297="",AQ297=""),AL297,IF(SUM(AG297,AL297,AQ297)=0,"",SUM(AG297,AL297,AQ297)))</f>
        <v/>
      </c>
      <c r="AU297" s="84" t="n"/>
      <c r="AV297" s="81" t="n"/>
      <c r="AW297" s="84" t="n"/>
      <c r="AX297" s="84" t="n"/>
      <c r="AY297" s="84" t="n"/>
      <c r="AZ297" s="84" t="n"/>
      <c r="BA297" s="84" t="n"/>
      <c r="BB297" s="84" t="n"/>
      <c r="BC297" s="84" t="n"/>
      <c r="BD297" s="84" t="n"/>
      <c r="BE297" s="84" t="n"/>
      <c r="BF297" s="84" t="n"/>
      <c r="BG297" s="40">
        <f>IF(AD297="","",YEAR(AD297)+IF(MONTH(AD297)&gt;=5,1,0))</f>
        <v/>
      </c>
      <c r="BH297" s="40">
        <f>IF(AD297="","",IF(AND(MONTH(AD297)=8,DAY(AD297)&gt;=15),"Fall",IF(MONTH(AD297)&gt;8,"Fall",IF(MONTH(AD297)=5,"Summer",IF(MONTH(AD297)=1,"Spring","")))))</f>
        <v/>
      </c>
      <c r="BI297" s="84" t="n"/>
      <c r="BJ297" s="84" t="n"/>
      <c r="BK297" s="84" t="n"/>
      <c r="BL297" s="84">
        <f>IFERROR(INDEX('_names_lookup'!$C:$C,MATCH(BK297,'_names_lookup'!$A:$A,0)),"")</f>
        <v/>
      </c>
      <c r="BM297" s="84">
        <f>IFERROR(INDEX('_names_lookup'!$B:$B,MATCH(BK297,'_names_lookup'!$A:$A,0)),"")</f>
        <v/>
      </c>
      <c r="BN297" s="84" t="n"/>
      <c r="BO297" s="84" t="n"/>
      <c r="BP297" s="84" t="n"/>
      <c r="BQ297" s="84" t="n"/>
      <c r="BR297" s="84" t="n"/>
      <c r="BS297" s="40">
        <f>IFERROR(IF(BR297*AA297=0,"",BR297*AA297),"")</f>
        <v/>
      </c>
      <c r="BT297" s="84" t="n"/>
      <c r="BU297" s="84" t="n"/>
      <c r="BV297" s="84" t="n"/>
      <c r="BW297" s="84" t="n"/>
      <c r="BX297" s="84" t="n"/>
      <c r="BY297" s="84" t="n"/>
      <c r="BZ297" s="84" t="n"/>
      <c r="CA297" s="84" t="n"/>
      <c r="CB297" s="84" t="n"/>
      <c r="CC297" s="84" t="n"/>
      <c r="CD297" s="84" t="n"/>
      <c r="CE297" s="84" t="n"/>
      <c r="CF297" s="84" t="n"/>
      <c r="CG297" s="84" t="n"/>
      <c r="CH297" s="84" t="n"/>
      <c r="CI297" s="84" t="n"/>
      <c r="CJ297" s="84" t="n"/>
      <c r="CK297" s="84" t="n"/>
      <c r="CL297" s="84" t="n"/>
      <c r="CM297" s="84" t="n"/>
      <c r="CN297" s="84" t="n"/>
      <c r="CO297" s="84" t="n"/>
      <c r="CP297" s="84" t="n"/>
      <c r="CQ297" s="84" t="n"/>
      <c r="CR297" s="84" t="n"/>
      <c r="CS297" s="84" t="n"/>
      <c r="CT297" s="84" t="n"/>
      <c r="CU297" s="84" t="n"/>
      <c r="CV297" s="84" t="n"/>
      <c r="CW297" s="84" t="n"/>
      <c r="CX297" s="84" t="n"/>
      <c r="CY297" s="84" t="n"/>
      <c r="CZ297" s="84" t="n"/>
      <c r="DA297" s="84" t="n"/>
      <c r="DB297" s="84" t="n"/>
      <c r="DC297" s="84" t="n"/>
      <c r="DD297" s="84" t="n"/>
      <c r="DE297" s="84" t="n"/>
      <c r="DF297" s="84" t="n"/>
      <c r="DG297" s="84" t="n"/>
      <c r="DH297" s="84" t="n"/>
      <c r="DI297" s="84" t="n"/>
      <c r="DJ297" s="84" t="n"/>
      <c r="DK297" s="84" t="n"/>
      <c r="DL297" s="84" t="n"/>
      <c r="DM297" s="84" t="n"/>
      <c r="DN297" s="84" t="n"/>
      <c r="DO297" s="84" t="n"/>
      <c r="DP297" s="84" t="n"/>
      <c r="DQ297" s="84" t="n"/>
    </row>
    <row r="298" ht="16" customHeight="1">
      <c r="A298" s="78" t="n"/>
      <c r="B298" s="78" t="n"/>
      <c r="C298" s="78" t="n"/>
      <c r="D298" s="78" t="n"/>
      <c r="E298" s="78" t="n"/>
      <c r="F298" s="78" t="n"/>
      <c r="G298" s="88" t="n"/>
      <c r="H298" s="84" t="n"/>
      <c r="I298" s="84" t="n"/>
      <c r="J298" s="84" t="n"/>
      <c r="K298" s="84" t="n"/>
      <c r="L298" s="84" t="n"/>
      <c r="M298" s="84" t="n"/>
      <c r="N298" s="84" t="n"/>
      <c r="O298" s="84">
        <f>IFERROR(INDEX('_courses_lookup'!$C:$C,MATCH(K298&amp;L298,'_courses_lookup'!$E:$E,0)),"")</f>
        <v/>
      </c>
      <c r="P298" s="84">
        <f>IFERROR(INDEX('_courses_lookup'!$D:$D,MATCH(K298&amp;L298,'_courses_lookup'!$E:$E,0)),"")</f>
        <v/>
      </c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1" t="n"/>
      <c r="AE298" s="81" t="n"/>
      <c r="AF298" s="81" t="n"/>
      <c r="AG298" s="40">
        <f>IF(AND(AE298&lt;&gt;"",AF298&lt;&gt;""),ROUNDUP((AF298-AE298)/7,0),"")</f>
        <v/>
      </c>
      <c r="AH298" s="84" t="n"/>
      <c r="AI298" s="40">
        <f>IFERROR(IF(AG298*AH298=0,"",AG298*AH298),"")</f>
        <v/>
      </c>
      <c r="AJ298" s="81" t="n"/>
      <c r="AK298" s="81" t="n"/>
      <c r="AL298" s="40">
        <f>IF(AND(AJ298&lt;&gt;"",AK298&lt;&gt;""),ROUNDUP((AK298-AJ298)/7,0),"")</f>
        <v/>
      </c>
      <c r="AM298" s="84" t="n"/>
      <c r="AN298" s="40">
        <f>IFERROR(IF(AL298*AM298=0,"",AL298*AM298),"")</f>
        <v/>
      </c>
      <c r="AO298" s="81" t="n"/>
      <c r="AP298" s="81" t="n"/>
      <c r="AQ298" s="40">
        <f>IF(AND(AO298&lt;&gt;"",AP298&lt;&gt;""),ROUNDUP((AP298-AO298)/7,0),"")</f>
        <v/>
      </c>
      <c r="AR298" s="40">
        <f>IFERROR(IF((AU298-(AI298+AN298))/AQ298=0,"",ROUNDUP((AU298-(AI298+AN298))/AQ298,0)),"")</f>
        <v/>
      </c>
      <c r="AS298" s="40">
        <f>IFERROR(IF((AU298-(AI298+AN298))=0,"",(AU298-(AI298+AN298))),"")</f>
        <v/>
      </c>
      <c r="AT298" s="40">
        <f>IF(AND(AG298="",AQ298=""),AL298,IF(SUM(AG298,AL298,AQ298)=0,"",SUM(AG298,AL298,AQ298)))</f>
        <v/>
      </c>
      <c r="AU298" s="84" t="n"/>
      <c r="AV298" s="81" t="n"/>
      <c r="AW298" s="84" t="n"/>
      <c r="AX298" s="84" t="n"/>
      <c r="AY298" s="84" t="n"/>
      <c r="AZ298" s="84" t="n"/>
      <c r="BA298" s="84" t="n"/>
      <c r="BB298" s="84" t="n"/>
      <c r="BC298" s="84" t="n"/>
      <c r="BD298" s="84" t="n"/>
      <c r="BE298" s="84" t="n"/>
      <c r="BF298" s="84" t="n"/>
      <c r="BG298" s="40">
        <f>IF(AD298="","",YEAR(AD298)+IF(MONTH(AD298)&gt;=5,1,0))</f>
        <v/>
      </c>
      <c r="BH298" s="40">
        <f>IF(AD298="","",IF(AND(MONTH(AD298)=8,DAY(AD298)&gt;=15),"Fall",IF(MONTH(AD298)&gt;8,"Fall",IF(MONTH(AD298)=5,"Summer",IF(MONTH(AD298)=1,"Spring","")))))</f>
        <v/>
      </c>
      <c r="BI298" s="84" t="n"/>
      <c r="BJ298" s="84" t="n"/>
      <c r="BK298" s="84" t="n"/>
      <c r="BL298" s="84">
        <f>IFERROR(INDEX('_names_lookup'!$C:$C,MATCH(BK298,'_names_lookup'!$A:$A,0)),"")</f>
        <v/>
      </c>
      <c r="BM298" s="84">
        <f>IFERROR(INDEX('_names_lookup'!$B:$B,MATCH(BK298,'_names_lookup'!$A:$A,0)),"")</f>
        <v/>
      </c>
      <c r="BN298" s="84" t="n"/>
      <c r="BO298" s="84" t="n"/>
      <c r="BP298" s="84" t="n"/>
      <c r="BQ298" s="84" t="n"/>
      <c r="BR298" s="84" t="n"/>
      <c r="BS298" s="40">
        <f>IFERROR(IF(BR298*AA298=0,"",BR298*AA298),"")</f>
        <v/>
      </c>
      <c r="BT298" s="84" t="n"/>
      <c r="BU298" s="84" t="n"/>
      <c r="BV298" s="84" t="n"/>
      <c r="BW298" s="84" t="n"/>
      <c r="BX298" s="84" t="n"/>
      <c r="BY298" s="84" t="n"/>
      <c r="BZ298" s="84" t="n"/>
      <c r="CA298" s="84" t="n"/>
      <c r="CB298" s="84" t="n"/>
      <c r="CC298" s="84" t="n"/>
      <c r="CD298" s="84" t="n"/>
      <c r="CE298" s="84" t="n"/>
      <c r="CF298" s="84" t="n"/>
      <c r="CG298" s="84" t="n"/>
      <c r="CH298" s="84" t="n"/>
      <c r="CI298" s="84" t="n"/>
      <c r="CJ298" s="84" t="n"/>
      <c r="CK298" s="84" t="n"/>
      <c r="CL298" s="84" t="n"/>
      <c r="CM298" s="84" t="n"/>
      <c r="CN298" s="84" t="n"/>
      <c r="CO298" s="84" t="n"/>
      <c r="CP298" s="84" t="n"/>
      <c r="CQ298" s="84" t="n"/>
      <c r="CR298" s="84" t="n"/>
      <c r="CS298" s="84" t="n"/>
      <c r="CT298" s="84" t="n"/>
      <c r="CU298" s="84" t="n"/>
      <c r="CV298" s="84" t="n"/>
      <c r="CW298" s="84" t="n"/>
      <c r="CX298" s="84" t="n"/>
      <c r="CY298" s="84" t="n"/>
      <c r="CZ298" s="84" t="n"/>
      <c r="DA298" s="84" t="n"/>
      <c r="DB298" s="84" t="n"/>
      <c r="DC298" s="84" t="n"/>
      <c r="DD298" s="84" t="n"/>
      <c r="DE298" s="84" t="n"/>
      <c r="DF298" s="84" t="n"/>
      <c r="DG298" s="84" t="n"/>
      <c r="DH298" s="84" t="n"/>
      <c r="DI298" s="84" t="n"/>
      <c r="DJ298" s="84" t="n"/>
      <c r="DK298" s="84" t="n"/>
      <c r="DL298" s="84" t="n"/>
      <c r="DM298" s="84" t="n"/>
      <c r="DN298" s="84" t="n"/>
      <c r="DO298" s="84" t="n"/>
      <c r="DP298" s="84" t="n"/>
      <c r="DQ298" s="84" t="n"/>
    </row>
    <row r="299" ht="16" customHeight="1">
      <c r="A299" s="78" t="n"/>
      <c r="B299" s="78" t="n"/>
      <c r="C299" s="78" t="n"/>
      <c r="D299" s="78" t="n"/>
      <c r="E299" s="78" t="n"/>
      <c r="F299" s="78" t="n"/>
      <c r="G299" s="88" t="n"/>
      <c r="H299" s="84" t="n"/>
      <c r="I299" s="84" t="n"/>
      <c r="J299" s="84" t="n"/>
      <c r="K299" s="84" t="n"/>
      <c r="L299" s="84" t="n"/>
      <c r="M299" s="84" t="n"/>
      <c r="N299" s="84" t="n"/>
      <c r="O299" s="84">
        <f>IFERROR(INDEX('_courses_lookup'!$C:$C,MATCH(K299&amp;L299,'_courses_lookup'!$E:$E,0)),"")</f>
        <v/>
      </c>
      <c r="P299" s="84">
        <f>IFERROR(INDEX('_courses_lookup'!$D:$D,MATCH(K299&amp;L299,'_courses_lookup'!$E:$E,0)),"")</f>
        <v/>
      </c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1" t="n"/>
      <c r="AE299" s="81" t="n"/>
      <c r="AF299" s="81" t="n"/>
      <c r="AG299" s="40">
        <f>IF(AND(AE299&lt;&gt;"",AF299&lt;&gt;""),ROUNDUP((AF299-AE299)/7,0),"")</f>
        <v/>
      </c>
      <c r="AH299" s="84" t="n"/>
      <c r="AI299" s="40">
        <f>IFERROR(IF(AG299*AH299=0,"",AG299*AH299),"")</f>
        <v/>
      </c>
      <c r="AJ299" s="81" t="n"/>
      <c r="AK299" s="81" t="n"/>
      <c r="AL299" s="40">
        <f>IF(AND(AJ299&lt;&gt;"",AK299&lt;&gt;""),ROUNDUP((AK299-AJ299)/7,0),"")</f>
        <v/>
      </c>
      <c r="AM299" s="84" t="n"/>
      <c r="AN299" s="40">
        <f>IFERROR(IF(AL299*AM299=0,"",AL299*AM299),"")</f>
        <v/>
      </c>
      <c r="AO299" s="81" t="n"/>
      <c r="AP299" s="81" t="n"/>
      <c r="AQ299" s="40">
        <f>IF(AND(AO299&lt;&gt;"",AP299&lt;&gt;""),ROUNDUP((AP299-AO299)/7,0),"")</f>
        <v/>
      </c>
      <c r="AR299" s="40">
        <f>IFERROR(IF((AU299-(AI299+AN299))/AQ299=0,"",ROUNDUP((AU299-(AI299+AN299))/AQ299,0)),"")</f>
        <v/>
      </c>
      <c r="AS299" s="40">
        <f>IFERROR(IF((AU299-(AI299+AN299))=0,"",(AU299-(AI299+AN299))),"")</f>
        <v/>
      </c>
      <c r="AT299" s="40">
        <f>IF(AND(AG299="",AQ299=""),AL299,IF(SUM(AG299,AL299,AQ299)=0,"",SUM(AG299,AL299,AQ299)))</f>
        <v/>
      </c>
      <c r="AU299" s="84" t="n"/>
      <c r="AV299" s="81" t="n"/>
      <c r="AW299" s="84" t="n"/>
      <c r="AX299" s="84" t="n"/>
      <c r="AY299" s="84" t="n"/>
      <c r="AZ299" s="84" t="n"/>
      <c r="BA299" s="84" t="n"/>
      <c r="BB299" s="84" t="n"/>
      <c r="BC299" s="84" t="n"/>
      <c r="BD299" s="84" t="n"/>
      <c r="BE299" s="84" t="n"/>
      <c r="BF299" s="84" t="n"/>
      <c r="BG299" s="40">
        <f>IF(AD299="","",YEAR(AD299)+IF(MONTH(AD299)&gt;=5,1,0))</f>
        <v/>
      </c>
      <c r="BH299" s="40">
        <f>IF(AD299="","",IF(AND(MONTH(AD299)=8,DAY(AD299)&gt;=15),"Fall",IF(MONTH(AD299)&gt;8,"Fall",IF(MONTH(AD299)=5,"Summer",IF(MONTH(AD299)=1,"Spring","")))))</f>
        <v/>
      </c>
      <c r="BI299" s="84" t="n"/>
      <c r="BJ299" s="84" t="n"/>
      <c r="BK299" s="84" t="n"/>
      <c r="BL299" s="84">
        <f>IFERROR(INDEX('_names_lookup'!$C:$C,MATCH(BK299,'_names_lookup'!$A:$A,0)),"")</f>
        <v/>
      </c>
      <c r="BM299" s="84">
        <f>IFERROR(INDEX('_names_lookup'!$B:$B,MATCH(BK299,'_names_lookup'!$A:$A,0)),"")</f>
        <v/>
      </c>
      <c r="BN299" s="84" t="n"/>
      <c r="BO299" s="84" t="n"/>
      <c r="BP299" s="84" t="n"/>
      <c r="BQ299" s="84" t="n"/>
      <c r="BR299" s="84" t="n"/>
      <c r="BS299" s="40">
        <f>IFERROR(IF(BR299*AA299=0,"",BR299*AA299),"")</f>
        <v/>
      </c>
      <c r="BT299" s="84" t="n"/>
      <c r="BU299" s="84" t="n"/>
      <c r="BV299" s="84" t="n"/>
      <c r="BW299" s="84" t="n"/>
      <c r="BX299" s="84" t="n"/>
      <c r="BY299" s="84" t="n"/>
      <c r="BZ299" s="84" t="n"/>
      <c r="CA299" s="84" t="n"/>
      <c r="CB299" s="84" t="n"/>
      <c r="CC299" s="84" t="n"/>
      <c r="CD299" s="84" t="n"/>
      <c r="CE299" s="84" t="n"/>
      <c r="CF299" s="84" t="n"/>
      <c r="CG299" s="84" t="n"/>
      <c r="CH299" s="84" t="n"/>
      <c r="CI299" s="84" t="n"/>
      <c r="CJ299" s="84" t="n"/>
      <c r="CK299" s="84" t="n"/>
      <c r="CL299" s="84" t="n"/>
      <c r="CM299" s="84" t="n"/>
      <c r="CN299" s="84" t="n"/>
      <c r="CO299" s="84" t="n"/>
      <c r="CP299" s="84" t="n"/>
      <c r="CQ299" s="84" t="n"/>
      <c r="CR299" s="84" t="n"/>
      <c r="CS299" s="84" t="n"/>
      <c r="CT299" s="84" t="n"/>
      <c r="CU299" s="84" t="n"/>
      <c r="CV299" s="84" t="n"/>
      <c r="CW299" s="84" t="n"/>
      <c r="CX299" s="84" t="n"/>
      <c r="CY299" s="84" t="n"/>
      <c r="CZ299" s="84" t="n"/>
      <c r="DA299" s="84" t="n"/>
      <c r="DB299" s="84" t="n"/>
      <c r="DC299" s="84" t="n"/>
      <c r="DD299" s="84" t="n"/>
      <c r="DE299" s="84" t="n"/>
      <c r="DF299" s="84" t="n"/>
      <c r="DG299" s="84" t="n"/>
      <c r="DH299" s="84" t="n"/>
      <c r="DI299" s="84" t="n"/>
      <c r="DJ299" s="84" t="n"/>
      <c r="DK299" s="84" t="n"/>
      <c r="DL299" s="84" t="n"/>
      <c r="DM299" s="84" t="n"/>
      <c r="DN299" s="84" t="n"/>
      <c r="DO299" s="84" t="n"/>
      <c r="DP299" s="84" t="n"/>
      <c r="DQ299" s="84" t="n"/>
    </row>
    <row r="300" ht="16" customHeight="1">
      <c r="A300" s="78" t="n"/>
      <c r="B300" s="78" t="n"/>
      <c r="C300" s="78" t="n"/>
      <c r="D300" s="78" t="n"/>
      <c r="E300" s="78" t="n"/>
      <c r="F300" s="78" t="n"/>
      <c r="G300" s="88" t="n"/>
      <c r="H300" s="84" t="n"/>
      <c r="I300" s="84" t="n"/>
      <c r="J300" s="84" t="n"/>
      <c r="K300" s="84" t="n"/>
      <c r="L300" s="84" t="n"/>
      <c r="M300" s="84" t="n"/>
      <c r="N300" s="84" t="n"/>
      <c r="O300" s="84">
        <f>IFERROR(INDEX('_courses_lookup'!$C:$C,MATCH(K300&amp;L300,'_courses_lookup'!$E:$E,0)),"")</f>
        <v/>
      </c>
      <c r="P300" s="84">
        <f>IFERROR(INDEX('_courses_lookup'!$D:$D,MATCH(K300&amp;L300,'_courses_lookup'!$E:$E,0)),"")</f>
        <v/>
      </c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1" t="n"/>
      <c r="AE300" s="81" t="n"/>
      <c r="AF300" s="81" t="n"/>
      <c r="AG300" s="40">
        <f>IF(AND(AE300&lt;&gt;"",AF300&lt;&gt;""),ROUNDUP((AF300-AE300)/7,0),"")</f>
        <v/>
      </c>
      <c r="AH300" s="84" t="n"/>
      <c r="AI300" s="40">
        <f>IFERROR(IF(AG300*AH300=0,"",AG300*AH300),"")</f>
        <v/>
      </c>
      <c r="AJ300" s="81" t="n"/>
      <c r="AK300" s="81" t="n"/>
      <c r="AL300" s="40">
        <f>IF(AND(AJ300&lt;&gt;"",AK300&lt;&gt;""),ROUNDUP((AK300-AJ300)/7,0),"")</f>
        <v/>
      </c>
      <c r="AM300" s="84" t="n"/>
      <c r="AN300" s="40">
        <f>IFERROR(IF(AL300*AM300=0,"",AL300*AM300),"")</f>
        <v/>
      </c>
      <c r="AO300" s="81" t="n"/>
      <c r="AP300" s="81" t="n"/>
      <c r="AQ300" s="40">
        <f>IF(AND(AO300&lt;&gt;"",AP300&lt;&gt;""),ROUNDUP((AP300-AO300)/7,0),"")</f>
        <v/>
      </c>
      <c r="AR300" s="40">
        <f>IFERROR(IF((AU300-(AI300+AN300))/AQ300=0,"",ROUNDUP((AU300-(AI300+AN300))/AQ300,0)),"")</f>
        <v/>
      </c>
      <c r="AS300" s="40">
        <f>IFERROR(IF((AU300-(AI300+AN300))=0,"",(AU300-(AI300+AN300))),"")</f>
        <v/>
      </c>
      <c r="AT300" s="40">
        <f>IF(AND(AG300="",AQ300=""),AL300,IF(SUM(AG300,AL300,AQ300)=0,"",SUM(AG300,AL300,AQ300)))</f>
        <v/>
      </c>
      <c r="AU300" s="84" t="n"/>
      <c r="AV300" s="81" t="n"/>
      <c r="AW300" s="84" t="n"/>
      <c r="AX300" s="84" t="n"/>
      <c r="AY300" s="84" t="n"/>
      <c r="AZ300" s="84" t="n"/>
      <c r="BA300" s="84" t="n"/>
      <c r="BB300" s="84" t="n"/>
      <c r="BC300" s="84" t="n"/>
      <c r="BD300" s="84" t="n"/>
      <c r="BE300" s="84" t="n"/>
      <c r="BF300" s="84" t="n"/>
      <c r="BG300" s="40">
        <f>IF(AD300="","",YEAR(AD300)+IF(MONTH(AD300)&gt;=5,1,0))</f>
        <v/>
      </c>
      <c r="BH300" s="40">
        <f>IF(AD300="","",IF(AND(MONTH(AD300)=8,DAY(AD300)&gt;=15),"Fall",IF(MONTH(AD300)&gt;8,"Fall",IF(MONTH(AD300)=5,"Summer",IF(MONTH(AD300)=1,"Spring","")))))</f>
        <v/>
      </c>
      <c r="BI300" s="84" t="n"/>
      <c r="BJ300" s="84" t="n"/>
      <c r="BK300" s="84" t="n"/>
      <c r="BL300" s="84">
        <f>IFERROR(INDEX('_names_lookup'!$C:$C,MATCH(BK300,'_names_lookup'!$A:$A,0)),"")</f>
        <v/>
      </c>
      <c r="BM300" s="84">
        <f>IFERROR(INDEX('_names_lookup'!$B:$B,MATCH(BK300,'_names_lookup'!$A:$A,0)),"")</f>
        <v/>
      </c>
      <c r="BN300" s="84" t="n"/>
      <c r="BO300" s="84" t="n"/>
      <c r="BP300" s="84" t="n"/>
      <c r="BQ300" s="84" t="n"/>
      <c r="BR300" s="84" t="n"/>
      <c r="BS300" s="40">
        <f>IFERROR(IF(BR300*AA300=0,"",BR300*AA300),"")</f>
        <v/>
      </c>
      <c r="BT300" s="84" t="n"/>
      <c r="BU300" s="84" t="n"/>
      <c r="BV300" s="84" t="n"/>
      <c r="BW300" s="84" t="n"/>
      <c r="BX300" s="84" t="n"/>
      <c r="BY300" s="84" t="n"/>
      <c r="BZ300" s="84" t="n"/>
      <c r="CA300" s="84" t="n"/>
      <c r="CB300" s="84" t="n"/>
      <c r="CC300" s="84" t="n"/>
      <c r="CD300" s="84" t="n"/>
      <c r="CE300" s="84" t="n"/>
      <c r="CF300" s="84" t="n"/>
      <c r="CG300" s="84" t="n"/>
      <c r="CH300" s="84" t="n"/>
      <c r="CI300" s="84" t="n"/>
      <c r="CJ300" s="84" t="n"/>
      <c r="CK300" s="84" t="n"/>
      <c r="CL300" s="84" t="n"/>
      <c r="CM300" s="84" t="n"/>
      <c r="CN300" s="84" t="n"/>
      <c r="CO300" s="84" t="n"/>
      <c r="CP300" s="84" t="n"/>
      <c r="CQ300" s="84" t="n"/>
      <c r="CR300" s="84" t="n"/>
      <c r="CS300" s="84" t="n"/>
      <c r="CT300" s="84" t="n"/>
      <c r="CU300" s="84" t="n"/>
      <c r="CV300" s="84" t="n"/>
      <c r="CW300" s="84" t="n"/>
      <c r="CX300" s="84" t="n"/>
      <c r="CY300" s="84" t="n"/>
      <c r="CZ300" s="84" t="n"/>
      <c r="DA300" s="84" t="n"/>
      <c r="DB300" s="84" t="n"/>
      <c r="DC300" s="84" t="n"/>
      <c r="DD300" s="84" t="n"/>
      <c r="DE300" s="84" t="n"/>
      <c r="DF300" s="84" t="n"/>
      <c r="DG300" s="84" t="n"/>
      <c r="DH300" s="84" t="n"/>
      <c r="DI300" s="84" t="n"/>
      <c r="DJ300" s="84" t="n"/>
      <c r="DK300" s="84" t="n"/>
      <c r="DL300" s="84" t="n"/>
      <c r="DM300" s="84" t="n"/>
      <c r="DN300" s="84" t="n"/>
      <c r="DO300" s="84" t="n"/>
      <c r="DP300" s="84" t="n"/>
      <c r="DQ300" s="84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1" sort="0" password="C3E6"/>
  <autoFilter ref="A1:DQ300"/>
  <dataValidations count="95">
    <dataValidation sqref="G2:G5000" showDropDown="0" showInputMessage="0" showErrorMessage="0" allowBlank="1" type="list">
      <formula1>='DropDownMenu'!$A$2:$A$19</formula1>
    </dataValidation>
    <dataValidation sqref="H2:H5000" showDropDown="0" showInputMessage="0" showErrorMessage="0" allowBlank="1" type="list">
      <formula1>='DropDownMenu'!$B$2:$B$564</formula1>
    </dataValidation>
    <dataValidation sqref="I2:I5000" showDropDown="0" showInputMessage="0" showErrorMessage="0" allowBlank="1" type="list">
      <formula1>='DropDownMenu'!$C$2:$C$352</formula1>
    </dataValidation>
    <dataValidation sqref="K2:K5000" showDropDown="0" showInputMessage="0" showErrorMessage="0" allowBlank="1" type="list">
      <formula1>='DropDownMenu'!$D$2:$D$10</formula1>
    </dataValidation>
    <dataValidation sqref="L2:L5000" showDropDown="0" showInputMessage="0" showErrorMessage="0" allowBlank="1" type="list">
      <formula1>='DropDownMenu'!$E$2:$E$267</formula1>
    </dataValidation>
    <dataValidation sqref="M2:M5000" showDropDown="0" showInputMessage="0" showErrorMessage="0" allowBlank="1" type="list">
      <formula1>='DropDownMenu'!$F$2:$F$45</formula1>
    </dataValidation>
    <dataValidation sqref="N2:N5000" showDropDown="0" showInputMessage="0" showErrorMessage="0" allowBlank="1" type="list">
      <formula1>='DropDownMenu'!$G$2:$G$16</formula1>
    </dataValidation>
    <dataValidation sqref="O2:O5000" showDropDown="0" showInputMessage="0" showErrorMessage="0" allowBlank="1" type="list">
      <formula1>='DropDownMenu'!$H$2:$H$490</formula1>
    </dataValidation>
    <dataValidation sqref="P2:P5000" showDropDown="0" showInputMessage="0" showErrorMessage="0" allowBlank="1" type="list">
      <formula1>='DropDownMenu'!$I$2:$I$1103</formula1>
    </dataValidation>
    <dataValidation sqref="R2:R5000" showDropDown="0" showInputMessage="0" showErrorMessage="0" allowBlank="1" type="list">
      <formula1>='DropDownMenu'!$J$2:$J$45</formula1>
    </dataValidation>
    <dataValidation sqref="S2:S5000" showDropDown="0" showInputMessage="0" showErrorMessage="0" allowBlank="1" type="list">
      <formula1>='DropDownMenu'!$K$2:$K$6</formula1>
    </dataValidation>
    <dataValidation sqref="T2:T5000" showDropDown="0" showInputMessage="0" showErrorMessage="0" allowBlank="1" type="list">
      <formula1>='DropDownMenu'!$L$2:$L$7</formula1>
    </dataValidation>
    <dataValidation sqref="U2:U5000" showDropDown="0" showInputMessage="0" showErrorMessage="0" allowBlank="1" type="list">
      <formula1>='DropDownMenu'!$M$2:$M$12</formula1>
    </dataValidation>
    <dataValidation sqref="V2:V5000" showDropDown="0" showInputMessage="0" showErrorMessage="0" allowBlank="1" type="list">
      <formula1>='DropDownMenu'!$N$2:$N$13</formula1>
    </dataValidation>
    <dataValidation sqref="W2:W5000" showDropDown="0" showInputMessage="0" showErrorMessage="0" allowBlank="1" type="list">
      <formula1>='DropDownMenu'!$O$2:$O$5</formula1>
    </dataValidation>
    <dataValidation sqref="X2:X5000" showDropDown="0" showInputMessage="0" showErrorMessage="0" allowBlank="1" type="list">
      <formula1>='DropDownMenu'!$P$2:$P$6</formula1>
    </dataValidation>
    <dataValidation sqref="Y2:Y5000" showDropDown="0" showInputMessage="0" showErrorMessage="0" allowBlank="1" type="list">
      <formula1>='DropDownMenu'!$Q$2:$Q$26</formula1>
    </dataValidation>
    <dataValidation sqref="Z2:Z5000" showDropDown="0" showInputMessage="0" showErrorMessage="0" allowBlank="1" type="list">
      <formula1>='DropDownMenu'!$R$2:$R$26</formula1>
    </dataValidation>
    <dataValidation sqref="AA2:AA5000" showDropDown="0" showInputMessage="0" showErrorMessage="0" allowBlank="1" type="list">
      <formula1>='DropDownMenu'!$S$2:$S$9</formula1>
    </dataValidation>
    <dataValidation sqref="AB2:AB5000" showDropDown="0" showInputMessage="0" showErrorMessage="0" allowBlank="1" type="list">
      <formula1>='DropDownMenu'!$T$2:$T$15</formula1>
    </dataValidation>
    <dataValidation sqref="AC2:AC5000" showDropDown="0" showInputMessage="0" showErrorMessage="0" allowBlank="1" type="list">
      <formula1>='DropDownMenu'!$U$2:$U$6</formula1>
    </dataValidation>
    <dataValidation sqref="AD2:AD5000" showDropDown="0" showInputMessage="0" showErrorMessage="0" allowBlank="1" type="list">
      <formula1>='DropDownMenu'!$V$2:$V$7</formula1>
    </dataValidation>
    <dataValidation sqref="AG2:AG5000" showDropDown="0" showInputMessage="0" showErrorMessage="0" allowBlank="1" type="list">
      <formula1>='DropDownMenu'!$W$2:$W$2</formula1>
    </dataValidation>
    <dataValidation sqref="AH2:AH5000" showDropDown="0" showInputMessage="0" showErrorMessage="0" allowBlank="1" type="list">
      <formula1>='DropDownMenu'!$X$2:$X$2</formula1>
    </dataValidation>
    <dataValidation sqref="AI2:AI5000" showDropDown="0" showInputMessage="0" showErrorMessage="0" allowBlank="1" type="list">
      <formula1>='DropDownMenu'!$Y$2:$Y$2</formula1>
    </dataValidation>
    <dataValidation sqref="AJ2:AJ5000" showDropDown="0" showInputMessage="0" showErrorMessage="0" allowBlank="1" type="list">
      <formula1>='DropDownMenu'!$Z$2:$Z$49</formula1>
    </dataValidation>
    <dataValidation sqref="AK2:AK5000" showDropDown="0" showInputMessage="0" showErrorMessage="0" allowBlank="1" type="list">
      <formula1>='DropDownMenu'!$AA$2:$AA$52</formula1>
    </dataValidation>
    <dataValidation sqref="AL2:AL5000" showDropDown="0" showInputMessage="0" showErrorMessage="0" allowBlank="1" type="list">
      <formula1>='DropDownMenu'!$AB$2:$AB$2</formula1>
    </dataValidation>
    <dataValidation sqref="AM2:AM5000" showDropDown="0" showInputMessage="0" showErrorMessage="0" allowBlank="1" type="list">
      <formula1>='DropDownMenu'!$AC$2:$AC$2</formula1>
    </dataValidation>
    <dataValidation sqref="AN2:AN5000" showDropDown="0" showInputMessage="0" showErrorMessage="0" allowBlank="1" type="list">
      <formula1>='DropDownMenu'!$AD$2:$AD$2</formula1>
    </dataValidation>
    <dataValidation sqref="AQ2:AQ5000" showDropDown="0" showInputMessage="0" showErrorMessage="0" allowBlank="1" type="list">
      <formula1>='DropDownMenu'!$AE$2:$AE$2</formula1>
    </dataValidation>
    <dataValidation sqref="AR2:AR5000" showDropDown="0" showInputMessage="0" showErrorMessage="0" allowBlank="1" type="list">
      <formula1>='DropDownMenu'!$AF$2:$AF$2</formula1>
    </dataValidation>
    <dataValidation sqref="AS2:AS5000" showDropDown="0" showInputMessage="0" showErrorMessage="0" allowBlank="1" type="list">
      <formula1>='DropDownMenu'!$AG$2:$AG$2</formula1>
    </dataValidation>
    <dataValidation sqref="AT2:AT5000" showDropDown="0" showInputMessage="0" showErrorMessage="0" allowBlank="1" type="list">
      <formula1>='DropDownMenu'!$AH$2:$AH$2</formula1>
    </dataValidation>
    <dataValidation sqref="AU2:AU5000" showDropDown="0" showInputMessage="0" showErrorMessage="0" allowBlank="1" type="list">
      <formula1>='DropDownMenu'!$AI$2:$AI$2</formula1>
    </dataValidation>
    <dataValidation sqref="AV2:AV5000" showDropDown="0" showInputMessage="0" showErrorMessage="0" allowBlank="1" type="list">
      <formula1>='DropDownMenu'!$AJ$2:$AJ$9</formula1>
    </dataValidation>
    <dataValidation sqref="AW2:AW5000" showDropDown="0" showInputMessage="0" showErrorMessage="0" allowBlank="1" type="list">
      <formula1>='DropDownMenu'!$AK$2:$AK$6</formula1>
    </dataValidation>
    <dataValidation sqref="AX2:AX5000" showDropDown="0" showInputMessage="0" showErrorMessage="0" allowBlank="1" type="list">
      <formula1>='DropDownMenu'!$AL$2:$AL$11</formula1>
    </dataValidation>
    <dataValidation sqref="AY2:AY5000" showDropDown="0" showInputMessage="0" showErrorMessage="0" allowBlank="1" type="list">
      <formula1>='DropDownMenu'!$AM$2:$AM$2</formula1>
    </dataValidation>
    <dataValidation sqref="AZ2:AZ5000" showDropDown="0" showInputMessage="0" showErrorMessage="0" allowBlank="1" type="list">
      <formula1>='DropDownMenu'!$AN$2:$AN$2</formula1>
    </dataValidation>
    <dataValidation sqref="BA2:BA5000" showDropDown="0" showInputMessage="0" showErrorMessage="0" allowBlank="1" type="list">
      <formula1>='DropDownMenu'!$AO$2:$AO$2</formula1>
    </dataValidation>
    <dataValidation sqref="BB2:BB5000" showDropDown="0" showInputMessage="0" showErrorMessage="0" allowBlank="1" type="list">
      <formula1>='DropDownMenu'!$AP$2:$AP$2</formula1>
    </dataValidation>
    <dataValidation sqref="BC2:BC5000" showDropDown="0" showInputMessage="0" showErrorMessage="0" allowBlank="1" type="list">
      <formula1>='DropDownMenu'!$AQ$2:$AQ$2</formula1>
    </dataValidation>
    <dataValidation sqref="BF2:BF5000" showDropDown="0" showInputMessage="0" showErrorMessage="0" allowBlank="1" type="list">
      <formula1>='DropDownMenu'!$AR$2:$AR$5</formula1>
    </dataValidation>
    <dataValidation sqref="BG2:BG5000" showDropDown="0" showInputMessage="0" showErrorMessage="0" allowBlank="1" type="list">
      <formula1>='DropDownMenu'!$AS$2:$AS$37</formula1>
    </dataValidation>
    <dataValidation sqref="BH2:BH5000" showDropDown="0" showInputMessage="0" showErrorMessage="0" allowBlank="1" type="list">
      <formula1>='DropDownMenu'!$AT$2:$AT$4</formula1>
    </dataValidation>
    <dataValidation sqref="BI2:BI5000" showDropDown="0" showInputMessage="0" showErrorMessage="0" allowBlank="1" type="list">
      <formula1>='DropDownMenu'!$AU$2:$AU$13</formula1>
    </dataValidation>
    <dataValidation sqref="BJ2:BJ5000" showDropDown="0" showInputMessage="0" showErrorMessage="0" allowBlank="1" type="list">
      <formula1>='DropDownMenu'!$AV$2:$AV$34</formula1>
    </dataValidation>
    <dataValidation sqref="BK2:BK5000" showDropDown="0" showInputMessage="0" showErrorMessage="0" allowBlank="1" type="list">
      <formula1>='DropDownMenu'!$AW$2:$AW$261</formula1>
    </dataValidation>
    <dataValidation sqref="BL2:BL5000" showDropDown="0" showInputMessage="0" showErrorMessage="0" allowBlank="1" type="list">
      <formula1>='DropDownMenu'!$AX$2:$AX$256</formula1>
    </dataValidation>
    <dataValidation sqref="BM2:BM5000" showDropDown="0" showInputMessage="0" showErrorMessage="0" allowBlank="1" type="list">
      <formula1>='DropDownMenu'!$AY$2:$AY$261</formula1>
    </dataValidation>
    <dataValidation sqref="BN2:BN5000" showDropDown="0" showInputMessage="0" showErrorMessage="0" allowBlank="1" type="list">
      <formula1>='DropDownMenu'!$AZ$2:$AZ$3</formula1>
    </dataValidation>
    <dataValidation sqref="BO2:BO5000" showDropDown="0" showInputMessage="0" showErrorMessage="0" allowBlank="1" type="list">
      <formula1>='DropDownMenu'!$BA$2:$BA$4</formula1>
    </dataValidation>
    <dataValidation sqref="BP2:BP5000" showDropDown="0" showInputMessage="0" showErrorMessage="0" allowBlank="1" type="list">
      <formula1>='DropDownMenu'!$BB$2:$BB$6</formula1>
    </dataValidation>
    <dataValidation sqref="BQ2:BQ5000" showDropDown="0" showInputMessage="0" showErrorMessage="0" allowBlank="1" type="list">
      <formula1>='DropDownMenu'!$BC$2:$BC$4</formula1>
    </dataValidation>
    <dataValidation sqref="BR2:BR5000" showDropDown="0" showInputMessage="0" showErrorMessage="0" allowBlank="1" type="list">
      <formula1>='DropDownMenu'!$BD$2:$BD$3</formula1>
    </dataValidation>
    <dataValidation sqref="BT2:BT5000" showDropDown="0" showInputMessage="0" showErrorMessage="0" allowBlank="1" type="list">
      <formula1>='DropDownMenu'!$BE$2:$BE$3</formula1>
    </dataValidation>
    <dataValidation sqref="BU2:BU5000" showDropDown="0" showInputMessage="0" showErrorMessage="0" allowBlank="1" type="list">
      <formula1>='DropDownMenu'!$BF$2:$BF$11</formula1>
    </dataValidation>
    <dataValidation sqref="BV2:BV5000" showDropDown="0" showInputMessage="0" showErrorMessage="0" allowBlank="1" type="list">
      <formula1>='DropDownMenu'!$BG$2:$BG$9</formula1>
    </dataValidation>
    <dataValidation sqref="BW2:BW5000" showDropDown="0" showInputMessage="0" showErrorMessage="0" allowBlank="1" type="list">
      <formula1>='DropDownMenu'!$BH$2:$BH$2</formula1>
    </dataValidation>
    <dataValidation sqref="BX2:BX5000" showDropDown="0" showInputMessage="0" showErrorMessage="0" allowBlank="1" type="list">
      <formula1>='DropDownMenu'!$BI$2:$BI$2</formula1>
    </dataValidation>
    <dataValidation sqref="BY2:BY5000" showDropDown="0" showInputMessage="0" showErrorMessage="0" allowBlank="1" type="list">
      <formula1>='DropDownMenu'!$BJ$2:$BJ$2</formula1>
    </dataValidation>
    <dataValidation sqref="BZ2:BZ5000" showDropDown="0" showInputMessage="0" showErrorMessage="0" allowBlank="1" type="list">
      <formula1>='DropDownMenu'!$BK$2:$BK$9</formula1>
    </dataValidation>
    <dataValidation sqref="CA2:CA5000" showDropDown="0" showInputMessage="0" showErrorMessage="0" allowBlank="1" type="list">
      <formula1>='DropDownMenu'!$BL$2:$BL$11</formula1>
    </dataValidation>
    <dataValidation sqref="CB2:CB5000" showDropDown="0" showInputMessage="0" showErrorMessage="0" allowBlank="1" type="list">
      <formula1>='DropDownMenu'!$BM$2:$BM$3</formula1>
    </dataValidation>
    <dataValidation sqref="CC2:CC5000" showDropDown="0" showInputMessage="0" showErrorMessage="0" allowBlank="1" type="list">
      <formula1>='DropDownMenu'!$BN$2:$BN$4</formula1>
    </dataValidation>
    <dataValidation sqref="CE2:CE5000" showDropDown="0" showInputMessage="0" showErrorMessage="0" allowBlank="1" type="list">
      <formula1>='DropDownMenu'!$BO$2:$BO$2</formula1>
    </dataValidation>
    <dataValidation sqref="CF2:CF5000" showDropDown="0" showInputMessage="0" showErrorMessage="0" allowBlank="1" type="list">
      <formula1>='DropDownMenu'!$BP$2:$BP$81</formula1>
    </dataValidation>
    <dataValidation sqref="CG2:CG5000" showDropDown="0" showInputMessage="0" showErrorMessage="0" allowBlank="1" type="list">
      <formula1>='DropDownMenu'!$BQ$2:$BQ$3</formula1>
    </dataValidation>
    <dataValidation sqref="CH2:CH5000" showDropDown="0" showInputMessage="0" showErrorMessage="0" allowBlank="1" type="list">
      <formula1>='DropDownMenu'!$BR$2:$BR$7</formula1>
    </dataValidation>
    <dataValidation sqref="CI2:CI5000" showDropDown="0" showInputMessage="0" showErrorMessage="0" allowBlank="1" type="list">
      <formula1>='DropDownMenu'!$BS$2:$BS$9</formula1>
    </dataValidation>
    <dataValidation sqref="CJ2:CJ5000" showDropDown="0" showInputMessage="0" showErrorMessage="0" allowBlank="1" type="list">
      <formula1>='DropDownMenu'!$BT$2:$BT$9</formula1>
    </dataValidation>
    <dataValidation sqref="CK2:CK5000" showDropDown="0" showInputMessage="0" showErrorMessage="0" allowBlank="1" type="list">
      <formula1>='DropDownMenu'!$BU$2:$BU$3</formula1>
    </dataValidation>
    <dataValidation sqref="CL2:CL5000" showDropDown="0" showInputMessage="0" showErrorMessage="0" allowBlank="1" type="list">
      <formula1>='DropDownMenu'!$BV$2:$BV$2</formula1>
    </dataValidation>
    <dataValidation sqref="CN2:CN5000" showDropDown="0" showInputMessage="0" showErrorMessage="0" allowBlank="1" type="list">
      <formula1>='DropDownMenu'!$BW$2:$BW$29</formula1>
    </dataValidation>
    <dataValidation sqref="CQ2:CQ5000" showDropDown="0" showInputMessage="0" showErrorMessage="0" allowBlank="1" type="list">
      <formula1>='DropDownMenu'!$BX$2:$BX$2</formula1>
    </dataValidation>
    <dataValidation sqref="CR2:CR5000" showDropDown="0" showInputMessage="0" showErrorMessage="0" allowBlank="1" type="list">
      <formula1>='DropDownMenu'!$BY$2:$BY$33</formula1>
    </dataValidation>
    <dataValidation sqref="CS2:CS5000" showDropDown="0" showInputMessage="0" showErrorMessage="0" allowBlank="1" type="list">
      <formula1>='DropDownMenu'!$BZ$2:$BZ$2</formula1>
    </dataValidation>
    <dataValidation sqref="CT2:CT5000" showDropDown="0" showInputMessage="0" showErrorMessage="0" allowBlank="1" type="list">
      <formula1>='DropDownMenu'!$CA$2:$CA$2</formula1>
    </dataValidation>
    <dataValidation sqref="CU2:CU5000" showDropDown="0" showInputMessage="0" showErrorMessage="0" allowBlank="1" type="list">
      <formula1>='DropDownMenu'!$CB$2:$CB$2</formula1>
    </dataValidation>
    <dataValidation sqref="CV2:CV5000" showDropDown="0" showInputMessage="0" showErrorMessage="0" allowBlank="1" type="list">
      <formula1>='DropDownMenu'!$CC$2:$CC$2</formula1>
    </dataValidation>
    <dataValidation sqref="CW2:CW5000" showDropDown="0" showInputMessage="0" showErrorMessage="0" allowBlank="1" type="list">
      <formula1>='DropDownMenu'!$CD$2:$CD$8</formula1>
    </dataValidation>
    <dataValidation sqref="CX2:CX5000" showDropDown="0" showInputMessage="0" showErrorMessage="0" allowBlank="1" type="list">
      <formula1>='DropDownMenu'!$CE$2:$CE$8</formula1>
    </dataValidation>
    <dataValidation sqref="CY2:CY5000" showDropDown="0" showInputMessage="0" showErrorMessage="0" allowBlank="1" type="list">
      <formula1>='DropDownMenu'!$CF$2:$CF$8</formula1>
    </dataValidation>
    <dataValidation sqref="CZ2:CZ5000" showDropDown="0" showInputMessage="0" showErrorMessage="0" allowBlank="1" type="list">
      <formula1>='DropDownMenu'!$CG$2:$CG$6</formula1>
    </dataValidation>
    <dataValidation sqref="DA2:DA5000" showDropDown="0" showInputMessage="0" showErrorMessage="0" allowBlank="1" type="list">
      <formula1>='DropDownMenu'!$CH$2:$CH$2</formula1>
    </dataValidation>
    <dataValidation sqref="DB2:DB5000" showDropDown="0" showInputMessage="0" showErrorMessage="0" allowBlank="1" type="list">
      <formula1>='DropDownMenu'!$CI$2:$CI$2</formula1>
    </dataValidation>
    <dataValidation sqref="DC2:DC5000" showDropDown="0" showInputMessage="0" showErrorMessage="0" allowBlank="1" type="list">
      <formula1>='DropDownMenu'!$CJ$2:$CJ$2</formula1>
    </dataValidation>
    <dataValidation sqref="DD2:DD5000" showDropDown="0" showInputMessage="0" showErrorMessage="0" allowBlank="1" type="list">
      <formula1>='DropDownMenu'!$CK$2:$CK$2</formula1>
    </dataValidation>
    <dataValidation sqref="DE2:DE5000" showDropDown="0" showInputMessage="0" showErrorMessage="0" allowBlank="1" type="list">
      <formula1>='DropDownMenu'!$CL$2:$CL$2</formula1>
    </dataValidation>
    <dataValidation sqref="DK2:DK5000" showDropDown="0" showInputMessage="0" showErrorMessage="0" allowBlank="1" type="list">
      <formula1>='DropDownMenu'!$CM$2:$CM$2</formula1>
    </dataValidation>
    <dataValidation sqref="DL2:DL5000" showDropDown="0" showInputMessage="0" showErrorMessage="0" allowBlank="1" type="list">
      <formula1>='DropDownMenu'!$CN$2:$CN$2</formula1>
    </dataValidation>
    <dataValidation sqref="DN2:DN5000" showDropDown="0" showInputMessage="0" showErrorMessage="0" allowBlank="1" type="list">
      <formula1>='DropDownMenu'!$CO$2:$CO$2</formula1>
    </dataValidation>
    <dataValidation sqref="DO2:DO5000" showDropDown="0" showInputMessage="0" showErrorMessage="0" allowBlank="1" type="list">
      <formula1>='DropDownMenu'!$CP$2:$CP$5</formula1>
    </dataValidation>
    <dataValidation sqref="DQ2:D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Right="0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min="1" max="1"/>
    <col width="26" customWidth="1" min="2" max="2"/>
    <col width="11" customWidth="1" min="3" max="3"/>
  </cols>
  <sheetData>
    <row r="1" ht="150" customHeight="1">
      <c r="A1" s="76" t="inlineStr">
        <is>
          <t>Instructor Name {Instr Name}</t>
        </is>
      </c>
      <c r="B1" s="76" t="inlineStr">
        <is>
          <t>Instructor Email {Instr Email}</t>
        </is>
      </c>
      <c r="C1" s="76" t="inlineStr">
        <is>
          <t>Instructor ID {Instr ID}</t>
        </is>
      </c>
    </row>
    <row r="2" ht="16" customHeight="1">
      <c r="A2" s="5" t="inlineStr">
        <is>
          <t>Abar, Emmanuel M.</t>
        </is>
      </c>
      <c r="B2" s="5">
        <f>IFERROR(INDEX('_names_lookup'!$C:$C,MATCH(A2,'_names_lookup'!$A:$A,0)),"")</f>
        <v/>
      </c>
      <c r="C2" s="5">
        <f>IFERROR(INDEX('_names_lookup'!$B:$B,MATCH(A2,'_names_lookup'!$A:$A,0)),"")</f>
        <v/>
      </c>
    </row>
    <row r="3" ht="16" customHeight="1">
      <c r="A3" s="5" t="inlineStr">
        <is>
          <t>Antic, Radisa</t>
        </is>
      </c>
      <c r="B3" s="5">
        <f>IFERROR(INDEX('_names_lookup'!$C:$C,MATCH(A3,'_names_lookup'!$A:$A,0)),"")</f>
        <v/>
      </c>
      <c r="C3" s="5">
        <f>IFERROR(INDEX('_names_lookup'!$B:$B,MATCH(A3,'_names_lookup'!$A:$A,0)),"")</f>
        <v/>
      </c>
    </row>
    <row r="4" ht="16" customHeight="1">
      <c r="A4" s="5" t="inlineStr">
        <is>
          <t>Augsburger, Daniel E.</t>
        </is>
      </c>
      <c r="B4" s="5">
        <f>IFERROR(INDEX('_names_lookup'!$C:$C,MATCH(A4,'_names_lookup'!$A:$A,0)),"")</f>
        <v/>
      </c>
      <c r="C4" s="5">
        <f>IFERROR(INDEX('_names_lookup'!$B:$B,MATCH(A4,'_names_lookup'!$A:$A,0)),"")</f>
        <v/>
      </c>
    </row>
    <row r="5" ht="16" customHeight="1">
      <c r="A5" s="5" t="inlineStr">
        <is>
          <t>Barbosa, Rodrigo d.</t>
        </is>
      </c>
      <c r="B5" s="5">
        <f>IFERROR(INDEX('_names_lookup'!$C:$C,MATCH(A5,'_names_lookup'!$A:$A,0)),"")</f>
        <v/>
      </c>
      <c r="C5" s="5">
        <f>IFERROR(INDEX('_names_lookup'!$B:$B,MATCH(A5,'_names_lookup'!$A:$A,0)),"")</f>
        <v/>
      </c>
    </row>
    <row r="6" ht="16" customHeight="1">
      <c r="A6" s="5" t="inlineStr">
        <is>
          <t>Barna, Jan</t>
        </is>
      </c>
      <c r="B6" s="5">
        <f>IFERROR(INDEX('_names_lookup'!$C:$C,MATCH(A6,'_names_lookup'!$A:$A,0)),"")</f>
        <v/>
      </c>
      <c r="C6" s="5">
        <f>IFERROR(INDEX('_names_lookup'!$B:$B,MATCH(A6,'_names_lookup'!$A:$A,0)),"")</f>
        <v/>
      </c>
    </row>
    <row r="7" ht="16" customHeight="1">
      <c r="A7" s="5" t="inlineStr">
        <is>
          <t>Burton, Kevin M.</t>
        </is>
      </c>
      <c r="B7" s="5">
        <f>IFERROR(INDEX('_names_lookup'!$C:$C,MATCH(A7,'_names_lookup'!$A:$A,0)),"")</f>
        <v/>
      </c>
      <c r="C7" s="5">
        <f>IFERROR(INDEX('_names_lookup'!$B:$B,MATCH(A7,'_names_lookup'!$A:$A,0)),"")</f>
        <v/>
      </c>
    </row>
    <row r="8" ht="16" customHeight="1">
      <c r="A8" s="5" t="inlineStr">
        <is>
          <t>Chow, Christie Chui-Shan</t>
        </is>
      </c>
      <c r="B8" s="5">
        <f>IFERROR(INDEX('_names_lookup'!$C:$C,MATCH(A8,'_names_lookup'!$A:$A,0)),"")</f>
        <v/>
      </c>
      <c r="C8" s="5">
        <f>IFERROR(INDEX('_names_lookup'!$B:$B,MATCH(A8,'_names_lookup'!$A:$A,0)),"")</f>
        <v/>
      </c>
    </row>
    <row r="9" ht="16" customHeight="1">
      <c r="A9" s="5" t="inlineStr">
        <is>
          <t>Damsteegt, P Gerard</t>
        </is>
      </c>
      <c r="B9" s="5">
        <f>IFERROR(INDEX('_names_lookup'!$C:$C,MATCH(A9,'_names_lookup'!$A:$A,0)),"")</f>
        <v/>
      </c>
      <c r="C9" s="5">
        <f>IFERROR(INDEX('_names_lookup'!$B:$B,MATCH(A9,'_names_lookup'!$A:$A,0)),"")</f>
        <v/>
      </c>
    </row>
    <row r="10" ht="16" customHeight="1">
      <c r="A10" s="5" t="inlineStr">
        <is>
          <t>Figueroa, Victor F.</t>
        </is>
      </c>
      <c r="B10" s="5">
        <f>IFERROR(INDEX('_names_lookup'!$C:$C,MATCH(A10,'_names_lookup'!$A:$A,0)),"")</f>
        <v/>
      </c>
      <c r="C10" s="5">
        <f>IFERROR(INDEX('_names_lookup'!$B:$B,MATCH(A10,'_names_lookup'!$A:$A,0)),"")</f>
        <v/>
      </c>
    </row>
    <row r="11" ht="16" customHeight="1">
      <c r="A11" s="5" t="inlineStr">
        <is>
          <t>Gameti, Yvonne Y.</t>
        </is>
      </c>
      <c r="B11" s="5">
        <f>IFERROR(INDEX('_names_lookup'!$C:$C,MATCH(A11,'_names_lookup'!$A:$A,0)),"")</f>
        <v/>
      </c>
      <c r="C11" s="5">
        <f>IFERROR(INDEX('_names_lookup'!$B:$B,MATCH(A11,'_names_lookup'!$A:$A,0)),"")</f>
        <v/>
      </c>
    </row>
    <row r="12" ht="16" customHeight="1">
      <c r="A12" s="5" t="inlineStr">
        <is>
          <t>Garcia Zarate, Heber E.</t>
        </is>
      </c>
      <c r="B12" s="5">
        <f>IFERROR(INDEX('_names_lookup'!$C:$C,MATCH(A12,'_names_lookup'!$A:$A,0)),"")</f>
        <v/>
      </c>
      <c r="C12" s="5">
        <f>IFERROR(INDEX('_names_lookup'!$B:$B,MATCH(A12,'_names_lookup'!$A:$A,0)),"")</f>
        <v/>
      </c>
    </row>
    <row r="13" ht="16" customHeight="1">
      <c r="A13" s="5" t="inlineStr">
        <is>
          <t>Kaiser, Angelika</t>
        </is>
      </c>
      <c r="B13" s="5">
        <f>IFERROR(INDEX('_names_lookup'!$C:$C,MATCH(A13,'_names_lookup'!$A:$A,0)),"")</f>
        <v/>
      </c>
      <c r="C13" s="5">
        <f>IFERROR(INDEX('_names_lookup'!$B:$B,MATCH(A13,'_names_lookup'!$A:$A,0)),"")</f>
        <v/>
      </c>
    </row>
    <row r="14" ht="16" customHeight="1">
      <c r="A14" s="5" t="inlineStr">
        <is>
          <t>Kaiser, Denis</t>
        </is>
      </c>
      <c r="B14" s="5">
        <f>IFERROR(INDEX('_names_lookup'!$C:$C,MATCH(A14,'_names_lookup'!$A:$A,0)),"")</f>
        <v/>
      </c>
      <c r="C14" s="5">
        <f>IFERROR(INDEX('_names_lookup'!$B:$B,MATCH(A14,'_names_lookup'!$A:$A,0)),"")</f>
        <v/>
      </c>
    </row>
    <row r="15" ht="16" customHeight="1">
      <c r="A15" s="5" t="inlineStr">
        <is>
          <t>Louw, Eric A.</t>
        </is>
      </c>
      <c r="B15" s="5">
        <f>IFERROR(INDEX('_names_lookup'!$C:$C,MATCH(A15,'_names_lookup'!$A:$A,0)),"")</f>
        <v/>
      </c>
      <c r="C15" s="5">
        <f>IFERROR(INDEX('_names_lookup'!$B:$B,MATCH(A15,'_names_lookup'!$A:$A,0)),"")</f>
        <v/>
      </c>
    </row>
    <row r="16" ht="16" customHeight="1">
      <c r="A16" s="5" t="inlineStr">
        <is>
          <t>Park, Jungkyu</t>
        </is>
      </c>
      <c r="B16" s="5">
        <f>IFERROR(INDEX('_names_lookup'!$C:$C,MATCH(A16,'_names_lookup'!$A:$A,0)),"")</f>
        <v/>
      </c>
      <c r="C16" s="5">
        <f>IFERROR(INDEX('_names_lookup'!$B:$B,MATCH(A16,'_names_lookup'!$A:$A,0)),"")</f>
        <v/>
      </c>
    </row>
    <row r="17" ht="16" customHeight="1">
      <c r="A17" s="5" t="inlineStr">
        <is>
          <t>Rodrigues, Gerson C.</t>
        </is>
      </c>
      <c r="B17" s="5">
        <f>IFERROR(INDEX('_names_lookup'!$C:$C,MATCH(A17,'_names_lookup'!$A:$A,0)),"")</f>
        <v/>
      </c>
      <c r="C17" s="5">
        <f>IFERROR(INDEX('_names_lookup'!$B:$B,MATCH(A17,'_names_lookup'!$A:$A,0)),"")</f>
        <v/>
      </c>
    </row>
    <row r="18" ht="16" customHeight="1">
      <c r="A18" s="5" t="inlineStr">
        <is>
          <t>Rosario, Antonio M.</t>
        </is>
      </c>
      <c r="B18" s="5">
        <f>IFERROR(INDEX('_names_lookup'!$C:$C,MATCH(A18,'_names_lookup'!$A:$A,0)),"")</f>
        <v/>
      </c>
      <c r="C18" s="5">
        <f>IFERROR(INDEX('_names_lookup'!$B:$B,MATCH(A18,'_names_lookup'!$A:$A,0)),"")</f>
        <v/>
      </c>
    </row>
    <row r="19" ht="16" customHeight="1">
      <c r="A19" s="5" t="inlineStr">
        <is>
          <t>Steger, Walter E.</t>
        </is>
      </c>
      <c r="B19" s="5">
        <f>IFERROR(INDEX('_names_lookup'!$C:$C,MATCH(A19,'_names_lookup'!$A:$A,0)),"")</f>
        <v/>
      </c>
      <c r="C19" s="5">
        <f>IFERROR(INDEX('_names_lookup'!$B:$B,MATCH(A19,'_names_lookup'!$A:$A,0)),"")</f>
        <v/>
      </c>
    </row>
    <row r="20" ht="16" customHeight="1">
      <c r="A20" s="5" t="inlineStr">
        <is>
          <t>Toscano, Steven M.</t>
        </is>
      </c>
      <c r="B20" s="5">
        <f>IFERROR(INDEX('_names_lookup'!$C:$C,MATCH(A20,'_names_lookup'!$A:$A,0)),"")</f>
        <v/>
      </c>
      <c r="C20" s="5">
        <f>IFERROR(INDEX('_names_lookup'!$B:$B,MATCH(A20,'_names_lookup'!$A:$A,0)),"")</f>
        <v/>
      </c>
    </row>
    <row r="21" ht="16" customHeight="1">
      <c r="A21" s="5" t="inlineStr">
        <is>
          <t>Allen, Shirley M.</t>
        </is>
      </c>
      <c r="B21" s="5">
        <f>IFERROR(INDEX('_names_lookup'!$C:$C,MATCH(A21,'_names_lookup'!$A:$A,0)),"")</f>
        <v/>
      </c>
      <c r="C21" s="5">
        <f>IFERROR(INDEX('_names_lookup'!$B:$B,MATCH(A21,'_names_lookup'!$A:$A,0)),"")</f>
        <v/>
      </c>
    </row>
    <row r="22" ht="16" customHeight="1">
      <c r="A22" s="5" t="inlineStr">
        <is>
          <t>Beagles, Kathleen A.</t>
        </is>
      </c>
      <c r="B22" s="5">
        <f>IFERROR(INDEX('_names_lookup'!$C:$C,MATCH(A22,'_names_lookup'!$A:$A,0)),"")</f>
        <v/>
      </c>
      <c r="C22" s="5">
        <f>IFERROR(INDEX('_names_lookup'!$B:$B,MATCH(A22,'_names_lookup'!$A:$A,0)),"")</f>
        <v/>
      </c>
    </row>
    <row r="23" ht="16" customHeight="1">
      <c r="A23" s="5" t="inlineStr">
        <is>
          <t>Consuegra, Claudio J.</t>
        </is>
      </c>
      <c r="B23" s="5">
        <f>IFERROR(INDEX('_names_lookup'!$C:$C,MATCH(A23,'_names_lookup'!$A:$A,0)),"")</f>
        <v/>
      </c>
      <c r="C23" s="5">
        <f>IFERROR(INDEX('_names_lookup'!$B:$B,MATCH(A23,'_names_lookup'!$A:$A,0)),"")</f>
        <v/>
      </c>
    </row>
    <row r="24" ht="16" customHeight="1">
      <c r="A24" s="5" t="inlineStr">
        <is>
          <t>Davis, Desiree E.</t>
        </is>
      </c>
      <c r="B24" s="5">
        <f>IFERROR(INDEX('_names_lookup'!$C:$C,MATCH(A24,'_names_lookup'!$A:$A,0)),"")</f>
        <v/>
      </c>
      <c r="C24" s="5">
        <f>IFERROR(INDEX('_names_lookup'!$B:$B,MATCH(A24,'_names_lookup'!$A:$A,0)),"")</f>
        <v/>
      </c>
    </row>
    <row r="25" ht="16" customHeight="1">
      <c r="A25" s="5" t="inlineStr">
        <is>
          <t>Duany, Efrain</t>
        </is>
      </c>
      <c r="B25" s="5">
        <f>IFERROR(INDEX('_names_lookup'!$C:$C,MATCH(A25,'_names_lookup'!$A:$A,0)),"")</f>
        <v/>
      </c>
      <c r="C25" s="5">
        <f>IFERROR(INDEX('_names_lookup'!$B:$B,MATCH(A25,'_names_lookup'!$A:$A,0)),"")</f>
        <v/>
      </c>
    </row>
    <row r="26" ht="16" customHeight="1">
      <c r="A26" s="5" t="inlineStr">
        <is>
          <t>Espinosa, Jose M.</t>
        </is>
      </c>
      <c r="B26" s="5">
        <f>IFERROR(INDEX('_names_lookup'!$C:$C,MATCH(A26,'_names_lookup'!$A:$A,0)),"")</f>
        <v/>
      </c>
      <c r="C26" s="5">
        <f>IFERROR(INDEX('_names_lookup'!$B:$B,MATCH(A26,'_names_lookup'!$A:$A,0)),"")</f>
        <v/>
      </c>
    </row>
    <row r="27" ht="16" customHeight="1">
      <c r="A27" s="5" t="inlineStr">
        <is>
          <t>Fraser, Jasmine J.</t>
        </is>
      </c>
      <c r="B27" s="5">
        <f>IFERROR(INDEX('_names_lookup'!$C:$C,MATCH(A27,'_names_lookup'!$A:$A,0)),"")</f>
        <v/>
      </c>
      <c r="C27" s="5">
        <f>IFERROR(INDEX('_names_lookup'!$B:$B,MATCH(A27,'_names_lookup'!$A:$A,0)),"")</f>
        <v/>
      </c>
    </row>
    <row r="28" ht="16" customHeight="1">
      <c r="A28" s="5" t="inlineStr">
        <is>
          <t>Freed, Kristina M.</t>
        </is>
      </c>
      <c r="B28" s="5">
        <f>IFERROR(INDEX('_names_lookup'!$C:$C,MATCH(A28,'_names_lookup'!$A:$A,0)),"")</f>
        <v/>
      </c>
      <c r="C28" s="5">
        <f>IFERROR(INDEX('_names_lookup'!$B:$B,MATCH(A28,'_names_lookup'!$A:$A,0)),"")</f>
        <v/>
      </c>
    </row>
    <row r="29" ht="16" customHeight="1">
      <c r="A29" s="5" t="inlineStr">
        <is>
          <t>Gilles, Allens</t>
        </is>
      </c>
      <c r="B29" s="5">
        <f>IFERROR(INDEX('_names_lookup'!$C:$C,MATCH(A29,'_names_lookup'!$A:$A,0)),"")</f>
        <v/>
      </c>
      <c r="C29" s="5">
        <f>IFERROR(INDEX('_names_lookup'!$B:$B,MATCH(A29,'_names_lookup'!$A:$A,0)),"")</f>
        <v/>
      </c>
    </row>
    <row r="30" ht="16" customHeight="1">
      <c r="A30" s="5" t="inlineStr">
        <is>
          <t>Hamilton, Lloyd M.</t>
        </is>
      </c>
      <c r="B30" s="5">
        <f>IFERROR(INDEX('_names_lookup'!$C:$C,MATCH(A30,'_names_lookup'!$A:$A,0)),"")</f>
        <v/>
      </c>
      <c r="C30" s="5">
        <f>IFERROR(INDEX('_names_lookup'!$B:$B,MATCH(A30,'_names_lookup'!$A:$A,0)),"")</f>
        <v/>
      </c>
    </row>
    <row r="31" ht="16" customHeight="1">
      <c r="A31" s="5" t="inlineStr">
        <is>
          <t>Joseph, Ainsworth E.</t>
        </is>
      </c>
      <c r="B31" s="5">
        <f>IFERROR(INDEX('_names_lookup'!$C:$C,MATCH(A31,'_names_lookup'!$A:$A,0)),"")</f>
        <v/>
      </c>
      <c r="C31" s="5">
        <f>IFERROR(INDEX('_names_lookup'!$B:$B,MATCH(A31,'_names_lookup'!$A:$A,0)),"")</f>
        <v/>
      </c>
    </row>
    <row r="32" ht="16" customHeight="1">
      <c r="A32" s="5" t="inlineStr">
        <is>
          <t>Martin, Benjamin L.</t>
        </is>
      </c>
      <c r="B32" s="5">
        <f>IFERROR(INDEX('_names_lookup'!$C:$C,MATCH(A32,'_names_lookup'!$A:$A,0)),"")</f>
        <v/>
      </c>
      <c r="C32" s="5">
        <f>IFERROR(INDEX('_names_lookup'!$B:$B,MATCH(A32,'_names_lookup'!$A:$A,0)),"")</f>
        <v/>
      </c>
    </row>
    <row r="33" ht="16" customHeight="1">
      <c r="A33" s="5" t="inlineStr">
        <is>
          <t>Mayer, Jorge R.</t>
        </is>
      </c>
      <c r="B33" s="5">
        <f>IFERROR(INDEX('_names_lookup'!$C:$C,MATCH(A33,'_names_lookup'!$A:$A,0)),"")</f>
        <v/>
      </c>
      <c r="C33" s="5">
        <f>IFERROR(INDEX('_names_lookup'!$B:$B,MATCH(A33,'_names_lookup'!$A:$A,0)),"")</f>
        <v/>
      </c>
    </row>
    <row r="34" ht="16" customHeight="1">
      <c r="A34" s="5" t="inlineStr">
        <is>
          <t>Moore, Richard A.</t>
        </is>
      </c>
      <c r="B34" s="5">
        <f>IFERROR(INDEX('_names_lookup'!$C:$C,MATCH(A34,'_names_lookup'!$A:$A,0)),"")</f>
        <v/>
      </c>
      <c r="C34" s="5">
        <f>IFERROR(INDEX('_names_lookup'!$B:$B,MATCH(A34,'_names_lookup'!$A:$A,0)),"")</f>
        <v/>
      </c>
    </row>
    <row r="35" ht="16" customHeight="1">
      <c r="A35" s="5" t="inlineStr">
        <is>
          <t>Ramos, Israel</t>
        </is>
      </c>
      <c r="B35" s="5">
        <f>IFERROR(INDEX('_names_lookup'!$C:$C,MATCH(A35,'_names_lookup'!$A:$A,0)),"")</f>
        <v/>
      </c>
      <c r="C35" s="5">
        <f>IFERROR(INDEX('_names_lookup'!$B:$B,MATCH(A35,'_names_lookup'!$A:$A,0)),"")</f>
        <v/>
      </c>
    </row>
    <row r="36" ht="16" customHeight="1">
      <c r="A36" s="5" t="inlineStr">
        <is>
          <t>Reddy, Ashley C.</t>
        </is>
      </c>
      <c r="B36" s="5">
        <f>IFERROR(INDEX('_names_lookup'!$C:$C,MATCH(A36,'_names_lookup'!$A:$A,0)),"")</f>
        <v/>
      </c>
      <c r="C36" s="5">
        <f>IFERROR(INDEX('_names_lookup'!$B:$B,MATCH(A36,'_names_lookup'!$A:$A,0)),"")</f>
        <v/>
      </c>
    </row>
    <row r="37" ht="16" customHeight="1">
      <c r="A37" s="5" t="inlineStr">
        <is>
          <t>Reinert, Katia G.</t>
        </is>
      </c>
      <c r="B37" s="5">
        <f>IFERROR(INDEX('_names_lookup'!$C:$C,MATCH(A37,'_names_lookup'!$A:$A,0)),"")</f>
        <v/>
      </c>
      <c r="C37" s="5">
        <f>IFERROR(INDEX('_names_lookup'!$B:$B,MATCH(A37,'_names_lookup'!$A:$A,0)),"")</f>
        <v/>
      </c>
    </row>
    <row r="38" ht="16" customHeight="1">
      <c r="A38" s="5" t="inlineStr">
        <is>
          <t>Sedlacek, David</t>
        </is>
      </c>
      <c r="B38" s="5">
        <f>IFERROR(INDEX('_names_lookup'!$C:$C,MATCH(A38,'_names_lookup'!$A:$A,0)),"")</f>
        <v/>
      </c>
      <c r="C38" s="5">
        <f>IFERROR(INDEX('_names_lookup'!$B:$B,MATCH(A38,'_names_lookup'!$A:$A,0)),"")</f>
        <v/>
      </c>
    </row>
    <row r="39" ht="16" customHeight="1">
      <c r="A39" s="5" t="inlineStr">
        <is>
          <t>Ward, Scott R.</t>
        </is>
      </c>
      <c r="B39" s="5">
        <f>IFERROR(INDEX('_names_lookup'!$C:$C,MATCH(A39,'_names_lookup'!$A:$A,0)),"")</f>
        <v/>
      </c>
      <c r="C39" s="5">
        <f>IFERROR(INDEX('_names_lookup'!$B:$B,MATCH(A39,'_names_lookup'!$A:$A,0)),"")</f>
        <v/>
      </c>
    </row>
    <row r="40" ht="16" customHeight="1">
      <c r="A40" s="5" t="inlineStr">
        <is>
          <t>Fernandez-Gibbs, Jharony E.</t>
        </is>
      </c>
      <c r="B40" s="5">
        <f>IFERROR(INDEX('_names_lookup'!$C:$C,MATCH(A40,'_names_lookup'!$A:$A,0)),"")</f>
        <v/>
      </c>
      <c r="C40" s="5">
        <f>IFERROR(INDEX('_names_lookup'!$B:$B,MATCH(A40,'_names_lookup'!$A:$A,0)),"")</f>
        <v/>
      </c>
    </row>
    <row r="41" ht="16" customHeight="1">
      <c r="A41" s="5" t="inlineStr">
        <is>
          <t>Peguero Colon, Samuel</t>
        </is>
      </c>
      <c r="B41" s="5">
        <f>IFERROR(INDEX('_names_lookup'!$C:$C,MATCH(A41,'_names_lookup'!$A:$A,0)),"")</f>
        <v/>
      </c>
      <c r="C41" s="5">
        <f>IFERROR(INDEX('_names_lookup'!$B:$B,MATCH(A41,'_names_lookup'!$A:$A,0)),"")</f>
        <v/>
      </c>
    </row>
    <row r="42" ht="16" customHeight="1">
      <c r="A42" s="5" t="inlineStr">
        <is>
          <t>Fox, Curtis A.</t>
        </is>
      </c>
      <c r="B42" s="5">
        <f>IFERROR(INDEX('_names_lookup'!$C:$C,MATCH(A42,'_names_lookup'!$A:$A,0)),"")</f>
        <v/>
      </c>
      <c r="C42" s="5">
        <f>IFERROR(INDEX('_names_lookup'!$B:$B,MATCH(A42,'_names_lookup'!$A:$A,0)),"")</f>
        <v/>
      </c>
    </row>
    <row r="43" ht="16" customHeight="1">
      <c r="A43" s="5" t="inlineStr">
        <is>
          <t>Lopez, Elim J.</t>
        </is>
      </c>
      <c r="B43" s="5">
        <f>IFERROR(INDEX('_names_lookup'!$C:$C,MATCH(A43,'_names_lookup'!$A:$A,0)),"")</f>
        <v/>
      </c>
      <c r="C43" s="5">
        <f>IFERROR(INDEX('_names_lookup'!$B:$B,MATCH(A43,'_names_lookup'!$A:$A,0)),"")</f>
        <v/>
      </c>
    </row>
    <row r="44" ht="16" customHeight="1">
      <c r="A44" s="5" t="inlineStr">
        <is>
          <t>Maxson, Benjamin C.</t>
        </is>
      </c>
      <c r="B44" s="5">
        <f>IFERROR(INDEX('_names_lookup'!$C:$C,MATCH(A44,'_names_lookup'!$A:$A,0)),"")</f>
        <v/>
      </c>
      <c r="C44" s="5">
        <f>IFERROR(INDEX('_names_lookup'!$B:$B,MATCH(A44,'_names_lookup'!$A:$A,0)),"")</f>
        <v/>
      </c>
    </row>
    <row r="45" ht="16" customHeight="1">
      <c r="A45" s="5" t="inlineStr">
        <is>
          <t>Oliver, Wilbert H.</t>
        </is>
      </c>
      <c r="B45" s="5">
        <f>IFERROR(INDEX('_names_lookup'!$C:$C,MATCH(A45,'_names_lookup'!$A:$A,0)),"")</f>
        <v/>
      </c>
      <c r="C45" s="5">
        <f>IFERROR(INDEX('_names_lookup'!$B:$B,MATCH(A45,'_names_lookup'!$A:$A,0)),"")</f>
        <v/>
      </c>
    </row>
    <row r="46" ht="16" customHeight="1">
      <c r="A46" s="5" t="inlineStr">
        <is>
          <t>Olivo, Dionisio</t>
        </is>
      </c>
      <c r="B46" s="5">
        <f>IFERROR(INDEX('_names_lookup'!$C:$C,MATCH(A46,'_names_lookup'!$A:$A,0)),"")</f>
        <v/>
      </c>
      <c r="C46" s="5">
        <f>IFERROR(INDEX('_names_lookup'!$B:$B,MATCH(A46,'_names_lookup'!$A:$A,0)),"")</f>
        <v/>
      </c>
    </row>
    <row r="47" ht="16" customHeight="1">
      <c r="A47" s="5" t="inlineStr">
        <is>
          <t>Swanson, H Peter</t>
        </is>
      </c>
      <c r="B47" s="5">
        <f>IFERROR(INDEX('_names_lookup'!$C:$C,MATCH(A47,'_names_lookup'!$A:$A,0)),"")</f>
        <v/>
      </c>
      <c r="C47" s="5">
        <f>IFERROR(INDEX('_names_lookup'!$B:$B,MATCH(A47,'_names_lookup'!$A:$A,0)),"")</f>
        <v/>
      </c>
    </row>
    <row r="48" ht="16" customHeight="1">
      <c r="A48" s="5" t="inlineStr">
        <is>
          <t>Walshe, Allan R.</t>
        </is>
      </c>
      <c r="B48" s="5">
        <f>IFERROR(INDEX('_names_lookup'!$C:$C,MATCH(A48,'_names_lookup'!$A:$A,0)),"")</f>
        <v/>
      </c>
      <c r="C48" s="5">
        <f>IFERROR(INDEX('_names_lookup'!$B:$B,MATCH(A48,'_names_lookup'!$A:$A,0)),"")</f>
        <v/>
      </c>
    </row>
    <row r="49" ht="16" customHeight="1">
      <c r="A49" s="5" t="inlineStr">
        <is>
          <t>Aguiar, Adenilton T.</t>
        </is>
      </c>
      <c r="B49" s="5">
        <f>IFERROR(INDEX('_names_lookup'!$C:$C,MATCH(A49,'_names_lookup'!$A:$A,0)),"")</f>
        <v/>
      </c>
      <c r="C49" s="5">
        <f>IFERROR(INDEX('_names_lookup'!$B:$B,MATCH(A49,'_names_lookup'!$A:$A,0)),"")</f>
        <v/>
      </c>
    </row>
    <row r="50" ht="16" customHeight="1">
      <c r="A50" s="5" t="inlineStr">
        <is>
          <t>Agustin, Alfredo G.</t>
        </is>
      </c>
      <c r="B50" s="5">
        <f>IFERROR(INDEX('_names_lookup'!$C:$C,MATCH(A50,'_names_lookup'!$A:$A,0)),"")</f>
        <v/>
      </c>
      <c r="C50" s="5">
        <f>IFERROR(INDEX('_names_lookup'!$B:$B,MATCH(A50,'_names_lookup'!$A:$A,0)),"")</f>
        <v/>
      </c>
    </row>
    <row r="51" ht="16" customHeight="1">
      <c r="A51" s="5" t="inlineStr">
        <is>
          <t>Badenas, Roberto D.</t>
        </is>
      </c>
      <c r="B51" s="5">
        <f>IFERROR(INDEX('_names_lookup'!$C:$C,MATCH(A51,'_names_lookup'!$A:$A,0)),"")</f>
        <v/>
      </c>
      <c r="C51" s="5">
        <f>IFERROR(INDEX('_names_lookup'!$B:$B,MATCH(A51,'_names_lookup'!$A:$A,0)),"")</f>
        <v/>
      </c>
    </row>
    <row r="52" ht="16" customHeight="1">
      <c r="A52" s="5" t="inlineStr">
        <is>
          <t>Borda, Guilherme L.</t>
        </is>
      </c>
      <c r="B52" s="5">
        <f>IFERROR(INDEX('_names_lookup'!$C:$C,MATCH(A52,'_names_lookup'!$A:$A,0)),"")</f>
        <v/>
      </c>
      <c r="C52" s="5">
        <f>IFERROR(INDEX('_names_lookup'!$B:$B,MATCH(A52,'_names_lookup'!$A:$A,0)),"")</f>
        <v/>
      </c>
    </row>
    <row r="53" ht="16" customHeight="1">
      <c r="A53" s="5" t="inlineStr">
        <is>
          <t>Choi, Phuichun R.</t>
        </is>
      </c>
      <c r="B53" s="5">
        <f>IFERROR(INDEX('_names_lookup'!$C:$C,MATCH(A53,'_names_lookup'!$A:$A,0)),"")</f>
        <v/>
      </c>
      <c r="C53" s="5">
        <f>IFERROR(INDEX('_names_lookup'!$B:$B,MATCH(A53,'_names_lookup'!$A:$A,0)),"")</f>
        <v/>
      </c>
    </row>
    <row r="54" ht="16" customHeight="1">
      <c r="A54" s="5" t="inlineStr">
        <is>
          <t>Cortez, Felix H.</t>
        </is>
      </c>
      <c r="B54" s="5">
        <f>IFERROR(INDEX('_names_lookup'!$C:$C,MATCH(A54,'_names_lookup'!$A:$A,0)),"")</f>
        <v/>
      </c>
      <c r="C54" s="5">
        <f>IFERROR(INDEX('_names_lookup'!$B:$B,MATCH(A54,'_names_lookup'!$A:$A,0)),"")</f>
        <v/>
      </c>
    </row>
    <row r="55" ht="16" customHeight="1">
      <c r="A55" s="5" t="inlineStr">
        <is>
          <t>Ferreira, Jonatas L.</t>
        </is>
      </c>
      <c r="B55" s="5">
        <f>IFERROR(INDEX('_names_lookup'!$C:$C,MATCH(A55,'_names_lookup'!$A:$A,0)),"")</f>
        <v/>
      </c>
      <c r="C55" s="5">
        <f>IFERROR(INDEX('_names_lookup'!$B:$B,MATCH(A55,'_names_lookup'!$A:$A,0)),"")</f>
        <v/>
      </c>
    </row>
    <row r="56" ht="16" customHeight="1">
      <c r="A56" s="5" t="inlineStr">
        <is>
          <t>Festa, Sergio R.</t>
        </is>
      </c>
      <c r="B56" s="5">
        <f>IFERROR(INDEX('_names_lookup'!$C:$C,MATCH(A56,'_names_lookup'!$A:$A,0)),"")</f>
        <v/>
      </c>
      <c r="C56" s="5">
        <f>IFERROR(INDEX('_names_lookup'!$B:$B,MATCH(A56,'_names_lookup'!$A:$A,0)),"")</f>
        <v/>
      </c>
    </row>
    <row r="57" ht="16" customHeight="1">
      <c r="A57" s="5" t="inlineStr">
        <is>
          <t>Gallos, Erhard H.</t>
        </is>
      </c>
      <c r="B57" s="5">
        <f>IFERROR(INDEX('_names_lookup'!$C:$C,MATCH(A57,'_names_lookup'!$A:$A,0)),"")</f>
        <v/>
      </c>
      <c r="C57" s="5">
        <f>IFERROR(INDEX('_names_lookup'!$B:$B,MATCH(A57,'_names_lookup'!$A:$A,0)),"")</f>
        <v/>
      </c>
    </row>
    <row r="58" ht="16" customHeight="1">
      <c r="A58" s="5" t="inlineStr">
        <is>
          <t>Gallusz, Laszlo</t>
        </is>
      </c>
      <c r="B58" s="5">
        <f>IFERROR(INDEX('_names_lookup'!$C:$C,MATCH(A58,'_names_lookup'!$A:$A,0)),"")</f>
        <v/>
      </c>
      <c r="C58" s="5">
        <f>IFERROR(INDEX('_names_lookup'!$B:$B,MATCH(A58,'_names_lookup'!$A:$A,0)),"")</f>
        <v/>
      </c>
    </row>
    <row r="59" ht="16" customHeight="1">
      <c r="A59" s="5" t="inlineStr">
        <is>
          <t>Grzeskowiak, Adam</t>
        </is>
      </c>
      <c r="B59" s="5">
        <f>IFERROR(INDEX('_names_lookup'!$C:$C,MATCH(A59,'_names_lookup'!$A:$A,0)),"")</f>
        <v/>
      </c>
      <c r="C59" s="5">
        <f>IFERROR(INDEX('_names_lookup'!$B:$B,MATCH(A59,'_names_lookup'!$A:$A,0)),"")</f>
        <v/>
      </c>
    </row>
    <row r="60" ht="16" customHeight="1">
      <c r="A60" s="5" t="inlineStr">
        <is>
          <t>Hernandez, Angel M.</t>
        </is>
      </c>
      <c r="B60" s="5">
        <f>IFERROR(INDEX('_names_lookup'!$C:$C,MATCH(A60,'_names_lookup'!$A:$A,0)),"")</f>
        <v/>
      </c>
      <c r="C60" s="5">
        <f>IFERROR(INDEX('_names_lookup'!$B:$B,MATCH(A60,'_names_lookup'!$A:$A,0)),"")</f>
        <v/>
      </c>
    </row>
    <row r="61" ht="16" customHeight="1">
      <c r="A61" s="5" t="inlineStr">
        <is>
          <t>Huss, Rajan P.</t>
        </is>
      </c>
      <c r="B61" s="5">
        <f>IFERROR(INDEX('_names_lookup'!$C:$C,MATCH(A61,'_names_lookup'!$A:$A,0)),"")</f>
        <v/>
      </c>
      <c r="C61" s="5">
        <f>IFERROR(INDEX('_names_lookup'!$B:$B,MATCH(A61,'_names_lookup'!$A:$A,0)),"")</f>
        <v/>
      </c>
    </row>
    <row r="62" ht="16" customHeight="1">
      <c r="A62" s="5" t="inlineStr">
        <is>
          <t>Johnston, Robert M.</t>
        </is>
      </c>
      <c r="B62" s="5">
        <f>IFERROR(INDEX('_names_lookup'!$C:$C,MATCH(A62,'_names_lookup'!$A:$A,0)),"")</f>
        <v/>
      </c>
      <c r="C62" s="5">
        <f>IFERROR(INDEX('_names_lookup'!$B:$B,MATCH(A62,'_names_lookup'!$A:$A,0)),"")</f>
        <v/>
      </c>
    </row>
    <row r="63" ht="16" customHeight="1">
      <c r="A63" s="5" t="inlineStr">
        <is>
          <t>Kondrat, Stanislav</t>
        </is>
      </c>
      <c r="B63" s="5">
        <f>IFERROR(INDEX('_names_lookup'!$C:$C,MATCH(A63,'_names_lookup'!$A:$A,0)),"")</f>
        <v/>
      </c>
      <c r="C63" s="5">
        <f>IFERROR(INDEX('_names_lookup'!$B:$B,MATCH(A63,'_names_lookup'!$A:$A,0)),"")</f>
        <v/>
      </c>
    </row>
    <row r="64" ht="16" customHeight="1">
      <c r="A64" s="5" t="inlineStr">
        <is>
          <t>Kostyuk, Oleg</t>
        </is>
      </c>
      <c r="B64" s="5">
        <f>IFERROR(INDEX('_names_lookup'!$C:$C,MATCH(A64,'_names_lookup'!$A:$A,0)),"")</f>
        <v/>
      </c>
      <c r="C64" s="5">
        <f>IFERROR(INDEX('_names_lookup'!$B:$B,MATCH(A64,'_names_lookup'!$A:$A,0)),"")</f>
        <v/>
      </c>
    </row>
    <row r="65" ht="16" customHeight="1">
      <c r="A65" s="5" t="inlineStr">
        <is>
          <t>Kuryliak, Bohdan</t>
        </is>
      </c>
      <c r="B65" s="5">
        <f>IFERROR(INDEX('_names_lookup'!$C:$C,MATCH(A65,'_names_lookup'!$A:$A,0)),"")</f>
        <v/>
      </c>
      <c r="C65" s="5">
        <f>IFERROR(INDEX('_names_lookup'!$B:$B,MATCH(A65,'_names_lookup'!$A:$A,0)),"")</f>
        <v/>
      </c>
    </row>
    <row r="66" ht="16" customHeight="1">
      <c r="A66" s="5" t="inlineStr">
        <is>
          <t>Kwon, Timothy B.</t>
        </is>
      </c>
      <c r="B66" s="5">
        <f>IFERROR(INDEX('_names_lookup'!$C:$C,MATCH(A66,'_names_lookup'!$A:$A,0)),"")</f>
        <v/>
      </c>
      <c r="C66" s="5">
        <f>IFERROR(INDEX('_names_lookup'!$B:$B,MATCH(A66,'_names_lookup'!$A:$A,0)),"")</f>
        <v/>
      </c>
    </row>
    <row r="67" ht="16" customHeight="1">
      <c r="A67" s="5" t="inlineStr">
        <is>
          <t>Lichtenwalter, Larry L.</t>
        </is>
      </c>
      <c r="B67" s="5">
        <f>IFERROR(INDEX('_names_lookup'!$C:$C,MATCH(A67,'_names_lookup'!$A:$A,0)),"")</f>
        <v/>
      </c>
      <c r="C67" s="5">
        <f>IFERROR(INDEX('_names_lookup'!$B:$B,MATCH(A67,'_names_lookup'!$A:$A,0)),"")</f>
        <v/>
      </c>
    </row>
    <row r="68" ht="16" customHeight="1">
      <c r="A68" s="5" t="inlineStr">
        <is>
          <t>Moral Hernandez, Manuel A.</t>
        </is>
      </c>
      <c r="B68" s="5">
        <f>IFERROR(INDEX('_names_lookup'!$C:$C,MATCH(A68,'_names_lookup'!$A:$A,0)),"")</f>
        <v/>
      </c>
      <c r="C68" s="5">
        <f>IFERROR(INDEX('_names_lookup'!$B:$B,MATCH(A68,'_names_lookup'!$A:$A,0)),"")</f>
        <v/>
      </c>
    </row>
    <row r="69" ht="16" customHeight="1">
      <c r="A69" s="5" t="inlineStr">
        <is>
          <t>Mot, Laurentiu F.</t>
        </is>
      </c>
      <c r="B69" s="5">
        <f>IFERROR(INDEX('_names_lookup'!$C:$C,MATCH(A69,'_names_lookup'!$A:$A,0)),"")</f>
        <v/>
      </c>
      <c r="C69" s="5">
        <f>IFERROR(INDEX('_names_lookup'!$B:$B,MATCH(A69,'_names_lookup'!$A:$A,0)),"")</f>
        <v/>
      </c>
    </row>
    <row r="70" ht="16" customHeight="1">
      <c r="A70" s="5" t="inlineStr">
        <is>
          <t>Munoz, Jose Y.</t>
        </is>
      </c>
      <c r="B70" s="5">
        <f>IFERROR(INDEX('_names_lookup'!$C:$C,MATCH(A70,'_names_lookup'!$A:$A,0)),"")</f>
        <v/>
      </c>
      <c r="C70" s="5">
        <f>IFERROR(INDEX('_names_lookup'!$B:$B,MATCH(A70,'_names_lookup'!$A:$A,0)),"")</f>
        <v/>
      </c>
    </row>
    <row r="71" ht="16" customHeight="1">
      <c r="A71" s="5" t="inlineStr">
        <is>
          <t>Munoz, Ruben A.</t>
        </is>
      </c>
      <c r="B71" s="5">
        <f>IFERROR(INDEX('_names_lookup'!$C:$C,MATCH(A71,'_names_lookup'!$A:$A,0)),"")</f>
        <v/>
      </c>
      <c r="C71" s="5">
        <f>IFERROR(INDEX('_names_lookup'!$B:$B,MATCH(A71,'_names_lookup'!$A:$A,0)),"")</f>
        <v/>
      </c>
    </row>
    <row r="72" ht="16" customHeight="1">
      <c r="A72" s="5" t="inlineStr">
        <is>
          <t>Nunes, Leonardo G.</t>
        </is>
      </c>
      <c r="B72" s="5">
        <f>IFERROR(INDEX('_names_lookup'!$C:$C,MATCH(A72,'_names_lookup'!$A:$A,0)),"")</f>
        <v/>
      </c>
      <c r="C72" s="5">
        <f>IFERROR(INDEX('_names_lookup'!$B:$B,MATCH(A72,'_names_lookup'!$A:$A,0)),"")</f>
        <v/>
      </c>
    </row>
    <row r="73" ht="16" customHeight="1">
      <c r="A73" s="5" t="inlineStr">
        <is>
          <t>Papaioannou, Kim G.</t>
        </is>
      </c>
      <c r="B73" s="5">
        <f>IFERROR(INDEX('_names_lookup'!$C:$C,MATCH(A73,'_names_lookup'!$A:$A,0)),"")</f>
        <v/>
      </c>
      <c r="C73" s="5">
        <f>IFERROR(INDEX('_names_lookup'!$B:$B,MATCH(A73,'_names_lookup'!$A:$A,0)),"")</f>
        <v/>
      </c>
    </row>
    <row r="74" ht="16" customHeight="1">
      <c r="A74" s="5" t="inlineStr">
        <is>
          <t>Phillip, Mario N.</t>
        </is>
      </c>
      <c r="B74" s="5">
        <f>IFERROR(INDEX('_names_lookup'!$C:$C,MATCH(A74,'_names_lookup'!$A:$A,0)),"")</f>
        <v/>
      </c>
      <c r="C74" s="5">
        <f>IFERROR(INDEX('_names_lookup'!$B:$B,MATCH(A74,'_names_lookup'!$A:$A,0)),"")</f>
        <v/>
      </c>
    </row>
    <row r="75" ht="16" customHeight="1">
      <c r="A75" s="5" t="inlineStr">
        <is>
          <t>Reeve, Teresa L.</t>
        </is>
      </c>
      <c r="B75" s="5">
        <f>IFERROR(INDEX('_names_lookup'!$C:$C,MATCH(A75,'_names_lookup'!$A:$A,0)),"")</f>
        <v/>
      </c>
      <c r="C75" s="5">
        <f>IFERROR(INDEX('_names_lookup'!$B:$B,MATCH(A75,'_names_lookup'!$A:$A,0)),"")</f>
        <v/>
      </c>
    </row>
    <row r="76" ht="16" customHeight="1">
      <c r="A76" s="5" t="inlineStr">
        <is>
          <t>Richards, W Larry</t>
        </is>
      </c>
      <c r="B76" s="8">
        <f>IFERROR(INDEX('_names_lookup'!$C:$C,MATCH(A76,'_names_lookup'!$A:$A,0)),"")</f>
        <v/>
      </c>
      <c r="C76" s="5">
        <f>IFERROR(INDEX('_names_lookup'!$B:$B,MATCH(A76,'_names_lookup'!$A:$A,0)),"")</f>
        <v/>
      </c>
    </row>
    <row r="77" ht="16" customHeight="1">
      <c r="A77" s="5" t="inlineStr">
        <is>
          <t>Stefanovic, Ranko</t>
        </is>
      </c>
      <c r="B77" s="5">
        <f>IFERROR(INDEX('_names_lookup'!$C:$C,MATCH(A77,'_names_lookup'!$A:$A,0)),"")</f>
        <v/>
      </c>
      <c r="C77" s="5">
        <f>IFERROR(INDEX('_names_lookup'!$B:$B,MATCH(A77,'_names_lookup'!$A:$A,0)),"")</f>
        <v/>
      </c>
    </row>
    <row r="78" ht="16" customHeight="1">
      <c r="A78" s="5" t="inlineStr">
        <is>
          <t>Vine, Cedric E.</t>
        </is>
      </c>
      <c r="B78" s="5">
        <f>IFERROR(INDEX('_names_lookup'!$C:$C,MATCH(A78,'_names_lookup'!$A:$A,0)),"")</f>
        <v/>
      </c>
      <c r="C78" s="5">
        <f>IFERROR(INDEX('_names_lookup'!$B:$B,MATCH(A78,'_names_lookup'!$A:$A,0)),"")</f>
        <v/>
      </c>
    </row>
    <row r="79" ht="16" customHeight="1">
      <c r="A79" s="5" t="inlineStr">
        <is>
          <t>Baez Garcia, Enrique</t>
        </is>
      </c>
      <c r="B79" s="5">
        <f>IFERROR(INDEX('_names_lookup'!$C:$C,MATCH(A79,'_names_lookup'!$A:$A,0)),"")</f>
        <v/>
      </c>
      <c r="C79" s="5">
        <f>IFERROR(INDEX('_names_lookup'!$B:$B,MATCH(A79,'_names_lookup'!$A:$A,0)),"")</f>
        <v/>
      </c>
    </row>
    <row r="80" ht="16" customHeight="1">
      <c r="A80" s="5" t="inlineStr">
        <is>
          <t>Baker, Leslie S.</t>
        </is>
      </c>
      <c r="B80" s="5">
        <f>IFERROR(INDEX('_names_lookup'!$C:$C,MATCH(A80,'_names_lookup'!$A:$A,0)),"")</f>
        <v/>
      </c>
      <c r="C80" s="5">
        <f>IFERROR(INDEX('_names_lookup'!$B:$B,MATCH(A80,'_names_lookup'!$A:$A,0)),"")</f>
        <v/>
      </c>
    </row>
    <row r="81" ht="16" customHeight="1">
      <c r="A81" s="5" t="inlineStr">
        <is>
          <t>Bates, Robert D.</t>
        </is>
      </c>
      <c r="B81" s="5">
        <f>IFERROR(INDEX('_names_lookup'!$C:$C,MATCH(A81,'_names_lookup'!$A:$A,0)),"")</f>
        <v/>
      </c>
      <c r="C81" s="5">
        <f>IFERROR(INDEX('_names_lookup'!$B:$B,MATCH(A81,'_names_lookup'!$A:$A,0)),"")</f>
        <v/>
      </c>
    </row>
    <row r="82" ht="16" customHeight="1">
      <c r="A82" s="5" t="inlineStr">
        <is>
          <t>Beaulieu, Stephane A.</t>
        </is>
      </c>
      <c r="B82" s="5">
        <f>IFERROR(INDEX('_names_lookup'!$C:$C,MATCH(A82,'_names_lookup'!$A:$A,0)),"")</f>
        <v/>
      </c>
      <c r="C82" s="5">
        <f>IFERROR(INDEX('_names_lookup'!$B:$B,MATCH(A82,'_names_lookup'!$A:$A,0)),"")</f>
        <v/>
      </c>
    </row>
    <row r="83" ht="16" customHeight="1">
      <c r="A83" s="5" t="inlineStr">
        <is>
          <t>Bediako, Daniel K.</t>
        </is>
      </c>
      <c r="B83" s="8">
        <f>IFERROR(INDEX('_names_lookup'!$C:$C,MATCH(A83,'_names_lookup'!$A:$A,0)),"")</f>
        <v/>
      </c>
      <c r="C83" s="5">
        <f>IFERROR(INDEX('_names_lookup'!$B:$B,MATCH(A83,'_names_lookup'!$A:$A,0)),"")</f>
        <v/>
      </c>
    </row>
    <row r="84" ht="16" customHeight="1">
      <c r="A84" s="5" t="inlineStr">
        <is>
          <t>Breja, Alexandru</t>
        </is>
      </c>
      <c r="B84" s="5">
        <f>IFERROR(INDEX('_names_lookup'!$C:$C,MATCH(A84,'_names_lookup'!$A:$A,0)),"")</f>
        <v/>
      </c>
      <c r="C84" s="5">
        <f>IFERROR(INDEX('_names_lookup'!$B:$B,MATCH(A84,'_names_lookup'!$A:$A,0)),"")</f>
        <v/>
      </c>
    </row>
    <row r="85" ht="16" customHeight="1">
      <c r="A85" s="5" t="inlineStr">
        <is>
          <t>Broy, Trisha E.</t>
        </is>
      </c>
      <c r="B85" s="5">
        <f>IFERROR(INDEX('_names_lookup'!$C:$C,MATCH(A85,'_names_lookup'!$A:$A,0)),"")</f>
        <v/>
      </c>
      <c r="C85" s="5">
        <f>IFERROR(INDEX('_names_lookup'!$B:$B,MATCH(A85,'_names_lookup'!$A:$A,0)),"")</f>
        <v/>
      </c>
    </row>
    <row r="86" ht="16" customHeight="1">
      <c r="A86" s="5" t="inlineStr">
        <is>
          <t>Doukhan, Jacques B.</t>
        </is>
      </c>
      <c r="B86" s="5">
        <f>IFERROR(INDEX('_names_lookup'!$C:$C,MATCH(A86,'_names_lookup'!$A:$A,0)),"")</f>
        <v/>
      </c>
      <c r="C86" s="5">
        <f>IFERROR(INDEX('_names_lookup'!$B:$B,MATCH(A86,'_names_lookup'!$A:$A,0)),"")</f>
        <v/>
      </c>
    </row>
    <row r="87" ht="16" customHeight="1">
      <c r="A87" s="5" t="inlineStr">
        <is>
          <t>Emswiler, Elizabeth</t>
        </is>
      </c>
      <c r="B87" s="5">
        <f>IFERROR(INDEX('_names_lookup'!$C:$C,MATCH(A87,'_names_lookup'!$A:$A,0)),"")</f>
        <v/>
      </c>
      <c r="C87" s="5">
        <f>IFERROR(INDEX('_names_lookup'!$B:$B,MATCH(A87,'_names_lookup'!$A:$A,0)),"")</f>
        <v/>
      </c>
    </row>
    <row r="88" ht="16" customHeight="1">
      <c r="A88" s="5" t="inlineStr">
        <is>
          <t>Gane, Constance E.</t>
        </is>
      </c>
      <c r="B88" s="5">
        <f>IFERROR(INDEX('_names_lookup'!$C:$C,MATCH(A88,'_names_lookup'!$A:$A,0)),"")</f>
        <v/>
      </c>
      <c r="C88" s="5">
        <f>IFERROR(INDEX('_names_lookup'!$B:$B,MATCH(A88,'_names_lookup'!$A:$A,0)),"")</f>
        <v/>
      </c>
    </row>
    <row r="89" ht="16" customHeight="1">
      <c r="A89" s="5" t="inlineStr">
        <is>
          <t>Glanz, Oliver</t>
        </is>
      </c>
      <c r="B89" s="5">
        <f>IFERROR(INDEX('_names_lookup'!$C:$C,MATCH(A89,'_names_lookup'!$A:$A,0)),"")</f>
        <v/>
      </c>
      <c r="C89" s="5">
        <f>IFERROR(INDEX('_names_lookup'!$B:$B,MATCH(A89,'_names_lookup'!$A:$A,0)),"")</f>
        <v/>
      </c>
    </row>
    <row r="90" ht="16" customHeight="1">
      <c r="A90" s="5" t="inlineStr">
        <is>
          <t>Gordan, Daniel M.</t>
        </is>
      </c>
      <c r="B90" s="5">
        <f>IFERROR(INDEX('_names_lookup'!$C:$C,MATCH(A90,'_names_lookup'!$A:$A,0)),"")</f>
        <v/>
      </c>
      <c r="C90" s="5">
        <f>IFERROR(INDEX('_names_lookup'!$B:$B,MATCH(A90,'_names_lookup'!$A:$A,0)),"")</f>
        <v/>
      </c>
    </row>
    <row r="91" ht="16" customHeight="1">
      <c r="A91" s="5" t="inlineStr">
        <is>
          <t>Gregor, Paul Z.</t>
        </is>
      </c>
      <c r="B91" s="5">
        <f>IFERROR(INDEX('_names_lookup'!$C:$C,MATCH(A91,'_names_lookup'!$A:$A,0)),"")</f>
        <v/>
      </c>
      <c r="C91" s="5">
        <f>IFERROR(INDEX('_names_lookup'!$B:$B,MATCH(A91,'_names_lookup'!$A:$A,0)),"")</f>
        <v/>
      </c>
    </row>
    <row r="92" ht="16" customHeight="1">
      <c r="A92" s="5" t="inlineStr">
        <is>
          <t>Groda, Johnny</t>
        </is>
      </c>
      <c r="B92" s="5">
        <f>IFERROR(INDEX('_names_lookup'!$C:$C,MATCH(A92,'_names_lookup'!$A:$A,0)),"")</f>
        <v/>
      </c>
      <c r="C92" s="5">
        <f>IFERROR(INDEX('_names_lookup'!$B:$B,MATCH(A92,'_names_lookup'!$A:$A,0)),"")</f>
        <v/>
      </c>
    </row>
    <row r="93" ht="16" customHeight="1">
      <c r="A93" s="5" t="inlineStr">
        <is>
          <t>Hudon, Jeffrey P.</t>
        </is>
      </c>
      <c r="B93" s="5">
        <f>IFERROR(INDEX('_names_lookup'!$C:$C,MATCH(A93,'_names_lookup'!$A:$A,0)),"")</f>
        <v/>
      </c>
      <c r="C93" s="5">
        <f>IFERROR(INDEX('_names_lookup'!$B:$B,MATCH(A93,'_names_lookup'!$A:$A,0)),"")</f>
        <v/>
      </c>
    </row>
    <row r="94" ht="16" customHeight="1">
      <c r="A94" s="5" t="inlineStr">
        <is>
          <t>Ionescu, Laurentiu Gabriel</t>
        </is>
      </c>
      <c r="B94" s="5">
        <f>IFERROR(INDEX('_names_lookup'!$C:$C,MATCH(A94,'_names_lookup'!$A:$A,0)),"")</f>
        <v/>
      </c>
      <c r="C94" s="5">
        <f>IFERROR(INDEX('_names_lookup'!$B:$B,MATCH(A94,'_names_lookup'!$A:$A,0)),"")</f>
        <v/>
      </c>
    </row>
    <row r="95" ht="16" customHeight="1">
      <c r="A95" s="5" t="inlineStr">
        <is>
          <t>Jankovic, Slavisa</t>
        </is>
      </c>
      <c r="B95" s="5">
        <f>IFERROR(INDEX('_names_lookup'!$C:$C,MATCH(A95,'_names_lookup'!$A:$A,0)),"")</f>
        <v/>
      </c>
      <c r="C95" s="5">
        <f>IFERROR(INDEX('_names_lookup'!$B:$B,MATCH(A95,'_names_lookup'!$A:$A,0)),"")</f>
        <v/>
      </c>
    </row>
    <row r="96" ht="16" customHeight="1">
      <c r="A96" s="5" t="inlineStr">
        <is>
          <t>McGuire-Moushon, Joni A.</t>
        </is>
      </c>
      <c r="B96" s="5">
        <f>IFERROR(INDEX('_names_lookup'!$C:$C,MATCH(A96,'_names_lookup'!$A:$A,0)),"")</f>
        <v/>
      </c>
      <c r="C96" s="5">
        <f>IFERROR(INDEX('_names_lookup'!$B:$B,MATCH(A96,'_names_lookup'!$A:$A,0)),"")</f>
        <v/>
      </c>
    </row>
    <row r="97" ht="16" customHeight="1">
      <c r="A97" s="5" t="inlineStr">
        <is>
          <t>Moody, Jacob A.</t>
        </is>
      </c>
      <c r="B97" s="5">
        <f>IFERROR(INDEX('_names_lookup'!$C:$C,MATCH(A97,'_names_lookup'!$A:$A,0)),"")</f>
        <v/>
      </c>
      <c r="C97" s="5">
        <f>IFERROR(INDEX('_names_lookup'!$B:$B,MATCH(A97,'_names_lookup'!$A:$A,0)),"")</f>
        <v/>
      </c>
    </row>
    <row r="98" ht="16" customHeight="1">
      <c r="A98" s="5" t="inlineStr">
        <is>
          <t>Morrow, Laura K.</t>
        </is>
      </c>
      <c r="B98" s="5">
        <f>IFERROR(INDEX('_names_lookup'!$C:$C,MATCH(A98,'_names_lookup'!$A:$A,0)),"")</f>
        <v/>
      </c>
      <c r="C98" s="5">
        <f>IFERROR(INDEX('_names_lookup'!$B:$B,MATCH(A98,'_names_lookup'!$A:$A,0)),"")</f>
        <v/>
      </c>
    </row>
    <row r="99" ht="16" customHeight="1">
      <c r="A99" s="5" t="inlineStr">
        <is>
          <t>Nam, Daegeuk</t>
        </is>
      </c>
      <c r="B99" s="8">
        <f>IFERROR(INDEX('_names_lookup'!$C:$C,MATCH(A99,'_names_lookup'!$A:$A,0)),"")</f>
        <v/>
      </c>
      <c r="C99" s="5">
        <f>IFERROR(INDEX('_names_lookup'!$B:$B,MATCH(A99,'_names_lookup'!$A:$A,0)),"")</f>
        <v/>
      </c>
    </row>
    <row r="100" ht="16" customHeight="1">
      <c r="A100" s="5" t="inlineStr">
        <is>
          <t>Ngo, Kim Chai</t>
        </is>
      </c>
      <c r="B100" s="5">
        <f>IFERROR(INDEX('_names_lookup'!$C:$C,MATCH(A100,'_names_lookup'!$A:$A,0)),"")</f>
        <v/>
      </c>
      <c r="C100" s="5">
        <f>IFERROR(INDEX('_names_lookup'!$B:$B,MATCH(A100,'_names_lookup'!$A:$A,0)),"")</f>
        <v/>
      </c>
    </row>
    <row r="101" ht="16" customHeight="1">
      <c r="A101" s="5" t="inlineStr">
        <is>
          <t>Olariu, Daniel</t>
        </is>
      </c>
      <c r="B101" s="5">
        <f>IFERROR(INDEX('_names_lookup'!$C:$C,MATCH(A101,'_names_lookup'!$A:$A,0)),"")</f>
        <v/>
      </c>
      <c r="C101" s="5">
        <f>IFERROR(INDEX('_names_lookup'!$B:$B,MATCH(A101,'_names_lookup'!$A:$A,0)),"")</f>
        <v/>
      </c>
    </row>
    <row r="102" ht="16" customHeight="1">
      <c r="A102" s="5" t="inlineStr">
        <is>
          <t>Prestes Neto, Flavio</t>
        </is>
      </c>
      <c r="B102" s="5">
        <f>IFERROR(INDEX('_names_lookup'!$C:$C,MATCH(A102,'_names_lookup'!$A:$A,0)),"")</f>
        <v/>
      </c>
      <c r="C102" s="5">
        <f>IFERROR(INDEX('_names_lookup'!$B:$B,MATCH(A102,'_names_lookup'!$A:$A,0)),"")</f>
        <v/>
      </c>
    </row>
    <row r="103" ht="16" customHeight="1">
      <c r="A103" s="5" t="inlineStr">
        <is>
          <t>Rivas Santini, Abelardo J.</t>
        </is>
      </c>
      <c r="B103" s="5">
        <f>IFERROR(INDEX('_names_lookup'!$C:$C,MATCH(A103,'_names_lookup'!$A:$A,0)),"")</f>
        <v/>
      </c>
      <c r="C103" s="5">
        <f>IFERROR(INDEX('_names_lookup'!$B:$B,MATCH(A103,'_names_lookup'!$A:$A,0)),"")</f>
        <v/>
      </c>
    </row>
    <row r="104" ht="16" customHeight="1">
      <c r="A104" s="5" t="inlineStr">
        <is>
          <t>Rojas, Ronald</t>
        </is>
      </c>
      <c r="B104" s="5">
        <f>IFERROR(INDEX('_names_lookup'!$C:$C,MATCH(A104,'_names_lookup'!$A:$A,0)),"")</f>
        <v/>
      </c>
      <c r="C104" s="5">
        <f>IFERROR(INDEX('_names_lookup'!$B:$B,MATCH(A104,'_names_lookup'!$A:$A,0)),"")</f>
        <v/>
      </c>
    </row>
    <row r="105" ht="16" customHeight="1">
      <c r="A105" s="5" t="inlineStr">
        <is>
          <t>Ruiz Araica, Roger D.</t>
        </is>
      </c>
      <c r="B105" s="5">
        <f>IFERROR(INDEX('_names_lookup'!$C:$C,MATCH(A105,'_names_lookup'!$A:$A,0)),"")</f>
        <v/>
      </c>
      <c r="C105" s="5">
        <f>IFERROR(INDEX('_names_lookup'!$B:$B,MATCH(A105,'_names_lookup'!$A:$A,0)),"")</f>
        <v/>
      </c>
    </row>
    <row r="106" ht="16" customHeight="1">
      <c r="A106" s="5" t="inlineStr">
        <is>
          <t>Skinner, Jerome L.</t>
        </is>
      </c>
      <c r="B106" s="5">
        <f>IFERROR(INDEX('_names_lookup'!$C:$C,MATCH(A106,'_names_lookup'!$A:$A,0)),"")</f>
        <v/>
      </c>
      <c r="C106" s="5">
        <f>IFERROR(INDEX('_names_lookup'!$B:$B,MATCH(A106,'_names_lookup'!$A:$A,0)),"")</f>
        <v/>
      </c>
    </row>
    <row r="107" ht="16" customHeight="1">
      <c r="A107" s="5" t="inlineStr">
        <is>
          <t>Sung, Sion</t>
        </is>
      </c>
      <c r="B107" s="5">
        <f>IFERROR(INDEX('_names_lookup'!$C:$C,MATCH(A107,'_names_lookup'!$A:$A,0)),"")</f>
        <v/>
      </c>
      <c r="C107" s="5">
        <f>IFERROR(INDEX('_names_lookup'!$B:$B,MATCH(A107,'_names_lookup'!$A:$A,0)),"")</f>
        <v/>
      </c>
    </row>
    <row r="108" ht="16" customHeight="1">
      <c r="A108" s="5" t="inlineStr">
        <is>
          <t>Tollerton, Evelyn Y.</t>
        </is>
      </c>
      <c r="B108" s="5">
        <f>IFERROR(INDEX('_names_lookup'!$C:$C,MATCH(A108,'_names_lookup'!$A:$A,0)),"")</f>
        <v/>
      </c>
      <c r="C108" s="5">
        <f>IFERROR(INDEX('_names_lookup'!$B:$B,MATCH(A108,'_names_lookup'!$A:$A,0)),"")</f>
        <v/>
      </c>
    </row>
    <row r="109" ht="16" customHeight="1">
      <c r="A109" s="5" t="inlineStr">
        <is>
          <t>Wiens, Roman</t>
        </is>
      </c>
      <c r="B109" s="5">
        <f>IFERROR(INDEX('_names_lookup'!$C:$C,MATCH(A109,'_names_lookup'!$A:$A,0)),"")</f>
        <v/>
      </c>
      <c r="C109" s="5">
        <f>IFERROR(INDEX('_names_lookup'!$B:$B,MATCH(A109,'_names_lookup'!$A:$A,0)),"")</f>
        <v/>
      </c>
    </row>
    <row r="110" ht="16" customHeight="1">
      <c r="A110" s="5" t="inlineStr">
        <is>
          <t>Arias-Quintero, Jose A.</t>
        </is>
      </c>
      <c r="B110" s="5">
        <f>IFERROR(INDEX('_names_lookup'!$C:$C,MATCH(A110,'_names_lookup'!$A:$A,0)),"")</f>
        <v/>
      </c>
      <c r="C110" s="5">
        <f>IFERROR(INDEX('_names_lookup'!$B:$B,MATCH(A110,'_names_lookup'!$A:$A,0)),"")</f>
        <v/>
      </c>
    </row>
    <row r="111" ht="16" customHeight="1">
      <c r="A111" s="5" t="inlineStr">
        <is>
          <t>Bell, Ora M.</t>
        </is>
      </c>
      <c r="B111" s="5">
        <f>IFERROR(INDEX('_names_lookup'!$C:$C,MATCH(A111,'_names_lookup'!$A:$A,0)),"")</f>
        <v/>
      </c>
      <c r="C111" s="5">
        <f>IFERROR(INDEX('_names_lookup'!$B:$B,MATCH(A111,'_names_lookup'!$A:$A,0)),"")</f>
        <v/>
      </c>
    </row>
    <row r="112" ht="16" customHeight="1">
      <c r="A112" s="5" t="inlineStr">
        <is>
          <t>Braun, Erlo</t>
        </is>
      </c>
      <c r="B112" s="5">
        <f>IFERROR(INDEX('_names_lookup'!$C:$C,MATCH(A112,'_names_lookup'!$A:$A,0)),"")</f>
        <v/>
      </c>
      <c r="C112" s="5">
        <f>IFERROR(INDEX('_names_lookup'!$B:$B,MATCH(A112,'_names_lookup'!$A:$A,0)),"")</f>
        <v/>
      </c>
    </row>
    <row r="113" ht="16" customHeight="1">
      <c r="A113" s="5" t="inlineStr">
        <is>
          <t>Bullon, Alejandro</t>
        </is>
      </c>
      <c r="B113" s="5">
        <f>IFERROR(INDEX('_names_lookup'!$C:$C,MATCH(A113,'_names_lookup'!$A:$A,0)),"")</f>
        <v/>
      </c>
      <c r="C113" s="5">
        <f>IFERROR(INDEX('_names_lookup'!$B:$B,MATCH(A113,'_names_lookup'!$A:$A,0)),"")</f>
        <v/>
      </c>
    </row>
    <row r="114" ht="16" customHeight="1">
      <c r="A114" s="5" t="inlineStr">
        <is>
          <t>Canals, Ramon J.</t>
        </is>
      </c>
      <c r="B114" s="5">
        <f>IFERROR(INDEX('_names_lookup'!$C:$C,MATCH(A114,'_names_lookup'!$A:$A,0)),"")</f>
        <v/>
      </c>
      <c r="C114" s="5">
        <f>IFERROR(INDEX('_names_lookup'!$B:$B,MATCH(A114,'_names_lookup'!$A:$A,0)),"")</f>
        <v/>
      </c>
    </row>
    <row r="115" ht="16" customHeight="1">
      <c r="A115" s="5" t="inlineStr">
        <is>
          <t>Cauley, Michael F.</t>
        </is>
      </c>
      <c r="B115" s="5">
        <f>IFERROR(INDEX('_names_lookup'!$C:$C,MATCH(A115,'_names_lookup'!$A:$A,0)),"")</f>
        <v/>
      </c>
      <c r="C115" s="5">
        <f>IFERROR(INDEX('_names_lookup'!$B:$B,MATCH(A115,'_names_lookup'!$A:$A,0)),"")</f>
        <v/>
      </c>
    </row>
    <row r="116" ht="16" customHeight="1">
      <c r="A116" s="5" t="inlineStr">
        <is>
          <t>Cauley, Michael R.</t>
        </is>
      </c>
      <c r="B116" s="5">
        <f>IFERROR(INDEX('_names_lookup'!$C:$C,MATCH(A116,'_names_lookup'!$A:$A,0)),"")</f>
        <v/>
      </c>
      <c r="C116" s="5">
        <f>IFERROR(INDEX('_names_lookup'!$B:$B,MATCH(A116,'_names_lookup'!$A:$A,0)),"")</f>
        <v/>
      </c>
    </row>
    <row r="117" ht="16" customHeight="1">
      <c r="A117" s="5" t="inlineStr">
        <is>
          <t>Ceballos, Mario E.</t>
        </is>
      </c>
      <c r="B117" s="5">
        <f>IFERROR(INDEX('_names_lookup'!$C:$C,MATCH(A117,'_names_lookup'!$A:$A,0)),"")</f>
        <v/>
      </c>
      <c r="C117" s="5">
        <f>IFERROR(INDEX('_names_lookup'!$B:$B,MATCH(A117,'_names_lookup'!$A:$A,0)),"")</f>
        <v/>
      </c>
    </row>
    <row r="118" ht="16" customHeight="1">
      <c r="A118" s="5" t="inlineStr">
        <is>
          <t>Choque Fernandez, Juan</t>
        </is>
      </c>
      <c r="B118" s="5">
        <f>IFERROR(INDEX('_names_lookup'!$C:$C,MATCH(A118,'_names_lookup'!$A:$A,0)),"")</f>
        <v/>
      </c>
      <c r="C118" s="5">
        <f>IFERROR(INDEX('_names_lookup'!$B:$B,MATCH(A118,'_names_lookup'!$A:$A,0)),"")</f>
        <v/>
      </c>
    </row>
    <row r="119" ht="16" customHeight="1">
      <c r="A119" s="5" t="inlineStr">
        <is>
          <t>Evans, Tommy L.</t>
        </is>
      </c>
      <c r="B119" s="5">
        <f>IFERROR(INDEX('_names_lookup'!$C:$C,MATCH(A119,'_names_lookup'!$A:$A,0)),"")</f>
        <v/>
      </c>
      <c r="C119" s="5">
        <f>IFERROR(INDEX('_names_lookup'!$B:$B,MATCH(A119,'_names_lookup'!$A:$A,0)),"")</f>
        <v/>
      </c>
    </row>
    <row r="120" ht="16" customHeight="1">
      <c r="A120" s="5" t="inlineStr">
        <is>
          <t>Li, Angela H.</t>
        </is>
      </c>
      <c r="B120" s="5">
        <f>IFERROR(INDEX('_names_lookup'!$C:$C,MATCH(A120,'_names_lookup'!$A:$A,0)),"")</f>
        <v/>
      </c>
      <c r="C120" s="5">
        <f>IFERROR(INDEX('_names_lookup'!$B:$B,MATCH(A120,'_names_lookup'!$A:$A,0)),"")</f>
        <v/>
      </c>
    </row>
    <row r="121" ht="16" customHeight="1">
      <c r="A121" s="5" t="inlineStr">
        <is>
          <t>Liang, Onn</t>
        </is>
      </c>
      <c r="B121" s="5">
        <f>IFERROR(INDEX('_names_lookup'!$C:$C,MATCH(A121,'_names_lookup'!$A:$A,0)),"")</f>
        <v/>
      </c>
      <c r="C121" s="5">
        <f>IFERROR(INDEX('_names_lookup'!$B:$B,MATCH(A121,'_names_lookup'!$A:$A,0)),"")</f>
        <v/>
      </c>
    </row>
    <row r="122" ht="16" customHeight="1">
      <c r="A122" s="5" t="inlineStr">
        <is>
          <t>Oudri, Gerardo</t>
        </is>
      </c>
      <c r="B122" s="5">
        <f>IFERROR(INDEX('_names_lookup'!$C:$C,MATCH(A122,'_names_lookup'!$A:$A,0)),"")</f>
        <v/>
      </c>
      <c r="C122" s="5">
        <f>IFERROR(INDEX('_names_lookup'!$B:$B,MATCH(A122,'_names_lookup'!$A:$A,0)),"")</f>
        <v/>
      </c>
    </row>
    <row r="123" ht="16" customHeight="1">
      <c r="A123" s="5" t="inlineStr">
        <is>
          <t>Patterson, Stanley E.</t>
        </is>
      </c>
      <c r="B123" s="5">
        <f>IFERROR(INDEX('_names_lookup'!$C:$C,MATCH(A123,'_names_lookup'!$A:$A,0)),"")</f>
        <v/>
      </c>
      <c r="C123" s="5">
        <f>IFERROR(INDEX('_names_lookup'!$B:$B,MATCH(A123,'_names_lookup'!$A:$A,0)),"")</f>
        <v/>
      </c>
    </row>
    <row r="124" ht="16" customHeight="1">
      <c r="A124" s="5" t="inlineStr">
        <is>
          <t>Penno, David K.</t>
        </is>
      </c>
      <c r="B124" s="5">
        <f>IFERROR(INDEX('_names_lookup'!$C:$C,MATCH(A124,'_names_lookup'!$A:$A,0)),"")</f>
        <v/>
      </c>
      <c r="C124" s="5">
        <f>IFERROR(INDEX('_names_lookup'!$B:$B,MATCH(A124,'_names_lookup'!$A:$A,0)),"")</f>
        <v/>
      </c>
    </row>
    <row r="125" ht="16" customHeight="1">
      <c r="A125" s="5" t="inlineStr">
        <is>
          <t>Ramirez, Johnny</t>
        </is>
      </c>
      <c r="B125" s="5">
        <f>IFERROR(INDEX('_names_lookup'!$C:$C,MATCH(A125,'_names_lookup'!$A:$A,0)),"")</f>
        <v/>
      </c>
      <c r="C125" s="5">
        <f>IFERROR(INDEX('_names_lookup'!$B:$B,MATCH(A125,'_names_lookup'!$A:$A,0)),"")</f>
        <v/>
      </c>
    </row>
    <row r="126" ht="16" customHeight="1">
      <c r="A126" s="5" t="inlineStr">
        <is>
          <t>Rico, Jorge E.</t>
        </is>
      </c>
      <c r="B126" s="5">
        <f>IFERROR(INDEX('_names_lookup'!$C:$C,MATCH(A126,'_names_lookup'!$A:$A,0)),"")</f>
        <v/>
      </c>
      <c r="C126" s="5">
        <f>IFERROR(INDEX('_names_lookup'!$B:$B,MATCH(A126,'_names_lookup'!$A:$A,0)),"")</f>
        <v/>
      </c>
    </row>
    <row r="127" ht="16" customHeight="1">
      <c r="A127" s="5" t="inlineStr">
        <is>
          <t>Saravia, Yohalmo A.</t>
        </is>
      </c>
      <c r="B127" s="5">
        <f>IFERROR(INDEX('_names_lookup'!$C:$C,MATCH(A127,'_names_lookup'!$A:$A,0)),"")</f>
        <v/>
      </c>
      <c r="C127" s="5">
        <f>IFERROR(INDEX('_names_lookup'!$B:$B,MATCH(A127,'_names_lookup'!$A:$A,0)),"")</f>
        <v/>
      </c>
    </row>
    <row r="128" ht="16" customHeight="1">
      <c r="A128" s="5" t="inlineStr">
        <is>
          <t>Schmidt, Eduard E.</t>
        </is>
      </c>
      <c r="B128" s="5">
        <f>IFERROR(INDEX('_names_lookup'!$C:$C,MATCH(A128,'_names_lookup'!$A:$A,0)),"")</f>
        <v/>
      </c>
      <c r="C128" s="5">
        <f>IFERROR(INDEX('_names_lookup'!$B:$B,MATCH(A128,'_names_lookup'!$A:$A,0)),"")</f>
        <v/>
      </c>
    </row>
    <row r="129" ht="16" customHeight="1">
      <c r="A129" s="5" t="inlineStr">
        <is>
          <t>Sorajjakool, Siroj</t>
        </is>
      </c>
      <c r="B129" s="5">
        <f>IFERROR(INDEX('_names_lookup'!$C:$C,MATCH(A129,'_names_lookup'!$A:$A,0)),"")</f>
        <v/>
      </c>
      <c r="C129" s="5">
        <f>IFERROR(INDEX('_names_lookup'!$B:$B,MATCH(A129,'_names_lookup'!$A:$A,0)),"")</f>
        <v/>
      </c>
    </row>
    <row r="130" ht="16" customHeight="1">
      <c r="A130" s="5" t="inlineStr">
        <is>
          <t>Wagener Smith, Anthony</t>
        </is>
      </c>
      <c r="B130" s="5">
        <f>IFERROR(INDEX('_names_lookup'!$C:$C,MATCH(A130,'_names_lookup'!$A:$A,0)),"")</f>
        <v/>
      </c>
      <c r="C130" s="5">
        <f>IFERROR(INDEX('_names_lookup'!$B:$B,MATCH(A130,'_names_lookup'!$A:$A,0)),"")</f>
        <v/>
      </c>
    </row>
    <row r="131" ht="16" customHeight="1">
      <c r="A131" s="5" t="inlineStr">
        <is>
          <t>Williams, Hyveth M.</t>
        </is>
      </c>
      <c r="B131" s="5">
        <f>IFERROR(INDEX('_names_lookup'!$C:$C,MATCH(A131,'_names_lookup'!$A:$A,0)),"")</f>
        <v/>
      </c>
      <c r="C131" s="5">
        <f>IFERROR(INDEX('_names_lookup'!$B:$B,MATCH(A131,'_names_lookup'!$A:$A,0)),"")</f>
        <v/>
      </c>
    </row>
    <row r="132" ht="16" customHeight="1">
      <c r="A132" s="5" t="inlineStr">
        <is>
          <t>Anderson, Paul S.</t>
        </is>
      </c>
      <c r="B132" s="5">
        <f>IFERROR(INDEX('_names_lookup'!$C:$C,MATCH(A132,'_names_lookup'!$A:$A,0)),"")</f>
        <v/>
      </c>
      <c r="C132" s="5">
        <f>IFERROR(INDEX('_names_lookup'!$B:$B,MATCH(A132,'_names_lookup'!$A:$A,0)),"")</f>
        <v/>
      </c>
    </row>
    <row r="133" ht="16" customHeight="1">
      <c r="A133" s="5" t="inlineStr">
        <is>
          <t>Barcelo, Saul</t>
        </is>
      </c>
      <c r="B133" s="8">
        <f>IFERROR(INDEX('_names_lookup'!$C:$C,MATCH(A133,'_names_lookup'!$A:$A,0)),"")</f>
        <v/>
      </c>
      <c r="C133" s="5">
        <f>IFERROR(INDEX('_names_lookup'!$B:$B,MATCH(A133,'_names_lookup'!$A:$A,0)),"")</f>
        <v/>
      </c>
    </row>
    <row r="134" ht="16" customHeight="1">
      <c r="A134" s="5" t="inlineStr">
        <is>
          <t>Coralie, Alain G.</t>
        </is>
      </c>
      <c r="B134" s="5">
        <f>IFERROR(INDEX('_names_lookup'!$C:$C,MATCH(A134,'_names_lookup'!$A:$A,0)),"")</f>
        <v/>
      </c>
      <c r="C134" s="5">
        <f>IFERROR(INDEX('_names_lookup'!$B:$B,MATCH(A134,'_names_lookup'!$A:$A,0)),"")</f>
        <v/>
      </c>
    </row>
    <row r="135" ht="16" customHeight="1">
      <c r="A135" s="5" t="inlineStr">
        <is>
          <t>Crews, Heather L.</t>
        </is>
      </c>
      <c r="B135" s="5">
        <f>IFERROR(INDEX('_names_lookup'!$C:$C,MATCH(A135,'_names_lookup'!$A:$A,0)),"")</f>
        <v/>
      </c>
      <c r="C135" s="5">
        <f>IFERROR(INDEX('_names_lookup'!$B:$B,MATCH(A135,'_names_lookup'!$A:$A,0)),"")</f>
        <v/>
      </c>
    </row>
    <row r="136" ht="16" customHeight="1">
      <c r="A136" s="5" t="inlineStr">
        <is>
          <t>Ferreira, Sandy Y.</t>
        </is>
      </c>
      <c r="B136" s="5">
        <f>IFERROR(INDEX('_names_lookup'!$C:$C,MATCH(A136,'_names_lookup'!$A:$A,0)),"")</f>
        <v/>
      </c>
      <c r="C136" s="5">
        <f>IFERROR(INDEX('_names_lookup'!$B:$B,MATCH(A136,'_names_lookup'!$A:$A,0)),"")</f>
        <v/>
      </c>
    </row>
    <row r="137" ht="16" customHeight="1">
      <c r="A137" s="5" t="inlineStr">
        <is>
          <t>Galeniece, Anna</t>
        </is>
      </c>
      <c r="B137" s="5">
        <f>IFERROR(INDEX('_names_lookup'!$C:$C,MATCH(A137,'_names_lookup'!$A:$A,0)),"")</f>
        <v/>
      </c>
      <c r="C137" s="5">
        <f>IFERROR(INDEX('_names_lookup'!$B:$B,MATCH(A137,'_names_lookup'!$A:$A,0)),"")</f>
        <v/>
      </c>
    </row>
    <row r="138" ht="16" customHeight="1">
      <c r="A138" s="5" t="inlineStr">
        <is>
          <t>Grant, Vaughan K.</t>
        </is>
      </c>
      <c r="B138" s="5">
        <f>IFERROR(INDEX('_names_lookup'!$C:$C,MATCH(A138,'_names_lookup'!$A:$A,0)),"")</f>
        <v/>
      </c>
      <c r="C138" s="5">
        <f>IFERROR(INDEX('_names_lookup'!$B:$B,MATCH(A138,'_names_lookup'!$A:$A,0)),"")</f>
        <v/>
      </c>
    </row>
    <row r="139" ht="16" customHeight="1">
      <c r="A139" s="5" t="inlineStr">
        <is>
          <t>Grys, John W.</t>
        </is>
      </c>
      <c r="B139" s="5">
        <f>IFERROR(INDEX('_names_lookup'!$C:$C,MATCH(A139,'_names_lookup'!$A:$A,0)),"")</f>
        <v/>
      </c>
      <c r="C139" s="5">
        <f>IFERROR(INDEX('_names_lookup'!$B:$B,MATCH(A139,'_names_lookup'!$A:$A,0)),"")</f>
        <v/>
      </c>
    </row>
    <row r="140" ht="16" customHeight="1">
      <c r="A140" s="5" t="inlineStr">
        <is>
          <t>Jaeger, Victor A.</t>
        </is>
      </c>
      <c r="B140" s="5">
        <f>IFERROR(INDEX('_names_lookup'!$C:$C,MATCH(A140,'_names_lookup'!$A:$A,0)),"")</f>
        <v/>
      </c>
      <c r="C140" s="5">
        <f>IFERROR(INDEX('_names_lookup'!$B:$B,MATCH(A140,'_names_lookup'!$A:$A,0)),"")</f>
        <v/>
      </c>
    </row>
    <row r="141" ht="16" customHeight="1">
      <c r="A141" s="5" t="inlineStr">
        <is>
          <t>Kissinger, Evelyn G.</t>
        </is>
      </c>
      <c r="B141" s="5">
        <f>IFERROR(INDEX('_names_lookup'!$C:$C,MATCH(A141,'_names_lookup'!$A:$A,0)),"")</f>
        <v/>
      </c>
      <c r="C141" s="5">
        <f>IFERROR(INDEX('_names_lookup'!$B:$B,MATCH(A141,'_names_lookup'!$A:$A,0)),"")</f>
        <v/>
      </c>
    </row>
    <row r="142" ht="16" customHeight="1">
      <c r="A142" s="5" t="inlineStr">
        <is>
          <t>Ledesma, Janet</t>
        </is>
      </c>
      <c r="B142" s="5">
        <f>IFERROR(INDEX('_names_lookup'!$C:$C,MATCH(A142,'_names_lookup'!$A:$A,0)),"")</f>
        <v/>
      </c>
      <c r="C142" s="5">
        <f>IFERROR(INDEX('_names_lookup'!$B:$B,MATCH(A142,'_names_lookup'!$A:$A,0)),"")</f>
        <v/>
      </c>
    </row>
    <row r="143" ht="16" customHeight="1">
      <c r="A143" s="5" t="inlineStr">
        <is>
          <t>Lewis, Michael L.</t>
        </is>
      </c>
      <c r="B143" s="5">
        <f>IFERROR(INDEX('_names_lookup'!$C:$C,MATCH(A143,'_names_lookup'!$A:$A,0)),"")</f>
        <v/>
      </c>
      <c r="C143" s="5">
        <f>IFERROR(INDEX('_names_lookup'!$B:$B,MATCH(A143,'_names_lookup'!$A:$A,0)),"")</f>
        <v/>
      </c>
    </row>
    <row r="144" ht="16" customHeight="1">
      <c r="A144" s="5" t="inlineStr">
        <is>
          <t>Madding, Timothy E.</t>
        </is>
      </c>
      <c r="B144" s="5">
        <f>IFERROR(INDEX('_names_lookup'!$C:$C,MATCH(A144,'_names_lookup'!$A:$A,0)),"")</f>
        <v/>
      </c>
      <c r="C144" s="5">
        <f>IFERROR(INDEX('_names_lookup'!$B:$B,MATCH(A144,'_names_lookup'!$A:$A,0)),"")</f>
        <v/>
      </c>
    </row>
    <row r="145" ht="16" customHeight="1">
      <c r="A145" s="5" t="inlineStr">
        <is>
          <t>Martin, Allan D.</t>
        </is>
      </c>
      <c r="B145" s="8">
        <f>IFERROR(INDEX('_names_lookup'!$C:$C,MATCH(A145,'_names_lookup'!$A:$A,0)),"")</f>
        <v/>
      </c>
      <c r="C145" s="5">
        <f>IFERROR(INDEX('_names_lookup'!$B:$B,MATCH(A145,'_names_lookup'!$A:$A,0)),"")</f>
        <v/>
      </c>
    </row>
    <row r="146" ht="16" customHeight="1">
      <c r="A146" s="5" t="inlineStr">
        <is>
          <t>McLean, Errol N.</t>
        </is>
      </c>
      <c r="B146" s="5">
        <f>IFERROR(INDEX('_names_lookup'!$C:$C,MATCH(A146,'_names_lookup'!$A:$A,0)),"")</f>
        <v/>
      </c>
      <c r="C146" s="5">
        <f>IFERROR(INDEX('_names_lookup'!$B:$B,MATCH(A146,'_names_lookup'!$A:$A,0)),"")</f>
        <v/>
      </c>
    </row>
    <row r="147" ht="16" customHeight="1">
      <c r="A147" s="5" t="inlineStr">
        <is>
          <t>Ming, Marilyn D.</t>
        </is>
      </c>
      <c r="B147" s="5">
        <f>IFERROR(INDEX('_names_lookup'!$C:$C,MATCH(A147,'_names_lookup'!$A:$A,0)),"")</f>
        <v/>
      </c>
      <c r="C147" s="5">
        <f>IFERROR(INDEX('_names_lookup'!$B:$B,MATCH(A147,'_names_lookup'!$A:$A,0)),"")</f>
        <v/>
      </c>
    </row>
    <row r="148" ht="16" customHeight="1">
      <c r="A148" s="5" t="inlineStr">
        <is>
          <t>Morales, Xavier</t>
        </is>
      </c>
      <c r="B148" s="5">
        <f>IFERROR(INDEX('_names_lookup'!$C:$C,MATCH(A148,'_names_lookup'!$A:$A,0)),"")</f>
        <v/>
      </c>
      <c r="C148" s="5">
        <f>IFERROR(INDEX('_names_lookup'!$B:$B,MATCH(A148,'_names_lookup'!$A:$A,0)),"")</f>
        <v/>
      </c>
    </row>
    <row r="149" ht="16" customHeight="1">
      <c r="A149" s="5" t="inlineStr">
        <is>
          <t>Ramos Escobar, Walter</t>
        </is>
      </c>
      <c r="B149" s="5">
        <f>IFERROR(INDEX('_names_lookup'!$C:$C,MATCH(A149,'_names_lookup'!$A:$A,0)),"")</f>
        <v/>
      </c>
      <c r="C149" s="5">
        <f>IFERROR(INDEX('_names_lookup'!$B:$B,MATCH(A149,'_names_lookup'!$A:$A,0)),"")</f>
        <v/>
      </c>
    </row>
    <row r="150" ht="16" customHeight="1">
      <c r="A150" s="5" t="inlineStr">
        <is>
          <t>Rojas, Hugo E.</t>
        </is>
      </c>
      <c r="B150" s="5">
        <f>IFERROR(INDEX('_names_lookup'!$C:$C,MATCH(A150,'_names_lookup'!$A:$A,0)),"")</f>
        <v/>
      </c>
      <c r="C150" s="5">
        <f>IFERROR(INDEX('_names_lookup'!$B:$B,MATCH(A150,'_names_lookup'!$A:$A,0)),"")</f>
        <v/>
      </c>
    </row>
    <row r="151" ht="16" customHeight="1">
      <c r="A151" s="5" t="inlineStr">
        <is>
          <t>Taiwo, Moses O.</t>
        </is>
      </c>
      <c r="B151" s="5">
        <f>IFERROR(INDEX('_names_lookup'!$C:$C,MATCH(A151,'_names_lookup'!$A:$A,0)),"")</f>
        <v/>
      </c>
      <c r="C151" s="5">
        <f>IFERROR(INDEX('_names_lookup'!$B:$B,MATCH(A151,'_names_lookup'!$A:$A,0)),"")</f>
        <v/>
      </c>
    </row>
    <row r="152" ht="16" customHeight="1">
      <c r="A152" s="5" t="inlineStr">
        <is>
          <t>Thordarson, Throstur B.</t>
        </is>
      </c>
      <c r="B152" s="5">
        <f>IFERROR(INDEX('_names_lookup'!$C:$C,MATCH(A152,'_names_lookup'!$A:$A,0)),"")</f>
        <v/>
      </c>
      <c r="C152" s="5">
        <f>IFERROR(INDEX('_names_lookup'!$B:$B,MATCH(A152,'_names_lookup'!$A:$A,0)),"")</f>
        <v/>
      </c>
    </row>
    <row r="153" ht="16" customHeight="1">
      <c r="A153" s="5" t="inlineStr">
        <is>
          <t>Trecartin, Shannon M.</t>
        </is>
      </c>
      <c r="B153" s="5">
        <f>IFERROR(INDEX('_names_lookup'!$C:$C,MATCH(A153,'_names_lookup'!$A:$A,0)),"")</f>
        <v/>
      </c>
      <c r="C153" s="5">
        <f>IFERROR(INDEX('_names_lookup'!$B:$B,MATCH(A153,'_names_lookup'!$A:$A,0)),"")</f>
        <v/>
      </c>
    </row>
    <row r="154" ht="16" customHeight="1">
      <c r="A154" s="5" t="inlineStr">
        <is>
          <t>Tsui, Terry M.</t>
        </is>
      </c>
      <c r="B154" s="5">
        <f>IFERROR(INDEX('_names_lookup'!$C:$C,MATCH(A154,'_names_lookup'!$A:$A,0)),"")</f>
        <v/>
      </c>
      <c r="C154" s="5">
        <f>IFERROR(INDEX('_names_lookup'!$B:$B,MATCH(A154,'_names_lookup'!$A:$A,0)),"")</f>
        <v/>
      </c>
    </row>
    <row r="155" ht="16" customHeight="1">
      <c r="A155" s="5" t="inlineStr">
        <is>
          <t>Vatel, Marie S.</t>
        </is>
      </c>
      <c r="B155" s="5">
        <f>IFERROR(INDEX('_names_lookup'!$C:$C,MATCH(A155,'_names_lookup'!$A:$A,0)),"")</f>
        <v/>
      </c>
      <c r="C155" s="5">
        <f>IFERROR(INDEX('_names_lookup'!$B:$B,MATCH(A155,'_names_lookup'!$A:$A,0)),"")</f>
        <v/>
      </c>
    </row>
    <row r="156" ht="16" customHeight="1">
      <c r="A156" s="5" t="inlineStr">
        <is>
          <t>Wellington, Rohann D.</t>
        </is>
      </c>
      <c r="B156" s="5">
        <f>IFERROR(INDEX('_names_lookup'!$C:$C,MATCH(A156,'_names_lookup'!$A:$A,0)),"")</f>
        <v/>
      </c>
      <c r="C156" s="5">
        <f>IFERROR(INDEX('_names_lookup'!$B:$B,MATCH(A156,'_names_lookup'!$A:$A,0)),"")</f>
        <v/>
      </c>
    </row>
    <row r="157" ht="16" customHeight="1">
      <c r="A157" s="5" t="inlineStr">
        <is>
          <t>Wood, H Stanley</t>
        </is>
      </c>
      <c r="B157" s="5">
        <f>IFERROR(INDEX('_names_lookup'!$C:$C,MATCH(A157,'_names_lookup'!$A:$A,0)),"")</f>
        <v/>
      </c>
      <c r="C157" s="5">
        <f>IFERROR(INDEX('_names_lookup'!$B:$B,MATCH(A157,'_names_lookup'!$A:$A,0)),"")</f>
        <v/>
      </c>
    </row>
    <row r="158" ht="16" customHeight="1">
      <c r="A158" s="5" t="inlineStr">
        <is>
          <t>Young, Dustin R.</t>
        </is>
      </c>
      <c r="B158" s="5">
        <f>IFERROR(INDEX('_names_lookup'!$C:$C,MATCH(A158,'_names_lookup'!$A:$A,0)),"")</f>
        <v/>
      </c>
      <c r="C158" s="5">
        <f>IFERROR(INDEX('_names_lookup'!$B:$B,MATCH(A158,'_names_lookup'!$A:$A,0)),"")</f>
        <v/>
      </c>
    </row>
    <row r="159" ht="16" customHeight="1">
      <c r="A159" s="5" t="inlineStr">
        <is>
          <t>Alexe, Cristina A.</t>
        </is>
      </c>
      <c r="B159" s="5">
        <f>IFERROR(INDEX('_names_lookup'!$C:$C,MATCH(A159,'_names_lookup'!$A:$A,0)),"")</f>
        <v/>
      </c>
      <c r="C159" s="5">
        <f>IFERROR(INDEX('_names_lookup'!$B:$B,MATCH(A159,'_names_lookup'!$A:$A,0)),"")</f>
        <v/>
      </c>
    </row>
    <row r="160" ht="16" customHeight="1">
      <c r="A160" s="5" t="inlineStr">
        <is>
          <t>Andvik, Lidvar</t>
        </is>
      </c>
      <c r="B160" s="5">
        <f>IFERROR(INDEX('_names_lookup'!$C:$C,MATCH(A160,'_names_lookup'!$A:$A,0)),"")</f>
        <v/>
      </c>
      <c r="C160" s="5">
        <f>IFERROR(INDEX('_names_lookup'!$B:$B,MATCH(A160,'_names_lookup'!$A:$A,0)),"")</f>
        <v/>
      </c>
    </row>
    <row r="161" ht="16" customHeight="1">
      <c r="A161" s="5" t="inlineStr">
        <is>
          <t>Arena, Timothy J.</t>
        </is>
      </c>
      <c r="B161" s="5">
        <f>IFERROR(INDEX('_names_lookup'!$C:$C,MATCH(A161,'_names_lookup'!$A:$A,0)),"")</f>
        <v/>
      </c>
      <c r="C161" s="5">
        <f>IFERROR(INDEX('_names_lookup'!$B:$B,MATCH(A161,'_names_lookup'!$A:$A,0)),"")</f>
        <v/>
      </c>
    </row>
    <row r="162" ht="16" customHeight="1">
      <c r="A162" s="5" t="inlineStr">
        <is>
          <t>Baldwin, John T.</t>
        </is>
      </c>
      <c r="B162" s="5">
        <f>IFERROR(INDEX('_names_lookup'!$C:$C,MATCH(A162,'_names_lookup'!$A:$A,0)),"")</f>
        <v/>
      </c>
      <c r="C162" s="5">
        <f>IFERROR(INDEX('_names_lookup'!$B:$B,MATCH(A162,'_names_lookup'!$A:$A,0)),"")</f>
        <v/>
      </c>
    </row>
    <row r="163" ht="16" customHeight="1">
      <c r="A163" s="5" t="inlineStr">
        <is>
          <t>Bentancur, Ricardo</t>
        </is>
      </c>
      <c r="B163" s="5">
        <f>IFERROR(INDEX('_names_lookup'!$C:$C,MATCH(A163,'_names_lookup'!$A:$A,0)),"")</f>
        <v/>
      </c>
      <c r="C163" s="5">
        <f>IFERROR(INDEX('_names_lookup'!$B:$B,MATCH(A163,'_names_lookup'!$A:$A,0)),"")</f>
        <v/>
      </c>
    </row>
    <row r="164" ht="16" customHeight="1">
      <c r="A164" s="5" t="inlineStr">
        <is>
          <t>Canale, Fernando</t>
        </is>
      </c>
      <c r="B164" s="5">
        <f>IFERROR(INDEX('_names_lookup'!$C:$C,MATCH(A164,'_names_lookup'!$A:$A,0)),"")</f>
        <v/>
      </c>
      <c r="C164" s="5">
        <f>IFERROR(INDEX('_names_lookup'!$B:$B,MATCH(A164,'_names_lookup'!$A:$A,0)),"")</f>
        <v/>
      </c>
    </row>
    <row r="165" ht="16" customHeight="1">
      <c r="A165" s="5" t="inlineStr">
        <is>
          <t>Covrig, Duane M.</t>
        </is>
      </c>
      <c r="B165" s="5">
        <f>IFERROR(INDEX('_names_lookup'!$C:$C,MATCH(A165,'_names_lookup'!$A:$A,0)),"")</f>
        <v/>
      </c>
      <c r="C165" s="5">
        <f>IFERROR(INDEX('_names_lookup'!$B:$B,MATCH(A165,'_names_lookup'!$A:$A,0)),"")</f>
        <v/>
      </c>
    </row>
    <row r="166" ht="16" customHeight="1">
      <c r="A166" s="5" t="inlineStr">
        <is>
          <t>Dei, Daniel</t>
        </is>
      </c>
      <c r="B166" s="5">
        <f>IFERROR(INDEX('_names_lookup'!$C:$C,MATCH(A166,'_names_lookup'!$A:$A,0)),"")</f>
        <v/>
      </c>
      <c r="C166" s="5">
        <f>IFERROR(INDEX('_names_lookup'!$B:$B,MATCH(A166,'_names_lookup'!$A:$A,0)),"")</f>
        <v/>
      </c>
    </row>
    <row r="167" ht="16" customHeight="1">
      <c r="A167" s="5" t="inlineStr">
        <is>
          <t>Drew, Arlyn S.</t>
        </is>
      </c>
      <c r="B167" s="5">
        <f>IFERROR(INDEX('_names_lookup'!$C:$C,MATCH(A167,'_names_lookup'!$A:$A,0)),"")</f>
        <v/>
      </c>
      <c r="C167" s="5">
        <f>IFERROR(INDEX('_names_lookup'!$B:$B,MATCH(A167,'_names_lookup'!$A:$A,0)),"")</f>
        <v/>
      </c>
    </row>
    <row r="168" ht="16" customHeight="1">
      <c r="A168" s="5" t="inlineStr">
        <is>
          <t>Dupertuis, Atilio R.</t>
        </is>
      </c>
      <c r="B168" s="5">
        <f>IFERROR(INDEX('_names_lookup'!$C:$C,MATCH(A168,'_names_lookup'!$A:$A,0)),"")</f>
        <v/>
      </c>
      <c r="C168" s="5">
        <f>IFERROR(INDEX('_names_lookup'!$B:$B,MATCH(A168,'_names_lookup'!$A:$A,0)),"")</f>
        <v/>
      </c>
    </row>
    <row r="169" ht="16" customHeight="1">
      <c r="A169" s="5" t="inlineStr">
        <is>
          <t>Duran Royo, Noemi</t>
        </is>
      </c>
      <c r="B169" s="5">
        <f>IFERROR(INDEX('_names_lookup'!$C:$C,MATCH(A169,'_names_lookup'!$A:$A,0)),"")</f>
        <v/>
      </c>
      <c r="C169" s="5">
        <f>IFERROR(INDEX('_names_lookup'!$B:$B,MATCH(A169,'_names_lookup'!$A:$A,0)),"")</f>
        <v/>
      </c>
    </row>
    <row r="170" ht="16" customHeight="1">
      <c r="A170" s="5" t="inlineStr">
        <is>
          <t>Gibbs, Nathaniel</t>
        </is>
      </c>
      <c r="B170" s="5">
        <f>IFERROR(INDEX('_names_lookup'!$C:$C,MATCH(A170,'_names_lookup'!$A:$A,0)),"")</f>
        <v/>
      </c>
      <c r="C170" s="5">
        <f>IFERROR(INDEX('_names_lookup'!$B:$B,MATCH(A170,'_names_lookup'!$A:$A,0)),"")</f>
        <v/>
      </c>
    </row>
    <row r="171" ht="16" customHeight="1">
      <c r="A171" s="5" t="inlineStr">
        <is>
          <t>Hanna, Martin F.</t>
        </is>
      </c>
      <c r="B171" s="5">
        <f>IFERROR(INDEX('_names_lookup'!$C:$C,MATCH(A171,'_names_lookup'!$A:$A,0)),"")</f>
        <v/>
      </c>
      <c r="C171" s="5">
        <f>IFERROR(INDEX('_names_lookup'!$B:$B,MATCH(A171,'_names_lookup'!$A:$A,0)),"")</f>
        <v/>
      </c>
    </row>
    <row r="172" ht="16" customHeight="1">
      <c r="A172" s="5" t="inlineStr">
        <is>
          <t>Jankiewicz, Darius W.</t>
        </is>
      </c>
      <c r="B172" s="5">
        <f>IFERROR(INDEX('_names_lookup'!$C:$C,MATCH(A172,'_names_lookup'!$A:$A,0)),"")</f>
        <v/>
      </c>
      <c r="C172" s="5">
        <f>IFERROR(INDEX('_names_lookup'!$B:$B,MATCH(A172,'_names_lookup'!$A:$A,0)),"")</f>
        <v/>
      </c>
    </row>
    <row r="173" ht="16" customHeight="1">
      <c r="A173" s="5" t="inlineStr">
        <is>
          <t>Kis, Miroslav M.</t>
        </is>
      </c>
      <c r="B173" s="8">
        <f>IFERROR(INDEX('_names_lookup'!$C:$C,MATCH(A173,'_names_lookup'!$A:$A,0)),"")</f>
        <v/>
      </c>
      <c r="C173" s="5">
        <f>IFERROR(INDEX('_names_lookup'!$B:$B,MATCH(A173,'_names_lookup'!$A:$A,0)),"")</f>
        <v/>
      </c>
    </row>
    <row r="174" ht="16" customHeight="1">
      <c r="A174" s="5" t="inlineStr">
        <is>
          <t>Kormos, Erik</t>
        </is>
      </c>
      <c r="B174" s="5">
        <f>IFERROR(INDEX('_names_lookup'!$C:$C,MATCH(A174,'_names_lookup'!$A:$A,0)),"")</f>
        <v/>
      </c>
      <c r="C174" s="5">
        <f>IFERROR(INDEX('_names_lookup'!$B:$B,MATCH(A174,'_names_lookup'!$A:$A,0)),"")</f>
        <v/>
      </c>
    </row>
    <row r="175" ht="16" customHeight="1">
      <c r="A175" s="5" t="inlineStr">
        <is>
          <t>Koval, Bohdan</t>
        </is>
      </c>
      <c r="B175" s="5">
        <f>IFERROR(INDEX('_names_lookup'!$C:$C,MATCH(A175,'_names_lookup'!$A:$A,0)),"")</f>
        <v/>
      </c>
      <c r="C175" s="5">
        <f>IFERROR(INDEX('_names_lookup'!$B:$B,MATCH(A175,'_names_lookup'!$A:$A,0)),"")</f>
        <v/>
      </c>
    </row>
    <row r="176" ht="16" customHeight="1">
      <c r="A176" s="5" t="inlineStr">
        <is>
          <t>Peckham, John C.</t>
        </is>
      </c>
      <c r="B176" s="5">
        <f>IFERROR(INDEX('_names_lookup'!$C:$C,MATCH(A176,'_names_lookup'!$A:$A,0)),"")</f>
        <v/>
      </c>
      <c r="C176" s="5">
        <f>IFERROR(INDEX('_names_lookup'!$B:$B,MATCH(A176,'_names_lookup'!$A:$A,0)),"")</f>
        <v/>
      </c>
    </row>
    <row r="177" ht="16" customHeight="1">
      <c r="A177" s="5" t="inlineStr">
        <is>
          <t>Plantak, Zorislav</t>
        </is>
      </c>
      <c r="B177" s="5">
        <f>IFERROR(INDEX('_names_lookup'!$C:$C,MATCH(A177,'_names_lookup'!$A:$A,0)),"")</f>
        <v/>
      </c>
      <c r="C177" s="5">
        <f>IFERROR(INDEX('_names_lookup'!$B:$B,MATCH(A177,'_names_lookup'!$A:$A,0)),"")</f>
        <v/>
      </c>
    </row>
    <row r="178" ht="16" customHeight="1">
      <c r="A178" s="5" t="inlineStr">
        <is>
          <t>Razmerita, Gheorghe</t>
        </is>
      </c>
      <c r="B178" s="5">
        <f>IFERROR(INDEX('_names_lookup'!$C:$C,MATCH(A178,'_names_lookup'!$A:$A,0)),"")</f>
        <v/>
      </c>
      <c r="C178" s="5">
        <f>IFERROR(INDEX('_names_lookup'!$B:$B,MATCH(A178,'_names_lookup'!$A:$A,0)),"")</f>
        <v/>
      </c>
    </row>
    <row r="179" ht="16" customHeight="1">
      <c r="A179" s="5" t="inlineStr">
        <is>
          <t>Rodrigues, Adriani M.</t>
        </is>
      </c>
      <c r="B179" s="5">
        <f>IFERROR(INDEX('_names_lookup'!$C:$C,MATCH(A179,'_names_lookup'!$A:$A,0)),"")</f>
        <v/>
      </c>
      <c r="C179" s="5">
        <f>IFERROR(INDEX('_names_lookup'!$B:$B,MATCH(A179,'_names_lookup'!$A:$A,0)),"")</f>
        <v/>
      </c>
    </row>
    <row r="180" ht="16" customHeight="1">
      <c r="A180" s="5" t="inlineStr">
        <is>
          <t>Sciarabba, Davide</t>
        </is>
      </c>
      <c r="B180" s="5">
        <f>IFERROR(INDEX('_names_lookup'!$C:$C,MATCH(A180,'_names_lookup'!$A:$A,0)),"")</f>
        <v/>
      </c>
      <c r="C180" s="5">
        <f>IFERROR(INDEX('_names_lookup'!$B:$B,MATCH(A180,'_names_lookup'!$A:$A,0)),"")</f>
        <v/>
      </c>
    </row>
    <row r="181" ht="16" customHeight="1">
      <c r="A181" s="5" t="inlineStr">
        <is>
          <t>Szallos-Farkas, Zoltan</t>
        </is>
      </c>
      <c r="B181" s="5">
        <f>IFERROR(INDEX('_names_lookup'!$C:$C,MATCH(A181,'_names_lookup'!$A:$A,0)),"")</f>
        <v/>
      </c>
      <c r="C181" s="5">
        <f>IFERROR(INDEX('_names_lookup'!$B:$B,MATCH(A181,'_names_lookup'!$A:$A,0)),"")</f>
        <v/>
      </c>
    </row>
    <row r="182" ht="16" customHeight="1">
      <c r="A182" s="5" t="inlineStr">
        <is>
          <t>Terreros, Marco T.</t>
        </is>
      </c>
      <c r="B182" s="5">
        <f>IFERROR(INDEX('_names_lookup'!$C:$C,MATCH(A182,'_names_lookup'!$A:$A,0)),"")</f>
        <v/>
      </c>
      <c r="C182" s="5">
        <f>IFERROR(INDEX('_names_lookup'!$B:$B,MATCH(A182,'_names_lookup'!$A:$A,0)),"")</f>
        <v/>
      </c>
    </row>
    <row r="183" ht="16" customHeight="1">
      <c r="A183" s="5" t="inlineStr">
        <is>
          <t>Tornalejo, Remwil R.</t>
        </is>
      </c>
      <c r="B183" s="5">
        <f>IFERROR(INDEX('_names_lookup'!$C:$C,MATCH(A183,'_names_lookup'!$A:$A,0)),"")</f>
        <v/>
      </c>
      <c r="C183" s="5">
        <f>IFERROR(INDEX('_names_lookup'!$B:$B,MATCH(A183,'_names_lookup'!$A:$A,0)),"")</f>
        <v/>
      </c>
    </row>
    <row r="184" ht="16" customHeight="1">
      <c r="A184" s="5" t="inlineStr">
        <is>
          <t>Wetterlin, Cory D.</t>
        </is>
      </c>
      <c r="B184" s="5">
        <f>IFERROR(INDEX('_names_lookup'!$C:$C,MATCH(A184,'_names_lookup'!$A:$A,0)),"")</f>
        <v/>
      </c>
      <c r="C184" s="5">
        <f>IFERROR(INDEX('_names_lookup'!$B:$B,MATCH(A184,'_names_lookup'!$A:$A,0)),"")</f>
        <v/>
      </c>
    </row>
    <row r="185" ht="16" customHeight="1">
      <c r="A185" s="5" t="inlineStr">
        <is>
          <t>Zaitsev, Eugene V.</t>
        </is>
      </c>
      <c r="B185" s="5">
        <f>IFERROR(INDEX('_names_lookup'!$C:$C,MATCH(A185,'_names_lookup'!$A:$A,0)),"")</f>
        <v/>
      </c>
      <c r="C185" s="5">
        <f>IFERROR(INDEX('_names_lookup'!$B:$B,MATCH(A185,'_names_lookup'!$A:$A,0)),"")</f>
        <v/>
      </c>
    </row>
    <row r="186" ht="16" customHeight="1">
      <c r="A186" s="5" t="inlineStr">
        <is>
          <t>Bauer, Bruce L.</t>
        </is>
      </c>
      <c r="B186" s="5">
        <f>IFERROR(INDEX('_names_lookup'!$C:$C,MATCH(A186,'_names_lookup'!$A:$A,0)),"")</f>
        <v/>
      </c>
      <c r="C186" s="5">
        <f>IFERROR(INDEX('_names_lookup'!$B:$B,MATCH(A186,'_names_lookup'!$A:$A,0)),"")</f>
        <v/>
      </c>
    </row>
    <row r="187" ht="16" customHeight="1">
      <c r="A187" s="5" t="inlineStr">
        <is>
          <t>Cincala, Petr</t>
        </is>
      </c>
      <c r="B187" s="5">
        <f>IFERROR(INDEX('_names_lookup'!$C:$C,MATCH(A187,'_names_lookup'!$A:$A,0)),"")</f>
        <v/>
      </c>
      <c r="C187" s="5">
        <f>IFERROR(INDEX('_names_lookup'!$B:$B,MATCH(A187,'_names_lookup'!$A:$A,0)),"")</f>
        <v/>
      </c>
    </row>
    <row r="188" ht="16" customHeight="1">
      <c r="A188" s="5" t="inlineStr">
        <is>
          <t>Dementyev, Vadim</t>
        </is>
      </c>
      <c r="B188" s="5">
        <f>IFERROR(INDEX('_names_lookup'!$C:$C,MATCH(A188,'_names_lookup'!$A:$A,0)),"")</f>
        <v/>
      </c>
      <c r="C188" s="5">
        <f>IFERROR(INDEX('_names_lookup'!$B:$B,MATCH(A188,'_names_lookup'!$A:$A,0)),"")</f>
        <v/>
      </c>
    </row>
    <row r="189" ht="16" customHeight="1">
      <c r="A189" s="5" t="inlineStr">
        <is>
          <t>Doss, Cheryl D.</t>
        </is>
      </c>
      <c r="B189" s="5">
        <f>IFERROR(INDEX('_names_lookup'!$C:$C,MATCH(A189,'_names_lookup'!$A:$A,0)),"")</f>
        <v/>
      </c>
      <c r="C189" s="5">
        <f>IFERROR(INDEX('_names_lookup'!$B:$B,MATCH(A189,'_names_lookup'!$A:$A,0)),"")</f>
        <v/>
      </c>
    </row>
    <row r="190" ht="16" customHeight="1">
      <c r="A190" s="5" t="inlineStr">
        <is>
          <t>Doss, Gorden R.</t>
        </is>
      </c>
      <c r="B190" s="5">
        <f>IFERROR(INDEX('_names_lookup'!$C:$C,MATCH(A190,'_names_lookup'!$A:$A,0)),"")</f>
        <v/>
      </c>
      <c r="C190" s="5">
        <f>IFERROR(INDEX('_names_lookup'!$B:$B,MATCH(A190,'_names_lookup'!$A:$A,0)),"")</f>
        <v/>
      </c>
    </row>
    <row r="191" ht="16" customHeight="1">
      <c r="A191" s="5" t="inlineStr">
        <is>
          <t>Drumi, Iurii N.</t>
        </is>
      </c>
      <c r="B191" s="5">
        <f>IFERROR(INDEX('_names_lookup'!$C:$C,MATCH(A191,'_names_lookup'!$A:$A,0)),"")</f>
        <v/>
      </c>
      <c r="C191" s="5">
        <f>IFERROR(INDEX('_names_lookup'!$B:$B,MATCH(A191,'_names_lookup'!$A:$A,0)),"")</f>
        <v/>
      </c>
    </row>
    <row r="192" ht="16" customHeight="1">
      <c r="A192" s="5" t="inlineStr">
        <is>
          <t>Duffis Gordon, Daniel M.</t>
        </is>
      </c>
      <c r="B192" s="5">
        <f>IFERROR(INDEX('_names_lookup'!$C:$C,MATCH(A192,'_names_lookup'!$A:$A,0)),"")</f>
        <v/>
      </c>
      <c r="C192" s="5">
        <f>IFERROR(INDEX('_names_lookup'!$B:$B,MATCH(A192,'_names_lookup'!$A:$A,0)),"")</f>
        <v/>
      </c>
    </row>
    <row r="193" ht="16" customHeight="1">
      <c r="A193" s="5" t="inlineStr">
        <is>
          <t>Dybdahl, Jon L.</t>
        </is>
      </c>
      <c r="B193" s="5">
        <f>IFERROR(INDEX('_names_lookup'!$C:$C,MATCH(A193,'_names_lookup'!$A:$A,0)),"")</f>
        <v/>
      </c>
      <c r="C193" s="5">
        <f>IFERROR(INDEX('_names_lookup'!$B:$B,MATCH(A193,'_names_lookup'!$A:$A,0)),"")</f>
        <v/>
      </c>
    </row>
    <row r="194" ht="16" customHeight="1">
      <c r="A194" s="5" t="inlineStr">
        <is>
          <t>Dybdahl, Paul B.</t>
        </is>
      </c>
      <c r="B194" s="5">
        <f>IFERROR(INDEX('_names_lookup'!$C:$C,MATCH(A194,'_names_lookup'!$A:$A,0)),"")</f>
        <v/>
      </c>
      <c r="C194" s="5">
        <f>IFERROR(INDEX('_names_lookup'!$B:$B,MATCH(A194,'_names_lookup'!$A:$A,0)),"")</f>
        <v/>
      </c>
    </row>
    <row r="195" ht="16" customHeight="1">
      <c r="A195" s="5" t="inlineStr">
        <is>
          <t>Goya Rozas, Ignacio</t>
        </is>
      </c>
      <c r="B195" s="5">
        <f>IFERROR(INDEX('_names_lookup'!$C:$C,MATCH(A195,'_names_lookup'!$A:$A,0)),"")</f>
        <v/>
      </c>
      <c r="C195" s="5">
        <f>IFERROR(INDEX('_names_lookup'!$B:$B,MATCH(A195,'_names_lookup'!$A:$A,0)),"")</f>
        <v/>
      </c>
    </row>
    <row r="196" ht="16" customHeight="1">
      <c r="A196" s="5" t="inlineStr">
        <is>
          <t>Guerrero Romero, Abraham I.</t>
        </is>
      </c>
      <c r="B196" s="5">
        <f>IFERROR(INDEX('_names_lookup'!$C:$C,MATCH(A196,'_names_lookup'!$A:$A,0)),"")</f>
        <v/>
      </c>
      <c r="C196" s="5">
        <f>IFERROR(INDEX('_names_lookup'!$B:$B,MATCH(A196,'_names_lookup'!$A:$A,0)),"")</f>
        <v/>
      </c>
    </row>
    <row r="197" ht="16" customHeight="1">
      <c r="A197" s="5" t="inlineStr">
        <is>
          <t>Guirguis, Youssry L.</t>
        </is>
      </c>
      <c r="B197" s="5">
        <f>IFERROR(INDEX('_names_lookup'!$C:$C,MATCH(A197,'_names_lookup'!$A:$A,0)),"")</f>
        <v/>
      </c>
      <c r="C197" s="5">
        <f>IFERROR(INDEX('_names_lookup'!$B:$B,MATCH(A197,'_names_lookup'!$A:$A,0)),"")</f>
        <v/>
      </c>
    </row>
    <row r="198" ht="16" customHeight="1">
      <c r="A198" s="5" t="inlineStr">
        <is>
          <t>Hunter, Claval I.</t>
        </is>
      </c>
      <c r="B198" s="5">
        <f>IFERROR(INDEX('_names_lookup'!$C:$C,MATCH(A198,'_names_lookup'!$A:$A,0)),"")</f>
        <v/>
      </c>
      <c r="C198" s="5">
        <f>IFERROR(INDEX('_names_lookup'!$B:$B,MATCH(A198,'_names_lookup'!$A:$A,0)),"")</f>
        <v/>
      </c>
    </row>
    <row r="199" ht="16" customHeight="1">
      <c r="A199" s="5" t="inlineStr">
        <is>
          <t>Ialyshev, Kemil K.</t>
        </is>
      </c>
      <c r="B199" s="5">
        <f>IFERROR(INDEX('_names_lookup'!$C:$C,MATCH(A199,'_names_lookup'!$A:$A,0)),"")</f>
        <v/>
      </c>
      <c r="C199" s="5">
        <f>IFERROR(INDEX('_names_lookup'!$B:$B,MATCH(A199,'_names_lookup'!$A:$A,0)),"")</f>
        <v/>
      </c>
    </row>
    <row r="200" ht="16" customHeight="1">
      <c r="A200" s="5" t="inlineStr">
        <is>
          <t>Insom, Surachet</t>
        </is>
      </c>
      <c r="B200" s="5">
        <f>IFERROR(INDEX('_names_lookup'!$C:$C,MATCH(A200,'_names_lookup'!$A:$A,0)),"")</f>
        <v/>
      </c>
      <c r="C200" s="5">
        <f>IFERROR(INDEX('_names_lookup'!$B:$B,MATCH(A200,'_names_lookup'!$A:$A,0)),"")</f>
        <v/>
      </c>
    </row>
    <row r="201" ht="16" customHeight="1">
      <c r="A201" s="5" t="inlineStr">
        <is>
          <t>Krause, Gary D.</t>
        </is>
      </c>
      <c r="B201" s="5">
        <f>IFERROR(INDEX('_names_lookup'!$C:$C,MATCH(A201,'_names_lookup'!$A:$A,0)),"")</f>
        <v/>
      </c>
      <c r="C201" s="5">
        <f>IFERROR(INDEX('_names_lookup'!$B:$B,MATCH(A201,'_names_lookup'!$A:$A,0)),"")</f>
        <v/>
      </c>
    </row>
    <row r="202" ht="16" customHeight="1">
      <c r="A202" s="5" t="inlineStr">
        <is>
          <t>Kuhn, Wagner</t>
        </is>
      </c>
      <c r="B202" s="5">
        <f>IFERROR(INDEX('_names_lookup'!$C:$C,MATCH(A202,'_names_lookup'!$A:$A,0)),"")</f>
        <v/>
      </c>
      <c r="C202" s="5">
        <f>IFERROR(INDEX('_names_lookup'!$B:$B,MATCH(A202,'_names_lookup'!$A:$A,0)),"")</f>
        <v/>
      </c>
    </row>
    <row r="203" ht="16" customHeight="1">
      <c r="A203" s="5" t="inlineStr">
        <is>
          <t>Maier, Rudolf</t>
        </is>
      </c>
      <c r="B203" s="5">
        <f>IFERROR(INDEX('_names_lookup'!$C:$C,MATCH(A203,'_names_lookup'!$A:$A,0)),"")</f>
        <v/>
      </c>
      <c r="C203" s="5">
        <f>IFERROR(INDEX('_names_lookup'!$B:$B,MATCH(A203,'_names_lookup'!$A:$A,0)),"")</f>
        <v/>
      </c>
    </row>
    <row r="204" ht="16" customHeight="1">
      <c r="A204" s="5" t="inlineStr">
        <is>
          <t>McEdward, Richard E.</t>
        </is>
      </c>
      <c r="B204" s="5">
        <f>IFERROR(INDEX('_names_lookup'!$C:$C,MATCH(A204,'_names_lookup'!$A:$A,0)),"")</f>
        <v/>
      </c>
      <c r="C204" s="5">
        <f>IFERROR(INDEX('_names_lookup'!$B:$B,MATCH(A204,'_names_lookup'!$A:$A,0)),"")</f>
        <v/>
      </c>
    </row>
    <row r="205" ht="16" customHeight="1">
      <c r="A205" s="5" t="inlineStr">
        <is>
          <t>Mercado, Carmelo</t>
        </is>
      </c>
      <c r="B205" s="5">
        <f>IFERROR(INDEX('_names_lookup'!$C:$C,MATCH(A205,'_names_lookup'!$A:$A,0)),"")</f>
        <v/>
      </c>
      <c r="C205" s="5">
        <f>IFERROR(INDEX('_names_lookup'!$B:$B,MATCH(A205,'_names_lookup'!$A:$A,0)),"")</f>
        <v/>
      </c>
    </row>
    <row r="206" ht="16" customHeight="1">
      <c r="A206" s="5" t="inlineStr">
        <is>
          <t>Merklin, Lester P.</t>
        </is>
      </c>
      <c r="B206" s="5">
        <f>IFERROR(INDEX('_names_lookup'!$C:$C,MATCH(A206,'_names_lookup'!$A:$A,0)),"")</f>
        <v/>
      </c>
      <c r="C206" s="5">
        <f>IFERROR(INDEX('_names_lookup'!$B:$B,MATCH(A206,'_names_lookup'!$A:$A,0)),"")</f>
        <v/>
      </c>
    </row>
    <row r="207" ht="16" customHeight="1">
      <c r="A207" s="5" t="inlineStr">
        <is>
          <t>Namoradze, Sergo</t>
        </is>
      </c>
      <c r="B207" s="5">
        <f>IFERROR(INDEX('_names_lookup'!$C:$C,MATCH(A207,'_names_lookup'!$A:$A,0)),"")</f>
        <v/>
      </c>
      <c r="C207" s="5">
        <f>IFERROR(INDEX('_names_lookup'!$B:$B,MATCH(A207,'_names_lookup'!$A:$A,0)),"")</f>
        <v/>
      </c>
    </row>
    <row r="208" ht="16" customHeight="1">
      <c r="A208" s="5" t="inlineStr">
        <is>
          <t>Onongha, Kelvin O.</t>
        </is>
      </c>
      <c r="B208" s="5">
        <f>IFERROR(INDEX('_names_lookup'!$C:$C,MATCH(A208,'_names_lookup'!$A:$A,0)),"")</f>
        <v/>
      </c>
      <c r="C208" s="5">
        <f>IFERROR(INDEX('_names_lookup'!$B:$B,MATCH(A208,'_names_lookup'!$A:$A,0)),"")</f>
        <v/>
      </c>
    </row>
    <row r="209" ht="16" customHeight="1">
      <c r="A209" s="5" t="inlineStr">
        <is>
          <t>Osindo, Oscar</t>
        </is>
      </c>
      <c r="B209" s="5">
        <f>IFERROR(INDEX('_names_lookup'!$C:$C,MATCH(A209,'_names_lookup'!$A:$A,0)),"")</f>
        <v/>
      </c>
      <c r="C209" s="5">
        <f>IFERROR(INDEX('_names_lookup'!$B:$B,MATCH(A209,'_names_lookup'!$A:$A,0)),"")</f>
        <v/>
      </c>
    </row>
    <row r="210" ht="16" customHeight="1">
      <c r="A210" s="5" t="inlineStr">
        <is>
          <t>Phillips, Gabriela F.</t>
        </is>
      </c>
      <c r="B210" s="5">
        <f>IFERROR(INDEX('_names_lookup'!$C:$C,MATCH(A210,'_names_lookup'!$A:$A,0)),"")</f>
        <v/>
      </c>
      <c r="C210" s="5">
        <f>IFERROR(INDEX('_names_lookup'!$B:$B,MATCH(A210,'_names_lookup'!$A:$A,0)),"")</f>
        <v/>
      </c>
    </row>
    <row r="211" ht="16" customHeight="1">
      <c r="A211" s="5" t="inlineStr">
        <is>
          <t>Tompkins, Andrew J.</t>
        </is>
      </c>
      <c r="B211" s="5">
        <f>IFERROR(INDEX('_names_lookup'!$C:$C,MATCH(A211,'_names_lookup'!$A:$A,0)),"")</f>
        <v/>
      </c>
      <c r="C211" s="5">
        <f>IFERROR(INDEX('_names_lookup'!$B:$B,MATCH(A211,'_names_lookup'!$A:$A,0)),"")</f>
        <v/>
      </c>
    </row>
    <row r="212" ht="16" customHeight="1">
      <c r="A212" s="5" t="inlineStr">
        <is>
          <t>William, Michelet</t>
        </is>
      </c>
      <c r="B212" s="5">
        <f>IFERROR(INDEX('_names_lookup'!$C:$C,MATCH(A212,'_names_lookup'!$A:$A,0)),"")</f>
        <v/>
      </c>
      <c r="C212" s="5">
        <f>IFERROR(INDEX('_names_lookup'!$B:$B,MATCH(A212,'_names_lookup'!$A:$A,0)),"")</f>
        <v/>
      </c>
    </row>
    <row r="213" ht="16" customHeight="1">
      <c r="A213" s="5" t="inlineStr">
        <is>
          <t>Zhanikaev, Makhti K.</t>
        </is>
      </c>
      <c r="B213" s="5">
        <f>IFERROR(INDEX('_names_lookup'!$C:$C,MATCH(A213,'_names_lookup'!$A:$A,0)),"")</f>
        <v/>
      </c>
      <c r="C213" s="5">
        <f>IFERROR(INDEX('_names_lookup'!$B:$B,MATCH(A213,'_names_lookup'!$A:$A,0)),"")</f>
        <v/>
      </c>
    </row>
    <row r="214" ht="16" customHeight="1">
      <c r="A214" s="5" t="inlineStr">
        <is>
          <t>Zubkov, Pavel A.</t>
        </is>
      </c>
      <c r="B214" s="5">
        <f>IFERROR(INDEX('_names_lookup'!$C:$C,MATCH(A214,'_names_lookup'!$A:$A,0)),"")</f>
        <v/>
      </c>
      <c r="C214" s="5">
        <f>IFERROR(INDEX('_names_lookup'!$B:$B,MATCH(A214,'_names_lookup'!$A:$A,0)),"")</f>
        <v/>
      </c>
    </row>
    <row r="215" ht="16" customHeight="1">
      <c r="A215" s="5" t="inlineStr">
        <is>
          <t>Blue, Katrina B.</t>
        </is>
      </c>
      <c r="B215" s="5">
        <f>IFERROR(INDEX('_names_lookup'!$C:$C,MATCH(A215,'_names_lookup'!$A:$A,0)),"")</f>
        <v/>
      </c>
      <c r="C215" s="5">
        <f>IFERROR(INDEX('_names_lookup'!$B:$B,MATCH(A215,'_names_lookup'!$A:$A,0)),"")</f>
        <v/>
      </c>
    </row>
    <row r="216" ht="16" customHeight="1">
      <c r="A216" s="5" t="inlineStr">
        <is>
          <t>Burt, Merlin D.</t>
        </is>
      </c>
      <c r="B216" s="5">
        <f>IFERROR(INDEX('_names_lookup'!$C:$C,MATCH(A216,'_names_lookup'!$A:$A,0)),"")</f>
        <v/>
      </c>
      <c r="C216" s="5">
        <f>IFERROR(INDEX('_names_lookup'!$B:$B,MATCH(A216,'_names_lookup'!$A:$A,0)),"")</f>
        <v/>
      </c>
    </row>
    <row r="217" ht="16" customHeight="1">
      <c r="A217" s="5" t="inlineStr">
        <is>
          <t>Camarena, Carlos C.</t>
        </is>
      </c>
      <c r="B217" s="5">
        <f>IFERROR(INDEX('_names_lookup'!$C:$C,MATCH(A217,'_names_lookup'!$A:$A,0)),"")</f>
        <v/>
      </c>
      <c r="C217" s="5">
        <f>IFERROR(INDEX('_names_lookup'!$B:$B,MATCH(A217,'_names_lookup'!$A:$A,0)),"")</f>
        <v/>
      </c>
    </row>
    <row r="218" ht="16" customHeight="1">
      <c r="A218" s="5" t="inlineStr">
        <is>
          <t>Case, Steve W.</t>
        </is>
      </c>
      <c r="B218" s="5">
        <f>IFERROR(INDEX('_names_lookup'!$C:$C,MATCH(A218,'_names_lookup'!$A:$A,0)),"")</f>
        <v/>
      </c>
      <c r="C218" s="5">
        <f>IFERROR(INDEX('_names_lookup'!$B:$B,MATCH(A218,'_names_lookup'!$A:$A,0)),"")</f>
        <v/>
      </c>
    </row>
    <row r="219" ht="16" customHeight="1">
      <c r="A219" s="5" t="inlineStr">
        <is>
          <t>Davidson, JoAnn</t>
        </is>
      </c>
      <c r="B219" s="5">
        <f>IFERROR(INDEX('_names_lookup'!$C:$C,MATCH(A219,'_names_lookup'!$A:$A,0)),"")</f>
        <v/>
      </c>
      <c r="C219" s="5">
        <f>IFERROR(INDEX('_names_lookup'!$B:$B,MATCH(A219,'_names_lookup'!$A:$A,0)),"")</f>
        <v/>
      </c>
    </row>
    <row r="220" ht="16" customHeight="1">
      <c r="A220" s="5" t="inlineStr">
        <is>
          <t>Davidson, Richard M.</t>
        </is>
      </c>
      <c r="B220" s="5">
        <f>IFERROR(INDEX('_names_lookup'!$C:$C,MATCH(A220,'_names_lookup'!$A:$A,0)),"")</f>
        <v/>
      </c>
      <c r="C220" s="5">
        <f>IFERROR(INDEX('_names_lookup'!$B:$B,MATCH(A220,'_names_lookup'!$A:$A,0)),"")</f>
        <v/>
      </c>
    </row>
    <row r="221" ht="16" customHeight="1">
      <c r="A221" s="5" t="inlineStr">
        <is>
          <t>Fortin, Denis</t>
        </is>
      </c>
      <c r="B221" s="5">
        <f>IFERROR(INDEX('_names_lookup'!$C:$C,MATCH(A221,'_names_lookup'!$A:$A,0)),"")</f>
        <v/>
      </c>
      <c r="C221" s="5">
        <f>IFERROR(INDEX('_names_lookup'!$B:$B,MATCH(A221,'_names_lookup'!$A:$A,0)),"")</f>
        <v/>
      </c>
    </row>
    <row r="222" ht="16" customHeight="1">
      <c r="A222" s="5" t="inlineStr">
        <is>
          <t>Galenieks, Eriks</t>
        </is>
      </c>
      <c r="B222" s="5">
        <f>IFERROR(INDEX('_names_lookup'!$C:$C,MATCH(A222,'_names_lookup'!$A:$A,0)),"")</f>
        <v/>
      </c>
      <c r="C222" s="5">
        <f>IFERROR(INDEX('_names_lookup'!$B:$B,MATCH(A222,'_names_lookup'!$A:$A,0)),"")</f>
        <v/>
      </c>
    </row>
    <row r="223" ht="16" customHeight="1">
      <c r="A223" s="5" t="inlineStr">
        <is>
          <t>Gane, Roy E.</t>
        </is>
      </c>
      <c r="B223" s="5">
        <f>IFERROR(INDEX('_names_lookup'!$C:$C,MATCH(A223,'_names_lookup'!$A:$A,0)),"")</f>
        <v/>
      </c>
      <c r="C223" s="5">
        <f>IFERROR(INDEX('_names_lookup'!$B:$B,MATCH(A223,'_names_lookup'!$A:$A,0)),"")</f>
        <v/>
      </c>
    </row>
    <row r="224" ht="16" customHeight="1">
      <c r="A224" s="5" t="inlineStr">
        <is>
          <t>Gaton, Roy G.</t>
        </is>
      </c>
      <c r="B224" s="5">
        <f>IFERROR(INDEX('_names_lookup'!$C:$C,MATCH(A224,'_names_lookup'!$A:$A,0)),"")</f>
        <v/>
      </c>
      <c r="C224" s="5">
        <f>IFERROR(INDEX('_names_lookup'!$B:$B,MATCH(A224,'_names_lookup'!$A:$A,0)),"")</f>
        <v/>
      </c>
    </row>
    <row r="225" ht="16" customHeight="1">
      <c r="A225" s="5" t="inlineStr">
        <is>
          <t>Goncalves, Kleber D.</t>
        </is>
      </c>
      <c r="B225" s="5">
        <f>IFERROR(INDEX('_names_lookup'!$C:$C,MATCH(A225,'_names_lookup'!$A:$A,0)),"")</f>
        <v/>
      </c>
      <c r="C225" s="5">
        <f>IFERROR(INDEX('_names_lookup'!$B:$B,MATCH(A225,'_names_lookup'!$A:$A,0)),"")</f>
        <v/>
      </c>
    </row>
    <row r="226" ht="16" customHeight="1">
      <c r="A226" s="5" t="inlineStr">
        <is>
          <t>Green, Esther</t>
        </is>
      </c>
      <c r="B226" s="5">
        <f>IFERROR(INDEX('_names_lookup'!$C:$C,MATCH(A226,'_names_lookup'!$A:$A,0)),"")</f>
        <v/>
      </c>
      <c r="C226" s="5">
        <f>IFERROR(INDEX('_names_lookup'!$B:$B,MATCH(A226,'_names_lookup'!$A:$A,0)),"")</f>
        <v/>
      </c>
    </row>
    <row r="227" ht="16" customHeight="1">
      <c r="A227" s="5" t="inlineStr">
        <is>
          <t>Hall, Kenley D.</t>
        </is>
      </c>
      <c r="B227" s="5">
        <f>IFERROR(INDEX('_names_lookup'!$C:$C,MATCH(A227,'_names_lookup'!$A:$A,0)),"")</f>
        <v/>
      </c>
      <c r="C227" s="5">
        <f>IFERROR(INDEX('_names_lookup'!$B:$B,MATCH(A227,'_names_lookup'!$A:$A,0)),"")</f>
        <v/>
      </c>
    </row>
    <row r="228" ht="16" customHeight="1">
      <c r="A228" s="5" t="inlineStr">
        <is>
          <t>Hernandez, Abner F.</t>
        </is>
      </c>
      <c r="B228" s="5">
        <f>IFERROR(INDEX('_names_lookup'!$C:$C,MATCH(A228,'_names_lookup'!$A:$A,0)),"")</f>
        <v/>
      </c>
      <c r="C228" s="5">
        <f>IFERROR(INDEX('_names_lookup'!$B:$B,MATCH(A228,'_names_lookup'!$A:$A,0)),"")</f>
        <v/>
      </c>
    </row>
    <row r="229" ht="16" customHeight="1">
      <c r="A229" s="5" t="inlineStr">
        <is>
          <t>Hucks, Willie E.</t>
        </is>
      </c>
      <c r="B229" s="5">
        <f>IFERROR(INDEX('_names_lookup'!$C:$C,MATCH(A229,'_names_lookup'!$A:$A,0)),"")</f>
        <v/>
      </c>
      <c r="C229" s="5">
        <f>IFERROR(INDEX('_names_lookup'!$B:$B,MATCH(A229,'_names_lookup'!$A:$A,0)),"")</f>
        <v/>
      </c>
    </row>
    <row r="230" ht="16" customHeight="1">
      <c r="A230" s="5" t="inlineStr">
        <is>
          <t>Irizarry De La Cruz, Iriann M.</t>
        </is>
      </c>
      <c r="B230" s="5">
        <f>IFERROR(INDEX('_names_lookup'!$C:$C,MATCH(A230,'_names_lookup'!$A:$A,0)),"")</f>
        <v/>
      </c>
      <c r="C230" s="5">
        <f>IFERROR(INDEX('_names_lookup'!$B:$B,MATCH(A230,'_names_lookup'!$A:$A,0)),"")</f>
        <v/>
      </c>
    </row>
    <row r="231" ht="16" customHeight="1">
      <c r="A231" s="5" t="inlineStr">
        <is>
          <t>Jeroncic, Ante</t>
        </is>
      </c>
      <c r="B231" s="5">
        <f>IFERROR(INDEX('_names_lookup'!$C:$C,MATCH(A231,'_names_lookup'!$A:$A,0)),"")</f>
        <v/>
      </c>
      <c r="C231" s="5">
        <f>IFERROR(INDEX('_names_lookup'!$B:$B,MATCH(A231,'_names_lookup'!$A:$A,0)),"")</f>
        <v/>
      </c>
    </row>
    <row r="232" ht="16" customHeight="1">
      <c r="A232" s="5" t="inlineStr">
        <is>
          <t>Kidder, S Joseph</t>
        </is>
      </c>
      <c r="B232" s="5">
        <f>IFERROR(INDEX('_names_lookup'!$C:$C,MATCH(A232,'_names_lookup'!$A:$A,0)),"")</f>
        <v/>
      </c>
      <c r="C232" s="5">
        <f>IFERROR(INDEX('_names_lookup'!$B:$B,MATCH(A232,'_names_lookup'!$A:$A,0)),"")</f>
        <v/>
      </c>
    </row>
    <row r="233" ht="16" customHeight="1">
      <c r="A233" s="5" t="inlineStr">
        <is>
          <t>Korchuk, Viacheslav I.</t>
        </is>
      </c>
      <c r="B233" s="5">
        <f>IFERROR(INDEX('_names_lookup'!$C:$C,MATCH(A233,'_names_lookup'!$A:$A,0)),"")</f>
        <v/>
      </c>
      <c r="C233" s="5">
        <f>IFERROR(INDEX('_names_lookup'!$B:$B,MATCH(A233,'_names_lookup'!$A:$A,0)),"")</f>
        <v/>
      </c>
    </row>
    <row r="234" ht="16" customHeight="1">
      <c r="A234" s="5" t="inlineStr">
        <is>
          <t>Kwon, Sung K.</t>
        </is>
      </c>
      <c r="B234" s="5">
        <f>IFERROR(INDEX('_names_lookup'!$C:$C,MATCH(A234,'_names_lookup'!$A:$A,0)),"")</f>
        <v/>
      </c>
      <c r="C234" s="5">
        <f>IFERROR(INDEX('_names_lookup'!$B:$B,MATCH(A234,'_names_lookup'!$A:$A,0)),"")</f>
        <v/>
      </c>
    </row>
    <row r="235" ht="16" customHeight="1">
      <c r="A235" s="5" t="inlineStr">
        <is>
          <t>Machado, Carlos A.</t>
        </is>
      </c>
      <c r="B235" s="5">
        <f>IFERROR(INDEX('_names_lookup'!$C:$C,MATCH(A235,'_names_lookup'!$A:$A,0)),"")</f>
        <v/>
      </c>
      <c r="C235" s="5">
        <f>IFERROR(INDEX('_names_lookup'!$B:$B,MATCH(A235,'_names_lookup'!$A:$A,0)),"")</f>
        <v/>
      </c>
    </row>
    <row r="236" ht="16" customHeight="1">
      <c r="A236" s="5" t="inlineStr">
        <is>
          <t>Matthews, John V.</t>
        </is>
      </c>
      <c r="B236" s="5">
        <f>IFERROR(INDEX('_names_lookup'!$C:$C,MATCH(A236,'_names_lookup'!$A:$A,0)),"")</f>
        <v/>
      </c>
      <c r="C236" s="5">
        <f>IFERROR(INDEX('_names_lookup'!$B:$B,MATCH(A236,'_names_lookup'!$A:$A,0)),"")</f>
        <v/>
      </c>
    </row>
    <row r="237" ht="16" customHeight="1">
      <c r="A237" s="5" t="inlineStr">
        <is>
          <t>Miller, Nicholas P.</t>
        </is>
      </c>
      <c r="B237" s="5">
        <f>IFERROR(INDEX('_names_lookup'!$C:$C,MATCH(A237,'_names_lookup'!$A:$A,0)),"")</f>
        <v/>
      </c>
      <c r="C237" s="5">
        <f>IFERROR(INDEX('_names_lookup'!$B:$B,MATCH(A237,'_names_lookup'!$A:$A,0)),"")</f>
        <v/>
      </c>
    </row>
    <row r="238" ht="16" customHeight="1">
      <c r="A238" s="5" t="inlineStr">
        <is>
          <t>Moon, Jerry A.</t>
        </is>
      </c>
      <c r="B238" s="5">
        <f>IFERROR(INDEX('_names_lookup'!$C:$C,MATCH(A238,'_names_lookup'!$A:$A,0)),"")</f>
        <v/>
      </c>
      <c r="C238" s="5">
        <f>IFERROR(INDEX('_names_lookup'!$B:$B,MATCH(A238,'_names_lookup'!$A:$A,0)),"")</f>
        <v/>
      </c>
    </row>
    <row r="239" ht="16" customHeight="1">
      <c r="A239" s="5" t="inlineStr">
        <is>
          <t>Moskala, Jiri</t>
        </is>
      </c>
      <c r="B239" s="5">
        <f>IFERROR(INDEX('_names_lookup'!$C:$C,MATCH(A239,'_names_lookup'!$A:$A,0)),"")</f>
        <v/>
      </c>
      <c r="C239" s="5">
        <f>IFERROR(INDEX('_names_lookup'!$B:$B,MATCH(A239,'_names_lookup'!$A:$A,0)),"")</f>
        <v/>
      </c>
    </row>
    <row r="240" ht="16" customHeight="1">
      <c r="A240" s="5" t="inlineStr">
        <is>
          <t>Muran, Alexej</t>
        </is>
      </c>
      <c r="B240" s="5">
        <f>IFERROR(INDEX('_names_lookup'!$C:$C,MATCH(A240,'_names_lookup'!$A:$A,0)),"")</f>
        <v/>
      </c>
      <c r="C240" s="5">
        <f>IFERROR(INDEX('_names_lookup'!$B:$B,MATCH(A240,'_names_lookup'!$A:$A,0)),"")</f>
        <v/>
      </c>
    </row>
    <row r="241" ht="16" customHeight="1">
      <c r="A241" s="5" t="inlineStr">
        <is>
          <t>Nogueira, Lincoln</t>
        </is>
      </c>
      <c r="B241" s="5">
        <f>IFERROR(INDEX('_names_lookup'!$C:$C,MATCH(A241,'_names_lookup'!$A:$A,0)),"")</f>
        <v/>
      </c>
      <c r="C241" s="5">
        <f>IFERROR(INDEX('_names_lookup'!$B:$B,MATCH(A241,'_names_lookup'!$A:$A,0)),"")</f>
        <v/>
      </c>
    </row>
    <row r="242" ht="16" customHeight="1">
      <c r="A242" s="5" t="inlineStr">
        <is>
          <t>Norton, Ricardo</t>
        </is>
      </c>
      <c r="B242" s="5">
        <f>IFERROR(INDEX('_names_lookup'!$C:$C,MATCH(A242,'_names_lookup'!$A:$A,0)),"")</f>
        <v/>
      </c>
      <c r="C242" s="5">
        <f>IFERROR(INDEX('_names_lookup'!$B:$B,MATCH(A242,'_names_lookup'!$A:$A,0)),"")</f>
        <v/>
      </c>
    </row>
    <row r="243" ht="16" customHeight="1">
      <c r="A243" s="5" t="inlineStr">
        <is>
          <t>O'Reggio, Trevor E.</t>
        </is>
      </c>
      <c r="B243" s="5">
        <f>IFERROR(INDEX('_names_lookup'!$C:$C,MATCH(A243,'_names_lookup'!$A:$A,0)),"")</f>
        <v/>
      </c>
      <c r="C243" s="5">
        <f>IFERROR(INDEX('_names_lookup'!$B:$B,MATCH(A243,'_names_lookup'!$A:$A,0)),"")</f>
        <v/>
      </c>
    </row>
    <row r="244" ht="16" customHeight="1">
      <c r="A244" s="5" t="inlineStr">
        <is>
          <t>Ortiz, Luis F.</t>
        </is>
      </c>
      <c r="B244" s="5">
        <f>IFERROR(INDEX('_names_lookup'!$C:$C,MATCH(A244,'_names_lookup'!$A:$A,0)),"")</f>
        <v/>
      </c>
      <c r="C244" s="5">
        <f>IFERROR(INDEX('_names_lookup'!$B:$B,MATCH(A244,'_names_lookup'!$A:$A,0)),"")</f>
        <v/>
      </c>
    </row>
    <row r="245" ht="16" customHeight="1">
      <c r="A245" s="5" t="inlineStr">
        <is>
          <t>Pagan, Samuel</t>
        </is>
      </c>
      <c r="B245" s="5">
        <f>IFERROR(INDEX('_names_lookup'!$C:$C,MATCH(A245,'_names_lookup'!$A:$A,0)),"")</f>
        <v/>
      </c>
      <c r="C245" s="5">
        <f>IFERROR(INDEX('_names_lookup'!$B:$B,MATCH(A245,'_names_lookup'!$A:$A,0)),"")</f>
        <v/>
      </c>
    </row>
    <row r="246" ht="16" customHeight="1">
      <c r="A246" s="5" t="inlineStr">
        <is>
          <t>Paquini, Rogelio</t>
        </is>
      </c>
      <c r="B246" s="5">
        <f>IFERROR(INDEX('_names_lookup'!$C:$C,MATCH(A246,'_names_lookup'!$A:$A,0)),"")</f>
        <v/>
      </c>
      <c r="C246" s="5">
        <f>IFERROR(INDEX('_names_lookup'!$B:$B,MATCH(A246,'_names_lookup'!$A:$A,0)),"")</f>
        <v/>
      </c>
    </row>
    <row r="247" ht="16" customHeight="1">
      <c r="A247" s="5" t="inlineStr">
        <is>
          <t>Petrishchev, Anton</t>
        </is>
      </c>
      <c r="B247" s="5">
        <f>IFERROR(INDEX('_names_lookup'!$C:$C,MATCH(A247,'_names_lookup'!$A:$A,0)),"")</f>
        <v/>
      </c>
      <c r="C247" s="5">
        <f>IFERROR(INDEX('_names_lookup'!$B:$B,MATCH(A247,'_names_lookup'!$A:$A,0)),"")</f>
        <v/>
      </c>
    </row>
    <row r="248" ht="16" customHeight="1">
      <c r="A248" s="5" t="inlineStr">
        <is>
          <t>Ponyatovsky, Felix</t>
        </is>
      </c>
      <c r="B248" s="5">
        <f>IFERROR(INDEX('_names_lookup'!$C:$C,MATCH(A248,'_names_lookup'!$A:$A,0)),"")</f>
        <v/>
      </c>
      <c r="C248" s="5">
        <f>IFERROR(INDEX('_names_lookup'!$B:$B,MATCH(A248,'_names_lookup'!$A:$A,0)),"")</f>
        <v/>
      </c>
    </row>
    <row r="249" ht="16" customHeight="1">
      <c r="A249" s="5" t="inlineStr">
        <is>
          <t>Quispe, Gluder</t>
        </is>
      </c>
      <c r="B249" s="5">
        <f>IFERROR(INDEX('_names_lookup'!$C:$C,MATCH(A249,'_names_lookup'!$A:$A,0)),"")</f>
        <v/>
      </c>
      <c r="C249" s="5">
        <f>IFERROR(INDEX('_names_lookup'!$B:$B,MATCH(A249,'_names_lookup'!$A:$A,0)),"")</f>
        <v/>
      </c>
    </row>
    <row r="250" ht="16" customHeight="1">
      <c r="A250" s="5" t="inlineStr">
        <is>
          <t>Ray, Paul J.</t>
        </is>
      </c>
      <c r="B250" s="5">
        <f>IFERROR(INDEX('_names_lookup'!$C:$C,MATCH(A250,'_names_lookup'!$A:$A,0)),"")</f>
        <v/>
      </c>
      <c r="C250" s="5">
        <f>IFERROR(INDEX('_names_lookup'!$B:$B,MATCH(A250,'_names_lookup'!$A:$A,0)),"")</f>
        <v/>
      </c>
    </row>
    <row r="251" ht="16" customHeight="1">
      <c r="A251" s="5" t="inlineStr">
        <is>
          <t>Reeve, John W.</t>
        </is>
      </c>
      <c r="B251" s="5">
        <f>IFERROR(INDEX('_names_lookup'!$C:$C,MATCH(A251,'_names_lookup'!$A:$A,0)),"")</f>
        <v/>
      </c>
      <c r="C251" s="5">
        <f>IFERROR(INDEX('_names_lookup'!$B:$B,MATCH(A251,'_names_lookup'!$A:$A,0)),"")</f>
        <v/>
      </c>
    </row>
    <row r="252" ht="16" customHeight="1">
      <c r="A252" s="5" t="inlineStr">
        <is>
          <t>Richards, Natasha A.</t>
        </is>
      </c>
      <c r="B252" s="5">
        <f>IFERROR(INDEX('_names_lookup'!$C:$C,MATCH(A252,'_names_lookup'!$A:$A,0)),"")</f>
        <v/>
      </c>
      <c r="C252" s="5">
        <f>IFERROR(INDEX('_names_lookup'!$B:$B,MATCH(A252,'_names_lookup'!$A:$A,0)),"")</f>
        <v/>
      </c>
    </row>
    <row r="253" ht="16" customHeight="1">
      <c r="A253" s="5" t="inlineStr">
        <is>
          <t>Sanou, Boubakar</t>
        </is>
      </c>
      <c r="B253" s="5">
        <f>IFERROR(INDEX('_names_lookup'!$C:$C,MATCH(A253,'_names_lookup'!$A:$A,0)),"")</f>
        <v/>
      </c>
      <c r="C253" s="5">
        <f>IFERROR(INDEX('_names_lookup'!$B:$B,MATCH(A253,'_names_lookup'!$A:$A,0)),"")</f>
        <v/>
      </c>
    </row>
    <row r="254" ht="16" customHeight="1">
      <c r="A254" s="5" t="inlineStr">
        <is>
          <t>Shepherd, Thomas R.</t>
        </is>
      </c>
      <c r="B254" s="5">
        <f>IFERROR(INDEX('_names_lookup'!$C:$C,MATCH(A254,'_names_lookup'!$A:$A,0)),"")</f>
        <v/>
      </c>
      <c r="C254" s="5">
        <f>IFERROR(INDEX('_names_lookup'!$B:$B,MATCH(A254,'_names_lookup'!$A:$A,0)),"")</f>
        <v/>
      </c>
    </row>
    <row r="255" ht="16" customHeight="1">
      <c r="A255" s="5" t="inlineStr">
        <is>
          <t>Valenzuela, Alfonso</t>
        </is>
      </c>
      <c r="B255" s="5">
        <f>IFERROR(INDEX('_names_lookup'!$C:$C,MATCH(A255,'_names_lookup'!$A:$A,0)),"")</f>
        <v/>
      </c>
      <c r="C255" s="5">
        <f>IFERROR(INDEX('_names_lookup'!$B:$B,MATCH(A255,'_names_lookup'!$A:$A,0)),"")</f>
        <v/>
      </c>
    </row>
    <row r="256" ht="16" customHeight="1">
      <c r="A256" s="5" t="inlineStr">
        <is>
          <t>Williams, David A.</t>
        </is>
      </c>
      <c r="B256" s="5">
        <f>IFERROR(INDEX('_names_lookup'!$C:$C,MATCH(A256,'_names_lookup'!$A:$A,0)),"")</f>
        <v/>
      </c>
      <c r="C256" s="5">
        <f>IFERROR(INDEX('_names_lookup'!$B:$B,MATCH(A256,'_names_lookup'!$A:$A,0)),"")</f>
        <v/>
      </c>
    </row>
    <row r="257" ht="16" customHeight="1">
      <c r="A257" s="5" t="inlineStr">
        <is>
          <t>Yeagley, Stephen T.</t>
        </is>
      </c>
      <c r="B257" s="5">
        <f>IFERROR(INDEX('_names_lookup'!$C:$C,MATCH(A257,'_names_lookup'!$A:$A,0)),"")</f>
        <v/>
      </c>
      <c r="C257" s="5">
        <f>IFERROR(INDEX('_names_lookup'!$B:$B,MATCH(A257,'_names_lookup'!$A:$A,0)),"")</f>
        <v/>
      </c>
    </row>
    <row r="258" ht="16" customHeight="1">
      <c r="A258" s="5" t="inlineStr">
        <is>
          <t>Younker, Randall W.</t>
        </is>
      </c>
      <c r="B258" s="5">
        <f>IFERROR(INDEX('_names_lookup'!$C:$C,MATCH(A258,'_names_lookup'!$A:$A,0)),"")</f>
        <v/>
      </c>
      <c r="C258" s="5">
        <f>IFERROR(INDEX('_names_lookup'!$B:$B,MATCH(A258,'_names_lookup'!$A:$A,0)),"")</f>
        <v/>
      </c>
    </row>
    <row r="259">
      <c r="B259">
        <f>IFERROR(INDEX('_names_lookup'!$C:$C,MATCH(A259,'_names_lookup'!$A:$A,0)),"")</f>
        <v/>
      </c>
      <c r="C259">
        <f>IFERROR(INDEX('_names_lookup'!$B:$B,MATCH(A259,'_names_lookup'!$A:$A,0)),"")</f>
        <v/>
      </c>
    </row>
    <row r="260">
      <c r="B260">
        <f>IFERROR(INDEX('_names_lookup'!$C:$C,MATCH(A260,'_names_lookup'!$A:$A,0)),"")</f>
        <v/>
      </c>
      <c r="C260">
        <f>IFERROR(INDEX('_names_lookup'!$B:$B,MATCH(A260,'_names_lookup'!$A:$A,0)),"")</f>
        <v/>
      </c>
    </row>
    <row r="261">
      <c r="B261">
        <f>IFERROR(INDEX('_names_lookup'!$C:$C,MATCH(A261,'_names_lookup'!$A:$A,0)),"")</f>
        <v/>
      </c>
      <c r="C261">
        <f>IFERROR(INDEX('_names_lookup'!$B:$B,MATCH(A261,'_names_lookup'!$A:$A,0)),"")</f>
        <v/>
      </c>
    </row>
    <row r="262">
      <c r="B262">
        <f>IFERROR(INDEX('_names_lookup'!$C:$C,MATCH(A262,'_names_lookup'!$A:$A,0)),"")</f>
        <v/>
      </c>
      <c r="C262">
        <f>IFERROR(INDEX('_names_lookup'!$B:$B,MATCH(A262,'_names_lookup'!$A:$A,0)),"")</f>
        <v/>
      </c>
    </row>
    <row r="263">
      <c r="B263">
        <f>IFERROR(INDEX('_names_lookup'!$C:$C,MATCH(A263,'_names_lookup'!$A:$A,0)),"")</f>
        <v/>
      </c>
      <c r="C263">
        <f>IFERROR(INDEX('_names_lookup'!$B:$B,MATCH(A263,'_names_lookup'!$A:$A,0)),"")</f>
        <v/>
      </c>
    </row>
    <row r="264">
      <c r="B264">
        <f>IFERROR(INDEX('_names_lookup'!$C:$C,MATCH(A264,'_names_lookup'!$A:$A,0)),"")</f>
        <v/>
      </c>
      <c r="C264">
        <f>IFERROR(INDEX('_names_lookup'!$B:$B,MATCH(A264,'_names_lookup'!$A:$A,0)),"")</f>
        <v/>
      </c>
    </row>
    <row r="265">
      <c r="B265">
        <f>IFERROR(INDEX('_names_lookup'!$C:$C,MATCH(A265,'_names_lookup'!$A:$A,0)),"")</f>
        <v/>
      </c>
      <c r="C265">
        <f>IFERROR(INDEX('_names_lookup'!$B:$B,MATCH(A265,'_names_lookup'!$A:$A,0)),"")</f>
        <v/>
      </c>
    </row>
    <row r="266">
      <c r="B266">
        <f>IFERROR(INDEX('_names_lookup'!$C:$C,MATCH(A266,'_names_lookup'!$A:$A,0)),"")</f>
        <v/>
      </c>
      <c r="C266">
        <f>IFERROR(INDEX('_names_lookup'!$B:$B,MATCH(A266,'_names_lookup'!$A:$A,0)),"")</f>
        <v/>
      </c>
    </row>
    <row r="267">
      <c r="B267">
        <f>IFERROR(INDEX('_names_lookup'!$C:$C,MATCH(A267,'_names_lookup'!$A:$A,0)),"")</f>
        <v/>
      </c>
      <c r="C267">
        <f>IFERROR(INDEX('_names_lookup'!$B:$B,MATCH(A267,'_names_lookup'!$A:$A,0)),"")</f>
        <v/>
      </c>
    </row>
    <row r="268">
      <c r="B268">
        <f>IFERROR(INDEX('_names_lookup'!$C:$C,MATCH(A268,'_names_lookup'!$A:$A,0)),"")</f>
        <v/>
      </c>
      <c r="C268">
        <f>IFERROR(INDEX('_names_lookup'!$B:$B,MATCH(A268,'_names_lookup'!$A:$A,0)),"")</f>
        <v/>
      </c>
    </row>
    <row r="269">
      <c r="B269">
        <f>IFERROR(INDEX('_names_lookup'!$C:$C,MATCH(A269,'_names_lookup'!$A:$A,0)),"")</f>
        <v/>
      </c>
      <c r="C269">
        <f>IFERROR(INDEX('_names_lookup'!$B:$B,MATCH(A269,'_names_lookup'!$A:$A,0)),"")</f>
        <v/>
      </c>
    </row>
    <row r="270">
      <c r="B270">
        <f>IFERROR(INDEX('_names_lookup'!$C:$C,MATCH(A270,'_names_lookup'!$A:$A,0)),"")</f>
        <v/>
      </c>
      <c r="C270">
        <f>IFERROR(INDEX('_names_lookup'!$B:$B,MATCH(A270,'_names_lookup'!$A:$A,0)),"")</f>
        <v/>
      </c>
    </row>
    <row r="271">
      <c r="B271">
        <f>IFERROR(INDEX('_names_lookup'!$C:$C,MATCH(A271,'_names_lookup'!$A:$A,0)),"")</f>
        <v/>
      </c>
      <c r="C271">
        <f>IFERROR(INDEX('_names_lookup'!$B:$B,MATCH(A271,'_names_lookup'!$A:$A,0)),"")</f>
        <v/>
      </c>
    </row>
    <row r="272">
      <c r="B272">
        <f>IFERROR(INDEX('_names_lookup'!$C:$C,MATCH(A272,'_names_lookup'!$A:$A,0)),"")</f>
        <v/>
      </c>
      <c r="C272">
        <f>IFERROR(INDEX('_names_lookup'!$B:$B,MATCH(A272,'_names_lookup'!$A:$A,0)),"")</f>
        <v/>
      </c>
    </row>
    <row r="273">
      <c r="B273">
        <f>IFERROR(INDEX('_names_lookup'!$C:$C,MATCH(A273,'_names_lookup'!$A:$A,0)),"")</f>
        <v/>
      </c>
      <c r="C273">
        <f>IFERROR(INDEX('_names_lookup'!$B:$B,MATCH(A273,'_names_lookup'!$A:$A,0)),"")</f>
        <v/>
      </c>
    </row>
    <row r="274">
      <c r="B274">
        <f>IFERROR(INDEX('_names_lookup'!$C:$C,MATCH(A274,'_names_lookup'!$A:$A,0)),"")</f>
        <v/>
      </c>
      <c r="C274">
        <f>IFERROR(INDEX('_names_lookup'!$B:$B,MATCH(A274,'_names_lookup'!$A:$A,0)),"")</f>
        <v/>
      </c>
    </row>
    <row r="275">
      <c r="B275">
        <f>IFERROR(INDEX('_names_lookup'!$C:$C,MATCH(A275,'_names_lookup'!$A:$A,0)),"")</f>
        <v/>
      </c>
      <c r="C275">
        <f>IFERROR(INDEX('_names_lookup'!$B:$B,MATCH(A275,'_names_lookup'!$A:$A,0)),"")</f>
        <v/>
      </c>
    </row>
    <row r="276">
      <c r="B276">
        <f>IFERROR(INDEX('_names_lookup'!$C:$C,MATCH(A276,'_names_lookup'!$A:$A,0)),"")</f>
        <v/>
      </c>
      <c r="C276">
        <f>IFERROR(INDEX('_names_lookup'!$B:$B,MATCH(A276,'_names_lookup'!$A:$A,0)),"")</f>
        <v/>
      </c>
    </row>
    <row r="277">
      <c r="B277">
        <f>IFERROR(INDEX('_names_lookup'!$C:$C,MATCH(A277,'_names_lookup'!$A:$A,0)),"")</f>
        <v/>
      </c>
      <c r="C277">
        <f>IFERROR(INDEX('_names_lookup'!$B:$B,MATCH(A277,'_names_lookup'!$A:$A,0)),"")</f>
        <v/>
      </c>
    </row>
    <row r="278">
      <c r="B278">
        <f>IFERROR(INDEX('_names_lookup'!$C:$C,MATCH(A278,'_names_lookup'!$A:$A,0)),"")</f>
        <v/>
      </c>
      <c r="C278">
        <f>IFERROR(INDEX('_names_lookup'!$B:$B,MATCH(A278,'_names_lookup'!$A:$A,0)),"")</f>
        <v/>
      </c>
    </row>
    <row r="279">
      <c r="B279">
        <f>IFERROR(INDEX('_names_lookup'!$C:$C,MATCH(A279,'_names_lookup'!$A:$A,0)),"")</f>
        <v/>
      </c>
      <c r="C279">
        <f>IFERROR(INDEX('_names_lookup'!$B:$B,MATCH(A279,'_names_lookup'!$A:$A,0)),"")</f>
        <v/>
      </c>
    </row>
    <row r="280">
      <c r="B280">
        <f>IFERROR(INDEX('_names_lookup'!$C:$C,MATCH(A280,'_names_lookup'!$A:$A,0)),"")</f>
        <v/>
      </c>
      <c r="C280">
        <f>IFERROR(INDEX('_names_lookup'!$B:$B,MATCH(A280,'_names_lookup'!$A:$A,0)),"")</f>
        <v/>
      </c>
    </row>
    <row r="281">
      <c r="B281">
        <f>IFERROR(INDEX('_names_lookup'!$C:$C,MATCH(A281,'_names_lookup'!$A:$A,0)),"")</f>
        <v/>
      </c>
      <c r="C281">
        <f>IFERROR(INDEX('_names_lookup'!$B:$B,MATCH(A281,'_names_lookup'!$A:$A,0)),"")</f>
        <v/>
      </c>
    </row>
    <row r="282">
      <c r="B282">
        <f>IFERROR(INDEX('_names_lookup'!$C:$C,MATCH(A282,'_names_lookup'!$A:$A,0)),"")</f>
        <v/>
      </c>
      <c r="C282">
        <f>IFERROR(INDEX('_names_lookup'!$B:$B,MATCH(A282,'_names_lookup'!$A:$A,0)),"")</f>
        <v/>
      </c>
    </row>
    <row r="283">
      <c r="B283">
        <f>IFERROR(INDEX('_names_lookup'!$C:$C,MATCH(A283,'_names_lookup'!$A:$A,0)),"")</f>
        <v/>
      </c>
      <c r="C283">
        <f>IFERROR(INDEX('_names_lookup'!$B:$B,MATCH(A283,'_names_lookup'!$A:$A,0)),"")</f>
        <v/>
      </c>
    </row>
    <row r="284">
      <c r="B284">
        <f>IFERROR(INDEX('_names_lookup'!$C:$C,MATCH(A284,'_names_lookup'!$A:$A,0)),"")</f>
        <v/>
      </c>
      <c r="C284">
        <f>IFERROR(INDEX('_names_lookup'!$B:$B,MATCH(A284,'_names_lookup'!$A:$A,0)),"")</f>
        <v/>
      </c>
    </row>
    <row r="285">
      <c r="B285">
        <f>IFERROR(INDEX('_names_lookup'!$C:$C,MATCH(A285,'_names_lookup'!$A:$A,0)),"")</f>
        <v/>
      </c>
      <c r="C285">
        <f>IFERROR(INDEX('_names_lookup'!$B:$B,MATCH(A285,'_names_lookup'!$A:$A,0)),"")</f>
        <v/>
      </c>
    </row>
    <row r="286">
      <c r="B286">
        <f>IFERROR(INDEX('_names_lookup'!$C:$C,MATCH(A286,'_names_lookup'!$A:$A,0)),"")</f>
        <v/>
      </c>
      <c r="C286">
        <f>IFERROR(INDEX('_names_lookup'!$B:$B,MATCH(A286,'_names_lookup'!$A:$A,0)),"")</f>
        <v/>
      </c>
    </row>
    <row r="287">
      <c r="B287">
        <f>IFERROR(INDEX('_names_lookup'!$C:$C,MATCH(A287,'_names_lookup'!$A:$A,0)),"")</f>
        <v/>
      </c>
      <c r="C287">
        <f>IFERROR(INDEX('_names_lookup'!$B:$B,MATCH(A287,'_names_lookup'!$A:$A,0)),"")</f>
        <v/>
      </c>
    </row>
    <row r="288">
      <c r="B288">
        <f>IFERROR(INDEX('_names_lookup'!$C:$C,MATCH(A288,'_names_lookup'!$A:$A,0)),"")</f>
        <v/>
      </c>
      <c r="C288">
        <f>IFERROR(INDEX('_names_lookup'!$B:$B,MATCH(A288,'_names_lookup'!$A:$A,0)),"")</f>
        <v/>
      </c>
    </row>
    <row r="289">
      <c r="B289">
        <f>IFERROR(INDEX('_names_lookup'!$C:$C,MATCH(A289,'_names_lookup'!$A:$A,0)),"")</f>
        <v/>
      </c>
      <c r="C289">
        <f>IFERROR(INDEX('_names_lookup'!$B:$B,MATCH(A289,'_names_lookup'!$A:$A,0)),"")</f>
        <v/>
      </c>
    </row>
    <row r="290">
      <c r="B290">
        <f>IFERROR(INDEX('_names_lookup'!$C:$C,MATCH(A290,'_names_lookup'!$A:$A,0)),"")</f>
        <v/>
      </c>
      <c r="C290">
        <f>IFERROR(INDEX('_names_lookup'!$B:$B,MATCH(A290,'_names_lookup'!$A:$A,0)),"")</f>
        <v/>
      </c>
    </row>
    <row r="291">
      <c r="B291">
        <f>IFERROR(INDEX('_names_lookup'!$C:$C,MATCH(A291,'_names_lookup'!$A:$A,0)),"")</f>
        <v/>
      </c>
      <c r="C291">
        <f>IFERROR(INDEX('_names_lookup'!$B:$B,MATCH(A291,'_names_lookup'!$A:$A,0)),"")</f>
        <v/>
      </c>
    </row>
    <row r="292">
      <c r="B292">
        <f>IFERROR(INDEX('_names_lookup'!$C:$C,MATCH(A292,'_names_lookup'!$A:$A,0)),"")</f>
        <v/>
      </c>
      <c r="C292">
        <f>IFERROR(INDEX('_names_lookup'!$B:$B,MATCH(A292,'_names_lookup'!$A:$A,0)),"")</f>
        <v/>
      </c>
    </row>
    <row r="293">
      <c r="B293">
        <f>IFERROR(INDEX('_names_lookup'!$C:$C,MATCH(A293,'_names_lookup'!$A:$A,0)),"")</f>
        <v/>
      </c>
      <c r="C293">
        <f>IFERROR(INDEX('_names_lookup'!$B:$B,MATCH(A293,'_names_lookup'!$A:$A,0)),"")</f>
        <v/>
      </c>
    </row>
    <row r="294">
      <c r="B294">
        <f>IFERROR(INDEX('_names_lookup'!$C:$C,MATCH(A294,'_names_lookup'!$A:$A,0)),"")</f>
        <v/>
      </c>
      <c r="C294">
        <f>IFERROR(INDEX('_names_lookup'!$B:$B,MATCH(A294,'_names_lookup'!$A:$A,0)),"")</f>
        <v/>
      </c>
    </row>
    <row r="295">
      <c r="B295">
        <f>IFERROR(INDEX('_names_lookup'!$C:$C,MATCH(A295,'_names_lookup'!$A:$A,0)),"")</f>
        <v/>
      </c>
      <c r="C295">
        <f>IFERROR(INDEX('_names_lookup'!$B:$B,MATCH(A295,'_names_lookup'!$A:$A,0)),"")</f>
        <v/>
      </c>
    </row>
    <row r="296">
      <c r="B296">
        <f>IFERROR(INDEX('_names_lookup'!$C:$C,MATCH(A296,'_names_lookup'!$A:$A,0)),"")</f>
        <v/>
      </c>
      <c r="C296">
        <f>IFERROR(INDEX('_names_lookup'!$B:$B,MATCH(A296,'_names_lookup'!$A:$A,0)),"")</f>
        <v/>
      </c>
    </row>
    <row r="297">
      <c r="B297">
        <f>IFERROR(INDEX('_names_lookup'!$C:$C,MATCH(A297,'_names_lookup'!$A:$A,0)),"")</f>
        <v/>
      </c>
      <c r="C297">
        <f>IFERROR(INDEX('_names_lookup'!$B:$B,MATCH(A297,'_names_lookup'!$A:$A,0)),"")</f>
        <v/>
      </c>
    </row>
    <row r="298">
      <c r="B298">
        <f>IFERROR(INDEX('_names_lookup'!$C:$C,MATCH(A298,'_names_lookup'!$A:$A,0)),"")</f>
        <v/>
      </c>
      <c r="C298">
        <f>IFERROR(INDEX('_names_lookup'!$B:$B,MATCH(A298,'_names_lookup'!$A:$A,0)),"")</f>
        <v/>
      </c>
    </row>
    <row r="299">
      <c r="B299">
        <f>IFERROR(INDEX('_names_lookup'!$C:$C,MATCH(A299,'_names_lookup'!$A:$A,0)),"")</f>
        <v/>
      </c>
      <c r="C299">
        <f>IFERROR(INDEX('_names_lookup'!$B:$B,MATCH(A299,'_names_lookup'!$A:$A,0)),"")</f>
        <v/>
      </c>
    </row>
    <row r="300">
      <c r="B300">
        <f>IFERROR(INDEX('_names_lookup'!$C:$C,MATCH(A300,'_names_lookup'!$A:$A,0)),"")</f>
        <v/>
      </c>
      <c r="C300">
        <f>IFERROR(INDEX('_names_lookup'!$B:$B,MATCH(A300,'_names_lookup'!$A:$A,0)),"")</f>
        <v/>
      </c>
    </row>
  </sheetData>
  <autoFilter ref="A1:C258"/>
  <dataValidations count="12">
    <dataValidation sqref="A2:A5000" showDropDown="0" showInputMessage="0" showErrorMessage="0" allowBlank="1" type="list">
      <formula1>='DropDownMenu'!$BC$2:$BC$261</formula1>
    </dataValidation>
    <dataValidation sqref="B2:B5000" showDropDown="0" showInputMessage="0" showErrorMessage="0" allowBlank="1" type="list">
      <formula1>='DropDownMenu'!$BD$2:$BD$256</formula1>
    </dataValidation>
    <dataValidation sqref="C2:C5000" showDropDown="0" showInputMessage="0" showErrorMessage="0" allowBlank="1" type="list">
      <formula1>='DropDownMenu'!$BE$2:$BE$261</formula1>
    </dataValidation>
    <dataValidation sqref="A2:A5000" showDropDown="0" showInputMessage="0" showErrorMessage="0" allowBlank="1" type="list">
      <formula1>='DropDownMenu'!$AW$2:$AW$261</formula1>
    </dataValidation>
    <dataValidation sqref="B2:B5000" showDropDown="0" showInputMessage="0" showErrorMessage="0" allowBlank="1" type="list">
      <formula1>='DropDownMenu'!$AX$2:$AX$256</formula1>
    </dataValidation>
    <dataValidation sqref="C2:C5000" showDropDown="0" showInputMessage="0" showErrorMessage="0" allowBlank="1" type="list">
      <formula1>='DropDownMenu'!$AY$2:$AY$261</formula1>
    </dataValidation>
    <dataValidation sqref="A2:A5000" showDropDown="0" showInputMessage="0" showErrorMessage="0" allowBlank="1" type="list">
      <formula1>='DropDownMenu'!$AW$2:$AW$261</formula1>
    </dataValidation>
    <dataValidation sqref="B2:B5000" showDropDown="0" showInputMessage="0" showErrorMessage="0" allowBlank="1" type="list">
      <formula1>='DropDownMenu'!$AX$2:$AX$256</formula1>
    </dataValidation>
    <dataValidation sqref="C2:C5000" showDropDown="0" showInputMessage="0" showErrorMessage="0" allowBlank="1" type="list">
      <formula1>='DropDownMenu'!$AY$2:$AY$261</formula1>
    </dataValidation>
    <dataValidation sqref="A2:A5000" showDropDown="0" showInputMessage="0" showErrorMessage="0" allowBlank="1" type="list">
      <formula1>='DropDownMenu'!$AW$2:$AW$261</formula1>
    </dataValidation>
    <dataValidation sqref="B2:B5000" showDropDown="0" showInputMessage="0" showErrorMessage="0" allowBlank="1" type="list">
      <formula1>='DropDownMenu'!$AX$2:$AX$256</formula1>
    </dataValidation>
    <dataValidation sqref="C2:C5000" showDropDown="0" showInputMessage="0" showErrorMessage="0" allowBlank="1" type="list">
      <formula1>='DropDownMenu'!$AY$2:$AY$261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applyStyles="1" summaryBelow="1" summaryRight="0"/>
    <pageSetUpPr/>
  </sheetPr>
  <dimension ref="A1:CQ1103"/>
  <sheetViews>
    <sheetView showOutlineSymbol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6" customWidth="1" min="3" max="3"/>
    <col width="6" customWidth="1" min="4" max="4"/>
    <col width="5" customWidth="1" min="5" max="5"/>
    <col width="5" customWidth="1" min="6" max="6"/>
    <col width="12" customWidth="1" min="7" max="7"/>
    <col width="25" customWidth="1" min="8" max="8"/>
    <col width="25" customWidth="1" min="9" max="9"/>
    <col width="5" customWidth="1" min="10" max="10"/>
    <col width="5" customWidth="1" min="11" max="11"/>
    <col width="5" customWidth="1" min="12" max="12"/>
    <col width="15" customWidth="1" min="13" max="13"/>
    <col width="10" customWidth="1" min="14" max="14"/>
    <col width="7" customWidth="1" min="15" max="15"/>
    <col width="4" customWidth="1" min="16" max="16"/>
    <col width="7" customWidth="1" min="17" max="17"/>
    <col width="7" customWidth="1" min="18" max="18"/>
    <col outlineLevel="1" width="4" customWidth="1" min="19" max="19"/>
    <col outlineLevel="1" width="5" customWidth="1" min="20" max="20"/>
    <col outlineLevel="1" width="6" customWidth="1" min="21" max="21"/>
    <col outlineLevel="1" width="11" customWidth="1" min="22" max="22"/>
    <col outlineLevel="1" width="4" customWidth="1" min="23" max="23"/>
    <col outlineLevel="1" width="4" customWidth="1" min="24" max="24"/>
    <col outlineLevel="1" width="4" customWidth="1" min="25" max="25"/>
    <col outlineLevel="1" width="11" customWidth="1" min="26" max="26"/>
    <col outlineLevel="1" width="11" customWidth="1" min="27" max="27"/>
    <col outlineLevel="1" width="4" customWidth="1" min="28" max="28"/>
    <col width="4" customWidth="1" min="29" max="29"/>
    <col width="4" customWidth="1" min="30" max="30"/>
    <col outlineLevel="1" width="4" customWidth="1" min="31" max="31"/>
    <col outlineLevel="1" width="4" customWidth="1" min="32" max="32"/>
    <col outlineLevel="1" width="4" customWidth="1" min="33" max="33"/>
    <col outlineLevel="1" width="4" customWidth="1" min="34" max="34"/>
    <col outlineLevel="1" width="5" customWidth="1" min="35" max="35"/>
    <col outlineLevel="1" width="11" customWidth="1" min="36" max="36"/>
    <col outlineLevel="1" width="6" customWidth="1" min="37" max="37"/>
    <col outlineLevel="1" width="6" customWidth="1" min="38" max="38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4" customWidth="1" min="44" max="44"/>
    <col outlineLevel="1" width="6" customWidth="1" min="45" max="45"/>
    <col outlineLevel="1" width="8" customWidth="1" min="46" max="46"/>
    <col outlineLevel="1" width="6" customWidth="1" min="47" max="47"/>
    <col outlineLevel="1" width="30" customWidth="1" min="48" max="48"/>
    <col outlineLevel="1" width="20" customWidth="1" min="49" max="49"/>
    <col width="20" customWidth="1" min="50" max="50"/>
    <col width="10" customWidth="1" min="51" max="51"/>
    <col outlineLevel="1" width="5" customWidth="1" min="52" max="52"/>
    <col outlineLevel="1" width="5" customWidth="1" min="53" max="53"/>
    <col outlineLevel="1" width="15" customWidth="1" min="54" max="54"/>
    <col outlineLevel="1" width="15" customWidth="1" min="55" max="55"/>
    <col outlineLevel="1" width="6" customWidth="1" min="56" max="56"/>
    <col outlineLevel="1" width="5" customWidth="1" min="57" max="57"/>
    <col outlineLevel="1" width="25" customWidth="1" min="58" max="58"/>
    <col outlineLevel="1" width="6" customWidth="1" min="59" max="59"/>
    <col outlineLevel="1" width="21" customWidth="1" min="60" max="60"/>
    <col outlineLevel="1" width="22" customWidth="1" min="61" max="61"/>
    <col outlineLevel="1" width="24" customWidth="1" min="62" max="62"/>
    <col width="6" customWidth="1" min="63" max="63"/>
    <col outlineLevel="1" width="6" customWidth="1" min="64" max="64"/>
    <col outlineLevel="1" width="6" customWidth="1" min="65" max="65"/>
    <col outlineLevel="1" width="4" customWidth="1" min="66" max="66"/>
    <col outlineLevel="1" width="8" customWidth="1" min="67" max="67"/>
    <col outlineLevel="1" width="11" customWidth="1" min="68" max="68"/>
    <col outlineLevel="1" width="4" customWidth="1" min="69" max="69"/>
    <col outlineLevel="1" width="4" customWidth="1" min="70" max="70"/>
    <col outlineLevel="1" width="4" customWidth="1" min="71" max="71"/>
    <col outlineLevel="1" width="11" customWidth="1" min="72" max="72"/>
    <col outlineLevel="1" width="4" customWidth="1" min="73" max="73"/>
    <col outlineLevel="1" width="7" customWidth="1" min="74" max="74"/>
    <col width="21" customWidth="1" min="75" max="75"/>
    <col width="4" customWidth="1" min="76" max="76"/>
    <col outlineLevel="1" width="4" customWidth="1" min="77" max="77"/>
    <col outlineLevel="1" width="4" customWidth="1" min="78" max="78"/>
    <col outlineLevel="1" width="4" customWidth="1" min="79" max="79"/>
    <col outlineLevel="1" width="4" customWidth="1" min="80" max="80"/>
    <col outlineLevel="1" width="11" customWidth="1" min="81" max="81"/>
    <col outlineLevel="1" width="11" customWidth="1" min="82" max="82"/>
    <col outlineLevel="1" width="11" customWidth="1" min="83" max="83"/>
    <col width="11" customWidth="1" min="84" max="84"/>
    <col width="5" customWidth="1" min="85" max="85"/>
    <col outlineLevel="1" width="6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7" customWidth="1" min="92" max="92"/>
    <col outlineLevel="1" width="7" customWidth="1" min="93" max="93"/>
    <col outlineLevel="1" width="4" customWidth="1" min="94" max="94"/>
    <col outlineLevel="1" width="4" customWidth="1" min="95" max="95"/>
  </cols>
  <sheetData>
    <row r="1" ht="150" customHeight="1">
      <c r="A1" s="62" t="inlineStr">
        <is>
          <t>Notes {not in Banner}</t>
        </is>
      </c>
      <c r="B1" s="36" t="inlineStr">
        <is>
          <t>CRN sorted {not in Banner}</t>
        </is>
      </c>
      <c r="C1" s="36" t="inlineStr">
        <is>
          <t>CRN</t>
        </is>
      </c>
      <c r="D1" s="36" t="inlineStr">
        <is>
          <t>Subject</t>
        </is>
      </c>
      <c r="E1" s="36" t="inlineStr">
        <is>
          <t>Course Number {Crse Num}</t>
        </is>
      </c>
      <c r="F1" s="36" t="inlineStr">
        <is>
          <t>Course Section {Seq Crse Num}</t>
        </is>
      </c>
      <c r="G1" s="36" t="inlineStr">
        <is>
          <t>Program {not in Banner}</t>
        </is>
      </c>
      <c r="H1" s="36" t="inlineStr">
        <is>
          <t>Catalog Title</t>
        </is>
      </c>
      <c r="I1" s="36" t="inlineStr">
        <is>
          <t>Section Title</t>
        </is>
      </c>
      <c r="J1" s="36" t="inlineStr">
        <is>
          <t>X Lst</t>
        </is>
      </c>
      <c r="K1" s="36" t="inlineStr">
        <is>
          <t>Campus {Ssasect Campus}</t>
        </is>
      </c>
      <c r="L1" s="36" t="inlineStr">
        <is>
          <t>Campus Restriction {Camp Restr CC}</t>
        </is>
      </c>
      <c r="M1" s="36" t="inlineStr">
        <is>
          <t>Schedule Type {not in Banner}</t>
        </is>
      </c>
      <c r="N1" s="36" t="inlineStr">
        <is>
          <t>Instruction Method {Inst Method}</t>
        </is>
      </c>
      <c r="O1" s="36" t="inlineStr">
        <is>
          <t>Level {Level SC}</t>
        </is>
      </c>
      <c r="P1" s="36" t="inlineStr">
        <is>
          <t>Part-Of-Term</t>
        </is>
      </c>
      <c r="Q1" s="36" t="inlineStr">
        <is>
          <t>Credit Catalog {Cat Crs}</t>
        </is>
      </c>
      <c r="R1" s="36" t="inlineStr">
        <is>
          <t>Credits {Sect Crs}</t>
        </is>
      </c>
      <c r="S1" s="36" t="inlineStr">
        <is>
          <t>Faculty Load / Contract Credits {not in Banner}</t>
        </is>
      </c>
      <c r="T1" s="36" t="inlineStr">
        <is>
          <t>Enrollment Cap {Max Enrl}</t>
        </is>
      </c>
      <c r="U1" s="36" t="inlineStr">
        <is>
          <t>Meeting Type</t>
        </is>
      </c>
      <c r="V1" s="36" t="inlineStr">
        <is>
          <t>Semester Start Date {Soaterm Start Date}</t>
        </is>
      </c>
      <c r="W1" s="34" t="inlineStr">
        <is>
          <t>pre-work # of weeks {not in Banner}</t>
        </is>
      </c>
      <c r="X1" s="35" t="inlineStr">
        <is>
          <t>pre-work hours/week {not in Banner}</t>
        </is>
      </c>
      <c r="Y1" s="34" t="inlineStr">
        <is>
          <t>pre-work hours/period {not in Banner}</t>
        </is>
      </c>
      <c r="Z1" s="36" t="inlineStr">
        <is>
          <t>Intensive Period Start Date {Meet Start Date}</t>
        </is>
      </c>
      <c r="AA1" s="36" t="inlineStr">
        <is>
          <t>Intensive Period End Date {Meet End Date}</t>
        </is>
      </c>
      <c r="AB1" s="34" t="inlineStr">
        <is>
          <t>intensive # of weeks {not in Banner}</t>
        </is>
      </c>
      <c r="AC1" s="35" t="inlineStr">
        <is>
          <t>intensive hours/week {not in Banner}</t>
        </is>
      </c>
      <c r="AD1" s="34" t="inlineStr">
        <is>
          <t>intensive hours/period {not in Banner}</t>
        </is>
      </c>
      <c r="AE1" s="34" t="inlineStr">
        <is>
          <t>post-work # of weeks {not in Banner}</t>
        </is>
      </c>
      <c r="AF1" s="34" t="inlineStr">
        <is>
          <t>post-work hours/week {not in Banner}</t>
        </is>
      </c>
      <c r="AG1" s="34" t="inlineStr">
        <is>
          <t>post-work hours/period {not in Banner}</t>
        </is>
      </c>
      <c r="AH1" s="34" t="inlineStr">
        <is>
          <t>sum of weeks (for check) {not in Banner}</t>
        </is>
      </c>
      <c r="AI1" s="35" t="inlineStr">
        <is>
          <t>total contract hours {not in Banner}</t>
        </is>
      </c>
      <c r="AJ1" s="36" t="inlineStr">
        <is>
          <t>Semester End Date {Soaterm End Date}</t>
        </is>
      </c>
      <c r="AK1" s="36" t="inlineStr">
        <is>
          <t>Course Beginning Time {Meet Beg Time}</t>
        </is>
      </c>
      <c r="AL1" s="36" t="inlineStr">
        <is>
          <t>Course Ending Time {Meet End Time}</t>
        </is>
      </c>
      <c r="AM1" s="36" t="inlineStr">
        <is>
          <t>SUN</t>
        </is>
      </c>
      <c r="AN1" s="36" t="inlineStr">
        <is>
          <t>MON</t>
        </is>
      </c>
      <c r="AO1" s="36" t="inlineStr">
        <is>
          <t>TUE</t>
        </is>
      </c>
      <c r="AP1" s="36" t="inlineStr">
        <is>
          <t>WED</t>
        </is>
      </c>
      <c r="AQ1" s="36" t="inlineStr">
        <is>
          <t>THU</t>
        </is>
      </c>
      <c r="AR1" s="36" t="inlineStr">
        <is>
          <t>Weeks</t>
        </is>
      </c>
      <c r="AS1" s="34" t="inlineStr">
        <is>
          <t>Fiscal Year {not in Banner}</t>
        </is>
      </c>
      <c r="AT1" s="34" t="inlineStr">
        <is>
          <t>Semester {not in Banner}</t>
        </is>
      </c>
      <c r="AU1" s="36" t="inlineStr">
        <is>
          <t>Room {Meet Room}</t>
        </is>
      </c>
      <c r="AV1" s="36" t="inlineStr">
        <is>
          <t>Building {Meet Bldg}</t>
        </is>
      </c>
      <c r="AW1" s="36" t="inlineStr">
        <is>
          <t>Instructor Name {Instr Name}</t>
        </is>
      </c>
      <c r="AX1" s="36" t="inlineStr">
        <is>
          <t>Instructor Email {Instr Email}</t>
        </is>
      </c>
      <c r="AY1" s="36" t="inlineStr">
        <is>
          <t>Instructor ID {Instr ID}</t>
        </is>
      </c>
      <c r="AZ1" s="35" t="inlineStr">
        <is>
          <t>Remote Employee {not in Banner}</t>
        </is>
      </c>
      <c r="BA1" s="36" t="inlineStr">
        <is>
          <t>% Responsibility</t>
        </is>
      </c>
      <c r="BB1" s="36" t="inlineStr">
        <is>
          <t>load/contract {not in Banner}</t>
        </is>
      </c>
      <c r="BC1" s="35" t="inlineStr">
        <is>
          <t>Reason for Contract {not in Banner}</t>
        </is>
      </c>
      <c r="BD1" s="35" t="inlineStr">
        <is>
          <t>costs per credit {not in Banner}</t>
        </is>
      </c>
      <c r="BE1" s="35" t="inlineStr">
        <is>
          <t>dept budget {not in Banner}</t>
        </is>
      </c>
      <c r="BF1" s="35" t="inlineStr">
        <is>
          <t>account to be charged {not in Banner}</t>
        </is>
      </c>
      <c r="BG1" s="35" t="inlineStr">
        <is>
          <t>SEM Department {Scacrse Dept}</t>
        </is>
      </c>
      <c r="BH1" s="36" t="inlineStr">
        <is>
          <t>dean email</t>
        </is>
      </c>
      <c r="BI1" s="36" t="inlineStr">
        <is>
          <t>VP finance email</t>
        </is>
      </c>
      <c r="BJ1" s="36" t="inlineStr">
        <is>
          <t>HR email</t>
        </is>
      </c>
      <c r="BK1" s="36" t="inlineStr">
        <is>
          <t>Fee Amount {Fees Amt}</t>
        </is>
      </c>
      <c r="BL1" s="36" t="inlineStr">
        <is>
          <t>Fee Code {Detl Code}</t>
        </is>
      </c>
      <c r="BM1" s="36" t="inlineStr">
        <is>
          <t>Fee Type</t>
        </is>
      </c>
      <c r="BN1" s="36" t="inlineStr">
        <is>
          <t>Fee Level</t>
        </is>
      </c>
      <c r="BO1" s="36" t="inlineStr">
        <is>
          <t>Fee Term</t>
        </is>
      </c>
      <c r="BP1" s="36" t="inlineStr">
        <is>
          <t>Activity Date</t>
        </is>
      </c>
      <c r="BQ1" s="36" t="inlineStr">
        <is>
          <t>Status</t>
        </is>
      </c>
      <c r="BR1" s="36" t="inlineStr">
        <is>
          <t>Bill Hrs</t>
        </is>
      </c>
      <c r="BS1" s="36" t="inlineStr">
        <is>
          <t>Sect Sch Type</t>
        </is>
      </c>
      <c r="BT1" s="36" t="inlineStr">
        <is>
          <t>Prerequisites {Preq Areas}</t>
        </is>
      </c>
      <c r="BU1" s="36" t="inlineStr">
        <is>
          <t>Link Ind</t>
        </is>
      </c>
      <c r="BV1" s="36" t="inlineStr">
        <is>
          <t>Integration Code</t>
        </is>
      </c>
      <c r="BW1" s="36" t="inlineStr">
        <is>
          <t>Crs Attr</t>
        </is>
      </c>
      <c r="BX1" s="36" t="inlineStr">
        <is>
          <t>Scacrse College</t>
        </is>
      </c>
      <c r="BY1" s="36" t="inlineStr">
        <is>
          <t>Enrolled</t>
        </is>
      </c>
      <c r="BZ1" s="36" t="inlineStr">
        <is>
          <t>Waitlist Capacity</t>
        </is>
      </c>
      <c r="CA1" s="36" t="inlineStr">
        <is>
          <t>Primary Ind</t>
        </is>
      </c>
      <c r="CB1" s="36" t="inlineStr">
        <is>
          <t>Override</t>
        </is>
      </c>
      <c r="CC1" s="36" t="inlineStr">
        <is>
          <t>1st Date Reg Opens</t>
        </is>
      </c>
      <c r="CD1" s="36" t="inlineStr">
        <is>
          <t>Last Date Reg Opens</t>
        </is>
      </c>
      <c r="CE1" s="36" t="inlineStr">
        <is>
          <t>OL Range From Date</t>
        </is>
      </c>
      <c r="CF1" s="36" t="inlineStr">
        <is>
          <t>OL Range To Date</t>
        </is>
      </c>
      <c r="CG1" s="36" t="inlineStr">
        <is>
          <t>OL Numb Units</t>
        </is>
      </c>
      <c r="CH1" s="36" t="inlineStr">
        <is>
          <t>OL Duration Code</t>
        </is>
      </c>
      <c r="CI1" s="36" t="inlineStr">
        <is>
          <t>Grade Mode</t>
        </is>
      </c>
      <c r="CJ1" s="36" t="inlineStr">
        <is>
          <t>Gradable Ind</t>
        </is>
      </c>
      <c r="CK1" s="36" t="inlineStr">
        <is>
          <t>Tuit Waiver</t>
        </is>
      </c>
      <c r="CL1" s="36" t="inlineStr">
        <is>
          <t>Course Override {Meet Override}</t>
        </is>
      </c>
      <c r="CM1" s="36" t="inlineStr">
        <is>
          <t>Coll SC</t>
        </is>
      </c>
      <c r="CN1" s="36" t="inlineStr">
        <is>
          <t>DegC SC</t>
        </is>
      </c>
      <c r="CO1" s="36" t="inlineStr">
        <is>
          <t>FOS Type</t>
        </is>
      </c>
      <c r="CP1" s="36" t="inlineStr">
        <is>
          <t>Special Approval {Special Apvl}</t>
        </is>
      </c>
      <c r="CQ1" s="36" t="inlineStr">
        <is>
          <t>Camp SC</t>
        </is>
      </c>
    </row>
    <row r="2">
      <c r="A2" s="37" t="inlineStr">
        <is>
          <t>New Class</t>
        </is>
      </c>
      <c r="B2" s="37" t="inlineStr">
        <is>
          <t>1043-01</t>
        </is>
      </c>
      <c r="C2" s="37" t="inlineStr">
        <is>
          <t>1043</t>
        </is>
      </c>
      <c r="D2" s="37" t="inlineStr">
        <is>
          <t>ANEA</t>
        </is>
      </c>
      <c r="E2" s="37" t="inlineStr">
        <is>
          <t>500</t>
        </is>
      </c>
      <c r="F2" s="37" t="inlineStr">
        <is>
          <t>0</t>
        </is>
      </c>
      <c r="G2" s="37" t="inlineStr">
        <is>
          <t>MDIV</t>
        </is>
      </c>
      <c r="H2" s="38">
        <f>IFERROR(INDEX('_courses_lookup'!$C:$C,MATCH(D2&amp;E2,'_courses_lookup'!$E:$E,0)),"")</f>
        <v/>
      </c>
      <c r="I2" s="38">
        <f>IFERROR(INDEX('_courses_lookup'!$D:$D,MATCH(D2&amp;E2,'_courses_lookup'!$E:$E,0)),"")</f>
        <v/>
      </c>
      <c r="J2" s="38" t="inlineStr">
        <is>
          <t>009</t>
        </is>
      </c>
      <c r="K2" s="38" t="inlineStr">
        <is>
          <t>0</t>
        </is>
      </c>
      <c r="L2" s="38" t="inlineStr">
        <is>
          <t>0</t>
        </is>
      </c>
      <c r="M2" s="38" t="inlineStr">
        <is>
          <t>Blended Learning</t>
        </is>
      </c>
      <c r="N2" s="38" t="inlineStr">
        <is>
          <t>ASYNC</t>
        </is>
      </c>
      <c r="O2" s="38" t="inlineStr">
        <is>
          <t>DO</t>
        </is>
      </c>
      <c r="P2" s="38" t="inlineStr">
        <is>
          <t>1</t>
        </is>
      </c>
      <c r="Q2" s="38" t="inlineStr">
        <is>
          <t>0</t>
        </is>
      </c>
      <c r="R2" s="38" t="inlineStr">
        <is>
          <t>0</t>
        </is>
      </c>
      <c r="S2" s="38" t="inlineStr">
        <is>
          <t>1</t>
        </is>
      </c>
      <c r="T2" s="38" t="inlineStr">
        <is>
          <t>0</t>
        </is>
      </c>
      <c r="U2" s="38" t="inlineStr">
        <is>
          <t>CLAS</t>
        </is>
      </c>
      <c r="V2" s="39" t="inlineStr">
        <is>
          <t>04-MAY-25</t>
        </is>
      </c>
      <c r="W2" s="38" t="inlineStr">
        <is>
          <t>1</t>
        </is>
      </c>
      <c r="X2" s="38" t="inlineStr">
        <is>
          <t>1</t>
        </is>
      </c>
      <c r="Y2" s="38">
        <f>IFERROR(IF(W2*X2=0,"",W2*X2),"")</f>
        <v/>
      </c>
      <c r="Z2" s="39" t="inlineStr">
        <is>
          <t>01-JUN-25</t>
        </is>
      </c>
      <c r="AA2" s="39" t="inlineStr">
        <is>
          <t>01-AUG-25</t>
        </is>
      </c>
      <c r="AB2" s="38">
        <f>IF(AND(Z2&lt;&gt;"",AA2&lt;&gt;""),ROUNDUP((AA2-Z2)/7,0),"")</f>
        <v/>
      </c>
      <c r="AC2" s="38" t="inlineStr">
        <is>
          <t>40</t>
        </is>
      </c>
      <c r="AD2" s="38">
        <f>IFERROR(IF(AB2*AC2=0,"",AB2*AC2),"")</f>
        <v/>
      </c>
      <c r="AE2" s="38" t="inlineStr">
        <is>
          <t>1</t>
        </is>
      </c>
      <c r="AF2" s="38">
        <f>IFERROR(IF((AI2-(Y2+AD2))/AE2=0,"",ROUNDUP((AI2-(Y2+AD2))/AE2,0)),"")</f>
        <v/>
      </c>
      <c r="AG2" s="38">
        <f>IFERROR(IF((AI2-(Y2+AD2))=0,"",(AI2-(Y2+AD2))),"")</f>
        <v/>
      </c>
      <c r="AH2" s="38">
        <f>IF(AND(W2="",AE2=""),AB2,IF(SUM(W2,AB2,AE2)=0,"",SUM(W2,AB2,AE2)))</f>
        <v/>
      </c>
      <c r="AI2" s="38" t="inlineStr">
        <is>
          <t>109</t>
        </is>
      </c>
      <c r="AJ2" s="39" t="inlineStr">
        <is>
          <t>01-AUG-25</t>
        </is>
      </c>
      <c r="AK2" s="38" t="inlineStr">
        <is>
          <t>0800</t>
        </is>
      </c>
      <c r="AL2" s="38" t="inlineStr">
        <is>
          <t>1020</t>
        </is>
      </c>
      <c r="AM2" s="38" t="inlineStr">
        <is>
          <t>S</t>
        </is>
      </c>
      <c r="AN2" s="38" t="inlineStr">
        <is>
          <t>M</t>
        </is>
      </c>
      <c r="AO2" s="38" t="inlineStr">
        <is>
          <t>T</t>
        </is>
      </c>
      <c r="AP2" s="38" t="inlineStr">
        <is>
          <t>W</t>
        </is>
      </c>
      <c r="AQ2" s="38" t="inlineStr">
        <is>
          <t>R</t>
        </is>
      </c>
      <c r="AR2" s="38" t="inlineStr">
        <is>
          <t>12</t>
        </is>
      </c>
      <c r="AS2" s="38">
        <f>IF(V2="","",YEAR(V2)+IF(MONTH(V2)&gt;=5,1,0))</f>
        <v/>
      </c>
      <c r="AT2" s="38">
        <f>IF(V2="","",IF(AND(MONTH(V2)=8,DAY(V2)&gt;=15),"Fall",IF(MONTH(V2)&gt;8,"Fall",IF(MONTH(V2)=5,"Summer",IF(MONTH(V2)=1,"Spring","")))))</f>
        <v/>
      </c>
      <c r="AU2" s="38" t="inlineStr">
        <is>
          <t>118</t>
        </is>
      </c>
      <c r="AV2" s="38" t="inlineStr">
        <is>
          <t>Bell Hall [BH]</t>
        </is>
      </c>
      <c r="AW2" s="38" t="inlineStr">
        <is>
          <t>Abar, Emmanuel M.</t>
        </is>
      </c>
      <c r="AX2" s="38">
        <f>IFERROR(INDEX('_names_lookup'!$C:$C,MATCH(AW2,'_names_lookup'!$A:$A,0)),"")</f>
        <v/>
      </c>
      <c r="AY2" s="38">
        <f>IFERROR(INDEX('_names_lookup'!$B:$B,MATCH(AW2,'_names_lookup'!$A:$A,0)),"")</f>
        <v/>
      </c>
      <c r="AZ2" s="38" t="inlineStr">
        <is>
          <t>yes</t>
        </is>
      </c>
      <c r="BA2" s="38" t="inlineStr">
        <is>
          <t>100</t>
        </is>
      </c>
      <c r="BB2" s="38" t="inlineStr">
        <is>
          <t>load</t>
        </is>
      </c>
      <c r="BC2" s="38" t="inlineStr">
        <is>
          <t>Teacher loads are full</t>
        </is>
      </c>
      <c r="BD2" s="38" t="inlineStr">
        <is>
          <t>1000</t>
        </is>
      </c>
      <c r="BE2" s="38" t="inlineStr">
        <is>
          <t>yes</t>
        </is>
      </c>
      <c r="BF2" s="38" t="inlineStr">
        <is>
          <t>CHIS: 11-1100-9120-70</t>
        </is>
      </c>
      <c r="BG2" s="38" t="inlineStr">
        <is>
          <t>CHIS</t>
        </is>
      </c>
      <c r="BH2" s="38" t="inlineStr">
        <is>
          <t>moskala@andrews.edu</t>
        </is>
      </c>
      <c r="BI2" s="38" t="inlineStr">
        <is>
          <t>valencia@andrews.edu</t>
        </is>
      </c>
      <c r="BJ2" s="38" t="inlineStr">
        <is>
          <t>employment@andrews.edu</t>
        </is>
      </c>
      <c r="BK2" s="38" t="inlineStr">
        <is>
          <t>-633</t>
        </is>
      </c>
      <c r="BL2" s="38" t="inlineStr">
        <is>
          <t>EAB4</t>
        </is>
      </c>
      <c r="BM2" s="38" t="inlineStr">
        <is>
          <t>BILL</t>
        </is>
      </c>
      <c r="BN2" s="38" t="inlineStr">
        <is>
          <t>DO</t>
        </is>
      </c>
      <c r="BO2" s="38" t="inlineStr">
        <is>
          <t>202531</t>
        </is>
      </c>
      <c r="BP2" s="38" t="inlineStr">
        <is>
          <t>01-JUL-25</t>
        </is>
      </c>
      <c r="BQ2" s="38" t="inlineStr">
        <is>
          <t>A</t>
        </is>
      </c>
      <c r="BR2" s="38" t="inlineStr">
        <is>
          <t>0</t>
        </is>
      </c>
      <c r="BS2" s="38" t="inlineStr">
        <is>
          <t>A</t>
        </is>
      </c>
      <c r="BT2" s="38" t="inlineStr">
        <is>
          <t>P-ANEA830</t>
        </is>
      </c>
      <c r="BU2" s="38" t="inlineStr">
        <is>
          <t>A1</t>
        </is>
      </c>
      <c r="BV2" s="38" t="inlineStr">
        <is>
          <t>MOODL</t>
        </is>
      </c>
      <c r="BW2" s="38" t="inlineStr">
        <is>
          <t>ADVN</t>
        </is>
      </c>
      <c r="BX2" s="38" t="inlineStr">
        <is>
          <t>70</t>
        </is>
      </c>
      <c r="BY2" s="38" t="inlineStr">
        <is>
          <t>0</t>
        </is>
      </c>
      <c r="BZ2" s="38" t="inlineStr">
        <is>
          <t>0</t>
        </is>
      </c>
      <c r="CA2" s="38" t="inlineStr">
        <is>
          <t>Y</t>
        </is>
      </c>
      <c r="CB2" s="38" t="inlineStr">
        <is>
          <t>O</t>
        </is>
      </c>
      <c r="CC2" s="38" t="inlineStr">
        <is>
          <t>03-FEB-25</t>
        </is>
      </c>
      <c r="CD2" s="38" t="inlineStr">
        <is>
          <t>01-AUG-25</t>
        </is>
      </c>
      <c r="CE2" s="38" t="inlineStr">
        <is>
          <t>03-FEB-25</t>
        </is>
      </c>
      <c r="CF2" s="38" t="inlineStr">
        <is>
          <t>01-AUG-25</t>
        </is>
      </c>
      <c r="CG2" s="38" t="inlineStr">
        <is>
          <t>1</t>
        </is>
      </c>
      <c r="CH2" s="38" t="inlineStr">
        <is>
          <t>DAYS</t>
        </is>
      </c>
      <c r="CI2" s="38" t="inlineStr">
        <is>
          <t>X</t>
        </is>
      </c>
      <c r="CJ2" s="38" t="inlineStr">
        <is>
          <t>Y</t>
        </is>
      </c>
      <c r="CK2" s="38" t="inlineStr">
        <is>
          <t>N</t>
        </is>
      </c>
      <c r="CL2" s="38" t="inlineStr">
        <is>
          <t>O</t>
        </is>
      </c>
      <c r="CM2" s="38" t="inlineStr">
        <is>
          <t>70</t>
        </is>
      </c>
      <c r="CN2" s="38" t="inlineStr">
        <is>
          <t>MSCID</t>
        </is>
      </c>
      <c r="CO2" s="38" t="inlineStr">
        <is>
          <t>MAJOR</t>
        </is>
      </c>
      <c r="CP2" s="38" t="inlineStr">
        <is>
          <t>I</t>
        </is>
      </c>
      <c r="CQ2" s="38" t="inlineStr">
        <is>
          <t>0</t>
        </is>
      </c>
    </row>
    <row r="3">
      <c r="A3" s="37" t="inlineStr">
        <is>
          <t>Delete Class</t>
        </is>
      </c>
      <c r="B3" s="37" t="inlineStr">
        <is>
          <t>1044-01</t>
        </is>
      </c>
      <c r="C3" s="37" t="inlineStr">
        <is>
          <t>1044</t>
        </is>
      </c>
      <c r="D3" s="37" t="inlineStr">
        <is>
          <t>CHIS</t>
        </is>
      </c>
      <c r="E3" s="37" t="inlineStr">
        <is>
          <t>501</t>
        </is>
      </c>
      <c r="F3" s="37" t="inlineStr">
        <is>
          <t>001</t>
        </is>
      </c>
      <c r="G3" s="37" t="inlineStr">
        <is>
          <t>MDIV-MA</t>
        </is>
      </c>
      <c r="H3" s="38">
        <f>IFERROR(INDEX('_courses_lookup'!$C:$C,MATCH(D3&amp;E3,'_courses_lookup'!$E:$E,0)),"")</f>
        <v/>
      </c>
      <c r="I3" s="38">
        <f>IFERROR(INDEX('_courses_lookup'!$D:$D,MATCH(D3&amp;E3,'_courses_lookup'!$E:$E,0)),"")</f>
        <v/>
      </c>
      <c r="J3" s="38" t="inlineStr">
        <is>
          <t>028</t>
        </is>
      </c>
      <c r="K3" s="38" t="inlineStr">
        <is>
          <t>7</t>
        </is>
      </c>
      <c r="L3" s="38" t="inlineStr">
        <is>
          <t>7</t>
        </is>
      </c>
      <c r="M3" s="38" t="inlineStr">
        <is>
          <t>Equivalency Assessment</t>
        </is>
      </c>
      <c r="N3" s="38" t="inlineStr">
        <is>
          <t>EXAM</t>
        </is>
      </c>
      <c r="O3" s="38" t="inlineStr">
        <is>
          <t>FP</t>
        </is>
      </c>
      <c r="P3" s="38" t="inlineStr">
        <is>
          <t>2</t>
        </is>
      </c>
      <c r="Q3" s="38" t="inlineStr">
        <is>
          <t>0,2</t>
        </is>
      </c>
      <c r="R3" s="38" t="inlineStr">
        <is>
          <t>0,2</t>
        </is>
      </c>
      <c r="S3" s="38" t="inlineStr">
        <is>
          <t>2</t>
        </is>
      </c>
      <c r="T3" s="38" t="inlineStr">
        <is>
          <t>1</t>
        </is>
      </c>
      <c r="U3" s="38" t="inlineStr">
        <is>
          <t>POST</t>
        </is>
      </c>
      <c r="V3" s="39" t="inlineStr">
        <is>
          <t>07-JUL-25</t>
        </is>
      </c>
      <c r="W3" s="40" t="n"/>
      <c r="X3" s="40" t="n"/>
      <c r="Y3" s="40">
        <f>IFERROR(IF(W3*X3=0,"",W3*X3),"")</f>
        <v/>
      </c>
      <c r="Z3" s="39" t="inlineStr">
        <is>
          <t>02-JUL-25</t>
        </is>
      </c>
      <c r="AA3" s="39" t="inlineStr">
        <is>
          <t>01-JUL-25</t>
        </is>
      </c>
      <c r="AB3" s="40">
        <f>IF(AND(Z3&lt;&gt;"",AA3&lt;&gt;""),ROUNDUP((AA3-Z3)/7,0),"")</f>
        <v/>
      </c>
      <c r="AC3" s="40" t="n"/>
      <c r="AD3" s="40">
        <f>IFERROR(IF(AB3*AC3=0,"",AB3*AC3),"")</f>
        <v/>
      </c>
      <c r="AE3" s="40" t="n"/>
      <c r="AF3" s="40">
        <f>IFERROR(IF((AI3-(Y3+AD3))/AE3=0,"",ROUNDUP((AI3-(Y3+AD3))/AE3,0)),"")</f>
        <v/>
      </c>
      <c r="AG3" s="40">
        <f>IFERROR(IF((AI3-(Y3+AD3))=0,"",(AI3-(Y3+AD3))),"")</f>
        <v/>
      </c>
      <c r="AH3" s="40">
        <f>IF(AND(W3="",AE3=""),AB3,IF(SUM(W3,AB3,AE3)=0,"",SUM(W3,AB3,AE3)))</f>
        <v/>
      </c>
      <c r="AI3" s="40" t="n"/>
      <c r="AJ3" s="39" t="inlineStr">
        <is>
          <t>03-JUL-25</t>
        </is>
      </c>
      <c r="AK3" s="38" t="inlineStr">
        <is>
          <t>0830</t>
        </is>
      </c>
      <c r="AL3" s="38" t="inlineStr">
        <is>
          <t>1120</t>
        </is>
      </c>
      <c r="AM3" s="40" t="n"/>
      <c r="AN3" s="40" t="n"/>
      <c r="AO3" s="40" t="n"/>
      <c r="AP3" s="40" t="n"/>
      <c r="AQ3" s="40" t="n"/>
      <c r="AR3" s="38" t="inlineStr">
        <is>
          <t>3</t>
        </is>
      </c>
      <c r="AS3" s="38">
        <f>IF(V3="","",YEAR(V3)+IF(MONTH(V3)&gt;=5,1,0))</f>
        <v/>
      </c>
      <c r="AT3" s="38">
        <f>IF(V3="","",IF(AND(MONTH(V3)=8,DAY(V3)&gt;=15),"Fall",IF(MONTH(V3)&gt;8,"Fall",IF(MONTH(V3)=5,"Summer",IF(MONTH(V3)=1,"Spring","")))))</f>
        <v/>
      </c>
      <c r="AU3" s="38" t="inlineStr">
        <is>
          <t>120</t>
        </is>
      </c>
      <c r="AV3" s="38" t="inlineStr">
        <is>
          <t>Buller Hall [BUL]</t>
        </is>
      </c>
      <c r="AW3" s="38" t="inlineStr">
        <is>
          <t>Antic, Radisa</t>
        </is>
      </c>
      <c r="AX3" s="38">
        <f>IFERROR(INDEX('_names_lookup'!$C:$C,MATCH(AW3,'_names_lookup'!$A:$A,0)),"")</f>
        <v/>
      </c>
      <c r="AY3" s="38">
        <f>IFERROR(INDEX('_names_lookup'!$B:$B,MATCH(AW3,'_names_lookup'!$A:$A,0)),"")</f>
        <v/>
      </c>
      <c r="AZ3" s="38" t="inlineStr">
        <is>
          <t>no</t>
        </is>
      </c>
      <c r="BA3" s="38" t="inlineStr">
        <is>
          <t>34</t>
        </is>
      </c>
      <c r="BB3" s="38" t="inlineStr">
        <is>
          <t>contract</t>
        </is>
      </c>
      <c r="BC3" s="38" t="inlineStr">
        <is>
          <t>Teacher overload</t>
        </is>
      </c>
      <c r="BD3" s="38" t="inlineStr">
        <is>
          <t>1050</t>
        </is>
      </c>
      <c r="BE3" s="38" t="inlineStr">
        <is>
          <t>no</t>
        </is>
      </c>
      <c r="BF3" s="38" t="inlineStr">
        <is>
          <t>PATH: 11-1150-9120-70</t>
        </is>
      </c>
      <c r="BG3" s="38" t="inlineStr">
        <is>
          <t>DSLE</t>
        </is>
      </c>
      <c r="BH3" s="40" t="n"/>
      <c r="BI3" s="40" t="n"/>
      <c r="BJ3" s="40" t="n"/>
      <c r="BK3" s="38" t="inlineStr">
        <is>
          <t>-922</t>
        </is>
      </c>
      <c r="BL3" s="38" t="inlineStr">
        <is>
          <t>EAR2</t>
        </is>
      </c>
      <c r="BM3" s="38" t="inlineStr">
        <is>
          <t>FLAT</t>
        </is>
      </c>
      <c r="BN3" s="38" t="inlineStr">
        <is>
          <t>FP</t>
        </is>
      </c>
      <c r="BO3" s="40" t="n"/>
      <c r="BP3" s="38" t="inlineStr">
        <is>
          <t>01-JUN-25</t>
        </is>
      </c>
      <c r="BQ3" s="38" t="inlineStr">
        <is>
          <t>I</t>
        </is>
      </c>
      <c r="BR3" s="38" t="inlineStr">
        <is>
          <t>1</t>
        </is>
      </c>
      <c r="BS3" s="38" t="inlineStr">
        <is>
          <t>BL</t>
        </is>
      </c>
      <c r="BT3" s="38" t="inlineStr">
        <is>
          <t>P-CHIS624</t>
        </is>
      </c>
      <c r="BU3" s="38" t="inlineStr">
        <is>
          <t>T1</t>
        </is>
      </c>
      <c r="BV3" s="40" t="n"/>
      <c r="BW3" s="38" t="inlineStr">
        <is>
          <t>ADVN,THEO</t>
        </is>
      </c>
      <c r="BX3" s="40" t="n"/>
      <c r="BY3" s="38" t="inlineStr">
        <is>
          <t>1</t>
        </is>
      </c>
      <c r="BZ3" s="40" t="n"/>
      <c r="CA3" s="40" t="n"/>
      <c r="CB3" s="40" t="n"/>
      <c r="CC3" s="40" t="n"/>
      <c r="CD3" s="38" t="inlineStr">
        <is>
          <t>11-MAY-25</t>
        </is>
      </c>
      <c r="CE3" s="38" t="inlineStr">
        <is>
          <t>12-MAY-25</t>
        </is>
      </c>
      <c r="CF3" s="38" t="inlineStr">
        <is>
          <t>12-MAY-25</t>
        </is>
      </c>
      <c r="CG3" s="38" t="inlineStr">
        <is>
          <t>160</t>
        </is>
      </c>
      <c r="CH3" s="40" t="n"/>
      <c r="CI3" s="40" t="n"/>
      <c r="CJ3" s="40" t="n"/>
      <c r="CK3" s="40" t="n"/>
      <c r="CL3" s="40" t="n"/>
      <c r="CM3" s="40" t="n"/>
      <c r="CN3" s="40" t="n"/>
      <c r="CO3" s="40" t="n"/>
      <c r="CP3" s="38" t="inlineStr">
        <is>
          <t>IT</t>
        </is>
      </c>
      <c r="CQ3" s="38" t="inlineStr">
        <is>
          <t>7</t>
        </is>
      </c>
    </row>
    <row r="4">
      <c r="A4" s="37" t="inlineStr">
        <is>
          <t>Title</t>
        </is>
      </c>
      <c r="B4" s="37" t="inlineStr">
        <is>
          <t>1045-01</t>
        </is>
      </c>
      <c r="C4" s="37" t="inlineStr">
        <is>
          <t>1045</t>
        </is>
      </c>
      <c r="D4" s="37" t="inlineStr">
        <is>
          <t>DSLE</t>
        </is>
      </c>
      <c r="E4" s="37" t="inlineStr">
        <is>
          <t>503</t>
        </is>
      </c>
      <c r="F4" s="37" t="inlineStr">
        <is>
          <t>002</t>
        </is>
      </c>
      <c r="G4" s="37" t="inlineStr">
        <is>
          <t>MDIV-FL</t>
        </is>
      </c>
      <c r="H4" s="38">
        <f>IFERROR(INDEX('_courses_lookup'!$C:$C,MATCH(D4&amp;E4,'_courses_lookup'!$E:$E,0)),"")</f>
        <v/>
      </c>
      <c r="I4" s="38">
        <f>IFERROR(INDEX('_courses_lookup'!$D:$D,MATCH(D4&amp;E4,'_courses_lookup'!$E:$E,0)),"")</f>
        <v/>
      </c>
      <c r="J4" s="38" t="inlineStr">
        <is>
          <t>044</t>
        </is>
      </c>
      <c r="K4" s="38" t="inlineStr">
        <is>
          <t>9OM</t>
        </is>
      </c>
      <c r="L4" s="38" t="inlineStr">
        <is>
          <t>9</t>
        </is>
      </c>
      <c r="M4" s="38" t="inlineStr">
        <is>
          <t>Independent</t>
        </is>
      </c>
      <c r="N4" s="38" t="inlineStr">
        <is>
          <t>INTEN</t>
        </is>
      </c>
      <c r="O4" s="38" t="inlineStr">
        <is>
          <t>MA</t>
        </is>
      </c>
      <c r="P4" s="38" t="inlineStr">
        <is>
          <t>3</t>
        </is>
      </c>
      <c r="Q4" s="38" t="inlineStr">
        <is>
          <t>0,3</t>
        </is>
      </c>
      <c r="R4" s="38" t="inlineStr">
        <is>
          <t>0,3</t>
        </is>
      </c>
      <c r="S4" s="38" t="inlineStr">
        <is>
          <t>3</t>
        </is>
      </c>
      <c r="T4" s="38" t="inlineStr">
        <is>
          <t>10</t>
        </is>
      </c>
      <c r="U4" s="38" t="inlineStr">
        <is>
          <t>PRE</t>
        </is>
      </c>
      <c r="V4" s="39" t="inlineStr">
        <is>
          <t>09-JUN-25</t>
        </is>
      </c>
      <c r="W4" s="40" t="n"/>
      <c r="X4" s="40" t="n"/>
      <c r="Y4" s="40">
        <f>IFERROR(IF(W4*X4=0,"",W4*X4),"")</f>
        <v/>
      </c>
      <c r="Z4" s="39" t="inlineStr">
        <is>
          <t>02-JUN-25</t>
        </is>
      </c>
      <c r="AA4" s="39" t="inlineStr">
        <is>
          <t>01-JUN-25</t>
        </is>
      </c>
      <c r="AB4" s="40">
        <f>IF(AND(Z4&lt;&gt;"",AA4&lt;&gt;""),ROUNDUP((AA4-Z4)/7,0),"")</f>
        <v/>
      </c>
      <c r="AC4" s="40" t="n"/>
      <c r="AD4" s="40">
        <f>IFERROR(IF(AB4*AC4=0,"",AB4*AC4),"")</f>
        <v/>
      </c>
      <c r="AE4" s="40" t="n"/>
      <c r="AF4" s="40">
        <f>IFERROR(IF((AI4-(Y4+AD4))/AE4=0,"",ROUNDUP((AI4-(Y4+AD4))/AE4,0)),"")</f>
        <v/>
      </c>
      <c r="AG4" s="40">
        <f>IFERROR(IF((AI4-(Y4+AD4))=0,"",(AI4-(Y4+AD4))),"")</f>
        <v/>
      </c>
      <c r="AH4" s="40">
        <f>IF(AND(W4="",AE4=""),AB4,IF(SUM(W4,AB4,AE4)=0,"",SUM(W4,AB4,AE4)))</f>
        <v/>
      </c>
      <c r="AI4" s="40" t="n"/>
      <c r="AJ4" s="39" t="inlineStr">
        <is>
          <t>04-JUL-25</t>
        </is>
      </c>
      <c r="AK4" s="38" t="inlineStr">
        <is>
          <t>1330</t>
        </is>
      </c>
      <c r="AL4" s="38" t="inlineStr">
        <is>
          <t>1200</t>
        </is>
      </c>
      <c r="AM4" s="40" t="n"/>
      <c r="AN4" s="40" t="n"/>
      <c r="AO4" s="40" t="n"/>
      <c r="AP4" s="40" t="n"/>
      <c r="AQ4" s="40" t="n"/>
      <c r="AR4" s="38" t="inlineStr">
        <is>
          <t>4</t>
        </is>
      </c>
      <c r="AS4" s="38">
        <f>IF(V4="","",YEAR(V4)+IF(MONTH(V4)&gt;=5,1,0))</f>
        <v/>
      </c>
      <c r="AT4" s="38">
        <f>IF(V4="","",IF(AND(MONTH(V4)=8,DAY(V4)&gt;=15),"Fall",IF(MONTH(V4)&gt;8,"Fall",IF(MONTH(V4)=5,"Summer",IF(MONTH(V4)=1,"Spring","")))))</f>
        <v/>
      </c>
      <c r="AU4" s="38" t="inlineStr">
        <is>
          <t>153</t>
        </is>
      </c>
      <c r="AV4" s="38" t="inlineStr">
        <is>
          <t>Chan Shun Hall [CSH]</t>
        </is>
      </c>
      <c r="AW4" s="38" t="inlineStr">
        <is>
          <t>Augsburger, Daniel E.</t>
        </is>
      </c>
      <c r="AX4" s="38">
        <f>IFERROR(INDEX('_names_lookup'!$C:$C,MATCH(AW4,'_names_lookup'!$A:$A,0)),"")</f>
        <v/>
      </c>
      <c r="AY4" s="38">
        <f>IFERROR(INDEX('_names_lookup'!$B:$B,MATCH(AW4,'_names_lookup'!$A:$A,0)),"")</f>
        <v/>
      </c>
      <c r="AZ4" s="40" t="n"/>
      <c r="BA4" s="38" t="inlineStr">
        <is>
          <t>50</t>
        </is>
      </c>
      <c r="BB4" s="38" t="inlineStr">
        <is>
          <t>load x-list</t>
        </is>
      </c>
      <c r="BC4" s="38" t="inlineStr">
        <is>
          <t>Subject-matter expert</t>
        </is>
      </c>
      <c r="BD4" s="40" t="n"/>
      <c r="BE4" s="40" t="n"/>
      <c r="BF4" s="38" t="inlineStr">
        <is>
          <t>MSSN: 11-1200-9120-70</t>
        </is>
      </c>
      <c r="BG4" s="38" t="inlineStr">
        <is>
          <t>GSEM</t>
        </is>
      </c>
      <c r="BH4" s="40" t="n"/>
      <c r="BI4" s="40" t="n"/>
      <c r="BJ4" s="40" t="n"/>
      <c r="BK4" s="38" t="inlineStr">
        <is>
          <t>1267</t>
        </is>
      </c>
      <c r="BL4" s="38" t="inlineStr">
        <is>
          <t>ES12</t>
        </is>
      </c>
      <c r="BM4" s="40" t="n"/>
      <c r="BN4" s="38" t="inlineStr">
        <is>
          <t>MA</t>
        </is>
      </c>
      <c r="BO4" s="40" t="n"/>
      <c r="BP4" s="38" t="inlineStr">
        <is>
          <t>01-MAY-25</t>
        </is>
      </c>
      <c r="BQ4" s="40" t="n"/>
      <c r="BR4" s="38" t="inlineStr">
        <is>
          <t>2</t>
        </is>
      </c>
      <c r="BS4" s="38" t="inlineStr">
        <is>
          <t>EA</t>
        </is>
      </c>
      <c r="BT4" s="38" t="inlineStr">
        <is>
          <t>P-CHIS674</t>
        </is>
      </c>
      <c r="BU4" s="40" t="n"/>
      <c r="BV4" s="40" t="n"/>
      <c r="BW4" s="38" t="inlineStr">
        <is>
          <t>ARHA,CLAS,JEWS,NTBG</t>
        </is>
      </c>
      <c r="BX4" s="40" t="n"/>
      <c r="BY4" s="38" t="inlineStr">
        <is>
          <t>10</t>
        </is>
      </c>
      <c r="BZ4" s="40" t="n"/>
      <c r="CA4" s="40" t="n"/>
      <c r="CB4" s="40" t="n"/>
      <c r="CC4" s="40" t="n"/>
      <c r="CD4" s="38" t="inlineStr">
        <is>
          <t>15-JUN-25</t>
        </is>
      </c>
      <c r="CE4" s="38" t="inlineStr">
        <is>
          <t>16-JUN-25</t>
        </is>
      </c>
      <c r="CF4" s="38" t="inlineStr">
        <is>
          <t>16-JUN-25</t>
        </is>
      </c>
      <c r="CG4" s="38" t="inlineStr">
        <is>
          <t>180</t>
        </is>
      </c>
      <c r="CH4" s="40" t="n"/>
      <c r="CI4" s="40" t="n"/>
      <c r="CJ4" s="40" t="n"/>
      <c r="CK4" s="40" t="n"/>
      <c r="CL4" s="40" t="n"/>
      <c r="CM4" s="40" t="n"/>
      <c r="CN4" s="40" t="n"/>
      <c r="CO4" s="40" t="n"/>
      <c r="CP4" s="38" t="inlineStr">
        <is>
          <t>RC</t>
        </is>
      </c>
      <c r="CQ4" s="40" t="n"/>
    </row>
    <row r="5">
      <c r="A5" s="37" t="inlineStr">
        <is>
          <t>Add X-List</t>
        </is>
      </c>
      <c r="B5" s="37" t="inlineStr">
        <is>
          <t>1047-01</t>
        </is>
      </c>
      <c r="C5" s="37" t="inlineStr">
        <is>
          <t>1047</t>
        </is>
      </c>
      <c r="D5" s="37" t="inlineStr">
        <is>
          <t>GSEM</t>
        </is>
      </c>
      <c r="E5" s="37" t="inlineStr">
        <is>
          <t>504</t>
        </is>
      </c>
      <c r="F5" s="37" t="inlineStr">
        <is>
          <t>003</t>
        </is>
      </c>
      <c r="G5" s="37" t="inlineStr">
        <is>
          <t>MAPM-HISP</t>
        </is>
      </c>
      <c r="H5" s="38">
        <f>IFERROR(INDEX('_courses_lookup'!$C:$C,MATCH(D5&amp;E5,'_courses_lookup'!$E:$E,0)),"")</f>
        <v/>
      </c>
      <c r="I5" s="38">
        <f>IFERROR(INDEX('_courses_lookup'!$D:$D,MATCH(D5&amp;E5,'_courses_lookup'!$E:$E,0)),"")</f>
        <v/>
      </c>
      <c r="J5" s="38" t="inlineStr">
        <is>
          <t>061</t>
        </is>
      </c>
      <c r="K5" s="38" t="inlineStr">
        <is>
          <t>ZOM</t>
        </is>
      </c>
      <c r="L5" s="38" t="inlineStr">
        <is>
          <t>9OM</t>
        </is>
      </c>
      <c r="M5" s="38" t="inlineStr">
        <is>
          <t>Int, Online</t>
        </is>
      </c>
      <c r="N5" s="38" t="inlineStr">
        <is>
          <t>SYNC</t>
        </is>
      </c>
      <c r="O5" s="38" t="inlineStr">
        <is>
          <t>FP/MA</t>
        </is>
      </c>
      <c r="P5" s="38" t="inlineStr">
        <is>
          <t>Q</t>
        </is>
      </c>
      <c r="Q5" s="38" t="inlineStr">
        <is>
          <t>0-3</t>
        </is>
      </c>
      <c r="R5" s="38" t="inlineStr">
        <is>
          <t>0-3</t>
        </is>
      </c>
      <c r="S5" s="38" t="inlineStr">
        <is>
          <t>4</t>
        </is>
      </c>
      <c r="T5" s="38" t="inlineStr">
        <is>
          <t>15</t>
        </is>
      </c>
      <c r="U5" s="38" t="inlineStr">
        <is>
          <t>TOUR</t>
        </is>
      </c>
      <c r="V5" s="39" t="inlineStr">
        <is>
          <t>12-MAY-25</t>
        </is>
      </c>
      <c r="W5" s="40" t="n"/>
      <c r="X5" s="40" t="n"/>
      <c r="Y5" s="40">
        <f>IFERROR(IF(W5*X5=0,"",W5*X5),"")</f>
        <v/>
      </c>
      <c r="Z5" s="39" t="inlineStr">
        <is>
          <t>03-FEB-25</t>
        </is>
      </c>
      <c r="AA5" s="39" t="inlineStr">
        <is>
          <t>01-NOV-25</t>
        </is>
      </c>
      <c r="AB5" s="40">
        <f>IF(AND(Z5&lt;&gt;"",AA5&lt;&gt;""),ROUNDUP((AA5-Z5)/7,0),"")</f>
        <v/>
      </c>
      <c r="AC5" s="40" t="n"/>
      <c r="AD5" s="40">
        <f>IFERROR(IF(AB5*AC5=0,"",AB5*AC5),"")</f>
        <v/>
      </c>
      <c r="AE5" s="40" t="n"/>
      <c r="AF5" s="40">
        <f>IFERROR(IF((AI5-(Y5+AD5))/AE5=0,"",ROUNDUP((AI5-(Y5+AD5))/AE5,0)),"")</f>
        <v/>
      </c>
      <c r="AG5" s="40">
        <f>IFERROR(IF((AI5-(Y5+AD5))=0,"",(AI5-(Y5+AD5))),"")</f>
        <v/>
      </c>
      <c r="AH5" s="40">
        <f>IF(AND(W5="",AE5=""),AB5,IF(SUM(W5,AB5,AE5)=0,"",SUM(W5,AB5,AE5)))</f>
        <v/>
      </c>
      <c r="AI5" s="40" t="n"/>
      <c r="AJ5" s="39" t="inlineStr">
        <is>
          <t>06-JUN-25</t>
        </is>
      </c>
      <c r="AK5" s="38" t="inlineStr">
        <is>
          <t>1400</t>
        </is>
      </c>
      <c r="AL5" s="38" t="inlineStr">
        <is>
          <t>1220</t>
        </is>
      </c>
      <c r="AM5" s="40" t="n"/>
      <c r="AN5" s="40" t="n"/>
      <c r="AO5" s="40" t="n"/>
      <c r="AP5" s="40" t="n"/>
      <c r="AQ5" s="40" t="n"/>
      <c r="AR5" s="38" t="inlineStr">
        <is>
          <t>8</t>
        </is>
      </c>
      <c r="AS5" s="38">
        <f>IF(V5="","",YEAR(V5)+IF(MONTH(V5)&gt;=5,1,0))</f>
        <v/>
      </c>
      <c r="AT5" s="40">
        <f>IF(V5="","",IF(AND(MONTH(V5)=8,DAY(V5)&gt;=15),"Fall",IF(MONTH(V5)&gt;8,"Fall",IF(MONTH(V5)=5,"Summer",IF(MONTH(V5)=1,"Spring","")))))</f>
        <v/>
      </c>
      <c r="AU5" s="38" t="inlineStr">
        <is>
          <t>N108</t>
        </is>
      </c>
      <c r="AV5" s="38" t="inlineStr">
        <is>
          <t>Griggs Hall A [GHA]</t>
        </is>
      </c>
      <c r="AW5" s="38" t="inlineStr">
        <is>
          <t>Barbosa, Rodrigo d.</t>
        </is>
      </c>
      <c r="AX5" s="38">
        <f>IFERROR(INDEX('_names_lookup'!$C:$C,MATCH(AW5,'_names_lookup'!$A:$A,0)),"")</f>
        <v/>
      </c>
      <c r="AY5" s="38">
        <f>IFERROR(INDEX('_names_lookup'!$B:$B,MATCH(AW5,'_names_lookup'!$A:$A,0)),"")</f>
        <v/>
      </c>
      <c r="AZ5" s="40" t="n"/>
      <c r="BA5" s="40" t="n"/>
      <c r="BB5" s="38" t="inlineStr">
        <is>
          <t>contract x-list</t>
        </is>
      </c>
      <c r="BC5" s="40" t="n"/>
      <c r="BD5" s="40" t="n"/>
      <c r="BE5" s="40" t="n"/>
      <c r="BF5" s="38" t="inlineStr">
        <is>
          <t>_DIS: 11-1200-9120-70-120011</t>
        </is>
      </c>
      <c r="BG5" s="38" t="inlineStr">
        <is>
          <t>NTST</t>
        </is>
      </c>
      <c r="BH5" s="40" t="n"/>
      <c r="BI5" s="40" t="n"/>
      <c r="BJ5" s="40" t="n"/>
      <c r="BK5" s="38" t="inlineStr">
        <is>
          <t>130</t>
        </is>
      </c>
      <c r="BL5" s="38" t="inlineStr">
        <is>
          <t>ES30</t>
        </is>
      </c>
      <c r="BM5" s="40" t="n"/>
      <c r="BN5" s="40" t="n"/>
      <c r="BO5" s="40" t="n"/>
      <c r="BP5" s="38" t="inlineStr">
        <is>
          <t>02-JUL-25</t>
        </is>
      </c>
      <c r="BQ5" s="40" t="n"/>
      <c r="BR5" s="38" t="inlineStr">
        <is>
          <t>3</t>
        </is>
      </c>
      <c r="BS5" s="38" t="inlineStr">
        <is>
          <t>I</t>
        </is>
      </c>
      <c r="BT5" s="38" t="inlineStr">
        <is>
          <t>P-NTST658</t>
        </is>
      </c>
      <c r="BU5" s="40" t="n"/>
      <c r="BV5" s="40" t="n"/>
      <c r="BW5" s="38" t="inlineStr">
        <is>
          <t>CH1</t>
        </is>
      </c>
      <c r="BX5" s="40" t="n"/>
      <c r="BY5" s="38" t="inlineStr">
        <is>
          <t>11</t>
        </is>
      </c>
      <c r="BZ5" s="40" t="n"/>
      <c r="CA5" s="40" t="n"/>
      <c r="CB5" s="40" t="n"/>
      <c r="CC5" s="40" t="n"/>
      <c r="CD5" s="38" t="inlineStr">
        <is>
          <t>18-MAY-25</t>
        </is>
      </c>
      <c r="CE5" s="38" t="inlineStr">
        <is>
          <t>19-MAY-25</t>
        </is>
      </c>
      <c r="CF5" s="38" t="inlineStr">
        <is>
          <t>19-MAY-25</t>
        </is>
      </c>
      <c r="CG5" s="38" t="inlineStr">
        <is>
          <t>290</t>
        </is>
      </c>
      <c r="CH5" s="40" t="n"/>
      <c r="CI5" s="40" t="n"/>
      <c r="CJ5" s="40" t="n"/>
      <c r="CK5" s="40" t="n"/>
      <c r="CL5" s="40" t="n"/>
      <c r="CM5" s="40" t="n"/>
      <c r="CN5" s="40" t="n"/>
      <c r="CO5" s="40" t="n"/>
      <c r="CP5" s="38" t="inlineStr">
        <is>
          <t>T</t>
        </is>
      </c>
      <c r="CQ5" s="40" t="n"/>
    </row>
    <row r="6">
      <c r="A6" s="37" t="inlineStr">
        <is>
          <t>Delete X-List</t>
        </is>
      </c>
      <c r="B6" s="37" t="inlineStr">
        <is>
          <t>1050-01</t>
        </is>
      </c>
      <c r="C6" s="37" t="inlineStr">
        <is>
          <t>1050</t>
        </is>
      </c>
      <c r="D6" s="37" t="inlineStr">
        <is>
          <t>MSSN</t>
        </is>
      </c>
      <c r="E6" s="37" t="inlineStr">
        <is>
          <t>505</t>
        </is>
      </c>
      <c r="F6" s="37" t="inlineStr">
        <is>
          <t>004</t>
        </is>
      </c>
      <c r="G6" s="37" t="inlineStr">
        <is>
          <t>MAPM-ENGL</t>
        </is>
      </c>
      <c r="H6" s="38">
        <f>IFERROR(INDEX('_courses_lookup'!$C:$C,MATCH(D6&amp;E6,'_courses_lookup'!$E:$E,0)),"")</f>
        <v/>
      </c>
      <c r="I6" s="38">
        <f>IFERROR(INDEX('_courses_lookup'!$D:$D,MATCH(D6&amp;E6,'_courses_lookup'!$E:$E,0)),"")</f>
        <v/>
      </c>
      <c r="J6" s="38" t="inlineStr">
        <is>
          <t>086</t>
        </is>
      </c>
      <c r="K6" s="38" t="inlineStr">
        <is>
          <t>·­</t>
        </is>
      </c>
      <c r="L6" s="38" t="inlineStr">
        <is>
          <t>Z</t>
        </is>
      </c>
      <c r="M6" s="38" t="inlineStr">
        <is>
          <t>Lecture</t>
        </is>
      </c>
      <c r="N6" s="38" t="inlineStr">
        <is>
          <t>TOUR</t>
        </is>
      </c>
      <c r="O6" s="40" t="n"/>
      <c r="P6" s="38" t="inlineStr">
        <is>
          <t>W</t>
        </is>
      </c>
      <c r="Q6" s="38" t="inlineStr">
        <is>
          <t>1</t>
        </is>
      </c>
      <c r="R6" s="38" t="inlineStr">
        <is>
          <t>1</t>
        </is>
      </c>
      <c r="S6" s="38" t="inlineStr">
        <is>
          <t>5</t>
        </is>
      </c>
      <c r="T6" s="38" t="inlineStr">
        <is>
          <t>18</t>
        </is>
      </c>
      <c r="U6" s="38" t="inlineStr">
        <is>
          <t>WEB</t>
        </is>
      </c>
      <c r="V6" s="39" t="inlineStr">
        <is>
          <t>14-JUL-25</t>
        </is>
      </c>
      <c r="W6" s="40" t="n"/>
      <c r="X6" s="40" t="n"/>
      <c r="Y6" s="40">
        <f>IFERROR(IF(W6*X6=0,"",W6*X6),"")</f>
        <v/>
      </c>
      <c r="Z6" s="39" t="inlineStr">
        <is>
          <t>03-JUL-25</t>
        </is>
      </c>
      <c r="AA6" s="39" t="inlineStr">
        <is>
          <t>02-DEC-25</t>
        </is>
      </c>
      <c r="AB6" s="40">
        <f>IF(AND(Z6&lt;&gt;"",AA6&lt;&gt;""),ROUNDUP((AA6-Z6)/7,0),"")</f>
        <v/>
      </c>
      <c r="AC6" s="40" t="n"/>
      <c r="AD6" s="40">
        <f>IFERROR(IF(AB6*AC6=0,"",AB6*AC6),"")</f>
        <v/>
      </c>
      <c r="AE6" s="40" t="n"/>
      <c r="AF6" s="40">
        <f>IFERROR(IF((AI6-(Y6+AD6))/AE6=0,"",ROUNDUP((AI6-(Y6+AD6))/AE6,0)),"")</f>
        <v/>
      </c>
      <c r="AG6" s="40">
        <f>IFERROR(IF((AI6-(Y6+AD6))=0,"",(AI6-(Y6+AD6))),"")</f>
        <v/>
      </c>
      <c r="AH6" s="40">
        <f>IF(AND(W6="",AE6=""),AB6,IF(SUM(W6,AB6,AE6)=0,"",SUM(W6,AB6,AE6)))</f>
        <v/>
      </c>
      <c r="AI6" s="40" t="n"/>
      <c r="AJ6" s="39" t="inlineStr">
        <is>
          <t>18-MAY-25</t>
        </is>
      </c>
      <c r="AK6" s="38" t="inlineStr">
        <is>
          <t>1430</t>
        </is>
      </c>
      <c r="AL6" s="38" t="inlineStr">
        <is>
          <t>1400</t>
        </is>
      </c>
      <c r="AM6" s="40" t="n"/>
      <c r="AN6" s="40" t="n"/>
      <c r="AO6" s="40" t="n"/>
      <c r="AP6" s="40" t="n"/>
      <c r="AQ6" s="40" t="n"/>
      <c r="AR6" s="40" t="n"/>
      <c r="AS6" s="38">
        <f>IF(V6="","",YEAR(V6)+IF(MONTH(V6)&gt;=5,1,0))</f>
        <v/>
      </c>
      <c r="AT6" s="40">
        <f>IF(V6="","",IF(AND(MONTH(V6)=8,DAY(V6)&gt;=15),"Fall",IF(MONTH(V6)&gt;8,"Fall",IF(MONTH(V6)=5,"Summer",IF(MONTH(V6)=1,"Spring","")))))</f>
        <v/>
      </c>
      <c r="AU6" s="38" t="inlineStr">
        <is>
          <t>N110</t>
        </is>
      </c>
      <c r="AV6" s="38" t="inlineStr">
        <is>
          <t>Griggs Hall B [GHB]</t>
        </is>
      </c>
      <c r="AW6" s="38" t="inlineStr">
        <is>
          <t>Barna, Jan</t>
        </is>
      </c>
      <c r="AX6" s="38">
        <f>IFERROR(INDEX('_names_lookup'!$C:$C,MATCH(AW6,'_names_lookup'!$A:$A,0)),"")</f>
        <v/>
      </c>
      <c r="AY6" s="38">
        <f>IFERROR(INDEX('_names_lookup'!$B:$B,MATCH(AW6,'_names_lookup'!$A:$A,0)),"")</f>
        <v/>
      </c>
      <c r="AZ6" s="40" t="n"/>
      <c r="BA6" s="40" t="n"/>
      <c r="BB6" s="38" t="inlineStr">
        <is>
          <t>continuous</t>
        </is>
      </c>
      <c r="BC6" s="40" t="n"/>
      <c r="BD6" s="40" t="n"/>
      <c r="BE6" s="40" t="n"/>
      <c r="BF6" s="38" t="inlineStr">
        <is>
          <t>NTST: 11-1250-9120-70</t>
        </is>
      </c>
      <c r="BG6" s="38" t="inlineStr">
        <is>
          <t>OTST</t>
        </is>
      </c>
      <c r="BH6" s="40" t="n"/>
      <c r="BI6" s="40" t="n"/>
      <c r="BJ6" s="40" t="n"/>
      <c r="BK6" s="38" t="inlineStr">
        <is>
          <t>1471</t>
        </is>
      </c>
      <c r="BL6" s="38" t="inlineStr">
        <is>
          <t>ESCF</t>
        </is>
      </c>
      <c r="BM6" s="40" t="n"/>
      <c r="BN6" s="40" t="n"/>
      <c r="BO6" s="40" t="n"/>
      <c r="BP6" s="38" t="inlineStr">
        <is>
          <t>02-JUN-25</t>
        </is>
      </c>
      <c r="BQ6" s="40" t="n"/>
      <c r="BR6" s="38" t="inlineStr">
        <is>
          <t>4</t>
        </is>
      </c>
      <c r="BS6" s="38" t="inlineStr">
        <is>
          <t>M</t>
        </is>
      </c>
      <c r="BT6" s="38" t="inlineStr">
        <is>
          <t>P-NTST668</t>
        </is>
      </c>
      <c r="BU6" s="40" t="n"/>
      <c r="BV6" s="40" t="n"/>
      <c r="BW6" s="38" t="inlineStr">
        <is>
          <t>CH1,REFM</t>
        </is>
      </c>
      <c r="BX6" s="40" t="n"/>
      <c r="BY6" s="38" t="inlineStr">
        <is>
          <t>12</t>
        </is>
      </c>
      <c r="BZ6" s="40" t="n"/>
      <c r="CA6" s="40" t="n"/>
      <c r="CB6" s="40" t="n"/>
      <c r="CC6" s="40" t="n"/>
      <c r="CD6" s="38" t="inlineStr">
        <is>
          <t>21-JUN-25</t>
        </is>
      </c>
      <c r="CE6" s="38" t="inlineStr">
        <is>
          <t>22-JUN-25</t>
        </is>
      </c>
      <c r="CF6" s="38" t="inlineStr">
        <is>
          <t>26-JUN-25</t>
        </is>
      </c>
      <c r="CG6" s="38" t="inlineStr">
        <is>
          <t>90</t>
        </is>
      </c>
      <c r="CH6" s="40" t="n"/>
      <c r="CI6" s="40" t="n"/>
      <c r="CJ6" s="40" t="n"/>
      <c r="CK6" s="40" t="n"/>
      <c r="CL6" s="40" t="n"/>
      <c r="CM6" s="40" t="n"/>
      <c r="CN6" s="40" t="n"/>
      <c r="CO6" s="40" t="n"/>
      <c r="CP6" s="40" t="n"/>
      <c r="CQ6" s="40" t="n"/>
    </row>
    <row r="7">
      <c r="A7" s="37" t="inlineStr">
        <is>
          <t>Sp. Approval</t>
        </is>
      </c>
      <c r="B7" s="37" t="inlineStr">
        <is>
          <t>1050-02</t>
        </is>
      </c>
      <c r="C7" s="37" t="inlineStr">
        <is>
          <t>1120</t>
        </is>
      </c>
      <c r="D7" s="37" t="inlineStr">
        <is>
          <t>NTST</t>
        </is>
      </c>
      <c r="E7" s="37" t="inlineStr">
        <is>
          <t>506</t>
        </is>
      </c>
      <c r="F7" s="37" t="inlineStr">
        <is>
          <t>006</t>
        </is>
      </c>
      <c r="G7" s="37" t="inlineStr">
        <is>
          <t>MAR-NAD</t>
        </is>
      </c>
      <c r="H7" s="38">
        <f>IFERROR(INDEX('_courses_lookup'!$C:$C,MATCH(D7&amp;E7,'_courses_lookup'!$E:$E,0)),"")</f>
        <v/>
      </c>
      <c r="I7" s="38">
        <f>IFERROR(INDEX('_courses_lookup'!$D:$D,MATCH(D7&amp;E7,'_courses_lookup'!$E:$E,0)),"")</f>
        <v/>
      </c>
      <c r="J7" s="38" t="inlineStr">
        <is>
          <t>087</t>
        </is>
      </c>
      <c r="K7" s="40" t="n"/>
      <c r="L7" s="38" t="inlineStr">
        <is>
          <t>ZOM</t>
        </is>
      </c>
      <c r="M7" s="38" t="inlineStr">
        <is>
          <t>Lecture/Lab</t>
        </is>
      </c>
      <c r="N7" s="38" t="inlineStr">
        <is>
          <t>WEB</t>
        </is>
      </c>
      <c r="O7" s="40" t="n"/>
      <c r="P7" s="40" t="n"/>
      <c r="Q7" s="38" t="inlineStr">
        <is>
          <t>1-10</t>
        </is>
      </c>
      <c r="R7" s="38" t="inlineStr">
        <is>
          <t>1-10</t>
        </is>
      </c>
      <c r="S7" s="38" t="inlineStr">
        <is>
          <t>6</t>
        </is>
      </c>
      <c r="T7" s="38" t="inlineStr">
        <is>
          <t>20</t>
        </is>
      </c>
      <c r="U7" s="40" t="n"/>
      <c r="V7" s="39" t="inlineStr">
        <is>
          <t>17-JUN-25</t>
        </is>
      </c>
      <c r="W7" s="40" t="n"/>
      <c r="X7" s="40" t="n"/>
      <c r="Y7" s="40">
        <f>IFERROR(IF(W7*X7=0,"",W7*X7),"")</f>
        <v/>
      </c>
      <c r="Z7" s="39" t="inlineStr">
        <is>
          <t>04-JUL-25</t>
        </is>
      </c>
      <c r="AA7" s="39" t="inlineStr">
        <is>
          <t>02-JUL-25</t>
        </is>
      </c>
      <c r="AB7" s="40">
        <f>IF(AND(Z7&lt;&gt;"",AA7&lt;&gt;""),ROUNDUP((AA7-Z7)/7,0),"")</f>
        <v/>
      </c>
      <c r="AC7" s="40" t="n"/>
      <c r="AD7" s="40">
        <f>IFERROR(IF(AB7*AC7=0,"",AB7*AC7),"")</f>
        <v/>
      </c>
      <c r="AE7" s="40" t="n"/>
      <c r="AF7" s="40">
        <f>IFERROR(IF((AI7-(Y7+AD7))/AE7=0,"",ROUNDUP((AI7-(Y7+AD7))/AE7,0)),"")</f>
        <v/>
      </c>
      <c r="AG7" s="40">
        <f>IFERROR(IF((AI7-(Y7+AD7))=0,"",(AI7-(Y7+AD7))),"")</f>
        <v/>
      </c>
      <c r="AH7" s="40">
        <f>IF(AND(W7="",AE7=""),AB7,IF(SUM(W7,AB7,AE7)=0,"",SUM(W7,AB7,AE7)))</f>
        <v/>
      </c>
      <c r="AI7" s="40" t="n"/>
      <c r="AJ7" s="39" t="inlineStr">
        <is>
          <t>24-JUN-25</t>
        </is>
      </c>
      <c r="AK7" s="40" t="n"/>
      <c r="AL7" s="38" t="inlineStr">
        <is>
          <t>1520</t>
        </is>
      </c>
      <c r="AM7" s="40" t="n"/>
      <c r="AN7" s="40" t="n"/>
      <c r="AO7" s="40" t="n"/>
      <c r="AP7" s="40" t="n"/>
      <c r="AQ7" s="40" t="n"/>
      <c r="AR7" s="40" t="n"/>
      <c r="AS7" s="38">
        <f>IF(V7="","",YEAR(V7)+IF(MONTH(V7)&gt;=5,1,0))</f>
        <v/>
      </c>
      <c r="AT7" s="40">
        <f>IF(V7="","",IF(AND(MONTH(V7)=8,DAY(V7)&gt;=15),"Fall",IF(MONTH(V7)&gt;8,"Fall",IF(MONTH(V7)=5,"Summer",IF(MONTH(V7)=1,"Spring","")))))</f>
        <v/>
      </c>
      <c r="AU7" s="38" t="inlineStr">
        <is>
          <t>N150</t>
        </is>
      </c>
      <c r="AV7" s="38" t="inlineStr">
        <is>
          <t>Horn Museum [HORN]</t>
        </is>
      </c>
      <c r="AW7" s="38" t="inlineStr">
        <is>
          <t>Burton, Kevin M.</t>
        </is>
      </c>
      <c r="AX7" s="38">
        <f>IFERROR(INDEX('_names_lookup'!$C:$C,MATCH(AW7,'_names_lookup'!$A:$A,0)),"")</f>
        <v/>
      </c>
      <c r="AY7" s="38">
        <f>IFERROR(INDEX('_names_lookup'!$B:$B,MATCH(AW7,'_names_lookup'!$A:$A,0)),"")</f>
        <v/>
      </c>
      <c r="AZ7" s="40" t="n"/>
      <c r="BA7" s="40" t="n"/>
      <c r="BB7" s="40" t="n"/>
      <c r="BC7" s="40" t="n"/>
      <c r="BD7" s="40" t="n"/>
      <c r="BE7" s="40" t="n"/>
      <c r="BF7" s="38" t="inlineStr">
        <is>
          <t>OTST: 11-1300-9120-70</t>
        </is>
      </c>
      <c r="BG7" s="38" t="inlineStr">
        <is>
          <t>PATH</t>
        </is>
      </c>
      <c r="BH7" s="40" t="n"/>
      <c r="BI7" s="40" t="n"/>
      <c r="BJ7" s="40" t="n"/>
      <c r="BK7" s="38" t="inlineStr">
        <is>
          <t>160</t>
        </is>
      </c>
      <c r="BL7" s="38" t="inlineStr">
        <is>
          <t>ESM1</t>
        </is>
      </c>
      <c r="BM7" s="40" t="n"/>
      <c r="BN7" s="40" t="n"/>
      <c r="BO7" s="40" t="n"/>
      <c r="BP7" s="38" t="inlineStr">
        <is>
          <t>03-JUL-25</t>
        </is>
      </c>
      <c r="BQ7" s="40" t="n"/>
      <c r="BR7" s="38" t="inlineStr">
        <is>
          <t>5</t>
        </is>
      </c>
      <c r="BS7" s="38" t="inlineStr">
        <is>
          <t>N</t>
        </is>
      </c>
      <c r="BT7" s="38" t="inlineStr">
        <is>
          <t>P-OTST552</t>
        </is>
      </c>
      <c r="BU7" s="40" t="n"/>
      <c r="BV7" s="40" t="n"/>
      <c r="BW7" s="38" t="inlineStr">
        <is>
          <t>CHAP,HITH,REFM</t>
        </is>
      </c>
      <c r="BX7" s="40" t="n"/>
      <c r="BY7" s="38" t="inlineStr">
        <is>
          <t>13</t>
        </is>
      </c>
      <c r="BZ7" s="40" t="n"/>
      <c r="CA7" s="40" t="n"/>
      <c r="CB7" s="40" t="n"/>
      <c r="CC7" s="40" t="n"/>
      <c r="CD7" s="38" t="inlineStr">
        <is>
          <t>25-MAY-25</t>
        </is>
      </c>
      <c r="CE7" s="38" t="inlineStr">
        <is>
          <t>26-MAY-25</t>
        </is>
      </c>
      <c r="CF7" s="38" t="inlineStr">
        <is>
          <t>26-MAY-25</t>
        </is>
      </c>
      <c r="CG7" s="40" t="n"/>
      <c r="CH7" s="40" t="n"/>
      <c r="CI7" s="40" t="n"/>
      <c r="CJ7" s="40" t="n"/>
      <c r="CK7" s="40" t="n"/>
      <c r="CL7" s="40" t="n"/>
      <c r="CM7" s="40" t="n"/>
      <c r="CN7" s="40" t="n"/>
      <c r="CO7" s="40" t="n"/>
      <c r="CP7" s="40" t="n"/>
      <c r="CQ7" s="40" t="n"/>
    </row>
    <row r="8">
      <c r="A8" s="37" t="inlineStr">
        <is>
          <t>Campus 7 Restr.</t>
        </is>
      </c>
      <c r="B8" s="37" t="inlineStr">
        <is>
          <t>1120-01</t>
        </is>
      </c>
      <c r="C8" s="37" t="inlineStr">
        <is>
          <t>1123</t>
        </is>
      </c>
      <c r="D8" s="37" t="inlineStr">
        <is>
          <t>OTST</t>
        </is>
      </c>
      <c r="E8" s="37" t="inlineStr">
        <is>
          <t>507</t>
        </is>
      </c>
      <c r="F8" s="37" t="inlineStr">
        <is>
          <t>031</t>
        </is>
      </c>
      <c r="G8" s="37" t="inlineStr">
        <is>
          <t>MAR-INT</t>
        </is>
      </c>
      <c r="H8" s="38">
        <f>IFERROR(INDEX('_courses_lookup'!$C:$C,MATCH(D8&amp;E8,'_courses_lookup'!$E:$E,0)),"")</f>
        <v/>
      </c>
      <c r="I8" s="38">
        <f>IFERROR(INDEX('_courses_lookup'!$D:$D,MATCH(D8&amp;E8,'_courses_lookup'!$E:$E,0)),"")</f>
        <v/>
      </c>
      <c r="J8" s="38" t="inlineStr">
        <is>
          <t>088</t>
        </is>
      </c>
      <c r="K8" s="40" t="n"/>
      <c r="L8" s="40" t="n"/>
      <c r="M8" s="38" t="inlineStr">
        <is>
          <t>Music Organization</t>
        </is>
      </c>
      <c r="N8" s="38" t="inlineStr">
        <is>
          <t>INPERSON</t>
        </is>
      </c>
      <c r="O8" s="40" t="n"/>
      <c r="P8" s="40" t="n"/>
      <c r="Q8" s="38" t="inlineStr">
        <is>
          <t>1-12</t>
        </is>
      </c>
      <c r="R8" s="38" t="inlineStr">
        <is>
          <t>1-12</t>
        </is>
      </c>
      <c r="S8" s="38" t="inlineStr">
        <is>
          <t>7</t>
        </is>
      </c>
      <c r="T8" s="38" t="inlineStr">
        <is>
          <t>25</t>
        </is>
      </c>
      <c r="U8" s="40" t="n"/>
      <c r="V8" s="39" t="n"/>
      <c r="W8" s="40" t="n"/>
      <c r="X8" s="40" t="n"/>
      <c r="Y8" s="40">
        <f>IFERROR(IF(W8*X8=0,"",W8*X8),"")</f>
        <v/>
      </c>
      <c r="Z8" s="39" t="inlineStr">
        <is>
          <t>04-MAY-25</t>
        </is>
      </c>
      <c r="AA8" s="39" t="inlineStr">
        <is>
          <t>03-DEC-25</t>
        </is>
      </c>
      <c r="AB8" s="40">
        <f>IF(AND(Z8&lt;&gt;"",AA8&lt;&gt;""),ROUNDUP((AA8-Z8)/7,0),"")</f>
        <v/>
      </c>
      <c r="AC8" s="40" t="n"/>
      <c r="AD8" s="40">
        <f>IFERROR(IF(AB8*AC8=0,"",AB8*AC8),"")</f>
        <v/>
      </c>
      <c r="AE8" s="40" t="n"/>
      <c r="AF8" s="40">
        <f>IFERROR(IF((AI8-(Y8+AD8))/AE8=0,"",ROUNDUP((AI8-(Y8+AD8))/AE8,0)),"")</f>
        <v/>
      </c>
      <c r="AG8" s="40">
        <f>IFERROR(IF((AI8-(Y8+AD8))=0,"",(AI8-(Y8+AD8))),"")</f>
        <v/>
      </c>
      <c r="AH8" s="40">
        <f>IF(AND(W8="",AE8=""),AB8,IF(SUM(W8,AB8,AE8)=0,"",SUM(W8,AB8,AE8)))</f>
        <v/>
      </c>
      <c r="AI8" s="40" t="n"/>
      <c r="AJ8" s="39" t="inlineStr">
        <is>
          <t>25-JUN-25</t>
        </is>
      </c>
      <c r="AK8" s="40" t="n"/>
      <c r="AL8" s="38" t="inlineStr">
        <is>
          <t>1620</t>
        </is>
      </c>
      <c r="AM8" s="40" t="n"/>
      <c r="AN8" s="40" t="n"/>
      <c r="AO8" s="40" t="n"/>
      <c r="AP8" s="40" t="n"/>
      <c r="AQ8" s="40" t="n"/>
      <c r="AR8" s="40" t="n"/>
      <c r="AS8" s="38">
        <f>IF(V8="","",YEAR(V8)+IF(MONTH(V8)&gt;=5,1,0))</f>
        <v/>
      </c>
      <c r="AT8" s="40">
        <f>IF(V8="","",IF(AND(MONTH(V8)=8,DAY(V8)&gt;=15),"Fall",IF(MONTH(V8)&gt;8,"Fall",IF(MONTH(V8)=5,"Summer",IF(MONTH(V8)=1,"Spring","")))))</f>
        <v/>
      </c>
      <c r="AU8" s="38" t="inlineStr">
        <is>
          <t>N235</t>
        </is>
      </c>
      <c r="AV8" s="38" t="inlineStr">
        <is>
          <t>James White Library [JWL]</t>
        </is>
      </c>
      <c r="AW8" s="38" t="inlineStr">
        <is>
          <t>Chow, Christie Chui-Shan</t>
        </is>
      </c>
      <c r="AX8" s="38">
        <f>IFERROR(INDEX('_names_lookup'!$C:$C,MATCH(AW8,'_names_lookup'!$A:$A,0)),"")</f>
        <v/>
      </c>
      <c r="AY8" s="38">
        <f>IFERROR(INDEX('_names_lookup'!$B:$B,MATCH(AW8,'_names_lookup'!$A:$A,0)),"")</f>
        <v/>
      </c>
      <c r="AZ8" s="40" t="n"/>
      <c r="BA8" s="40" t="n"/>
      <c r="BB8" s="40" t="n"/>
      <c r="BC8" s="40" t="n"/>
      <c r="BD8" s="40" t="n"/>
      <c r="BE8" s="40" t="n"/>
      <c r="BF8" s="38" t="inlineStr">
        <is>
          <t>DSLE: 11-1320-9120-70</t>
        </is>
      </c>
      <c r="BG8" s="38" t="inlineStr">
        <is>
          <t>THCP</t>
        </is>
      </c>
      <c r="BH8" s="40" t="n"/>
      <c r="BI8" s="40" t="n"/>
      <c r="BJ8" s="40" t="n"/>
      <c r="BK8" s="38" t="inlineStr">
        <is>
          <t>45</t>
        </is>
      </c>
      <c r="BL8" s="38" t="inlineStr">
        <is>
          <t>ESM3</t>
        </is>
      </c>
      <c r="BM8" s="40" t="n"/>
      <c r="BN8" s="40" t="n"/>
      <c r="BO8" s="40" t="n"/>
      <c r="BP8" s="38" t="inlineStr">
        <is>
          <t>03-JUN-25</t>
        </is>
      </c>
      <c r="BQ8" s="40" t="n"/>
      <c r="BR8" s="40" t="n"/>
      <c r="BS8" s="38" t="inlineStr">
        <is>
          <t>P</t>
        </is>
      </c>
      <c r="BT8" s="38" t="inlineStr">
        <is>
          <t>P-OTST664</t>
        </is>
      </c>
      <c r="BU8" s="40" t="n"/>
      <c r="BV8" s="40" t="n"/>
      <c r="BW8" s="38" t="inlineStr">
        <is>
          <t>CHAP,PACC,PACO</t>
        </is>
      </c>
      <c r="BX8" s="40" t="n"/>
      <c r="BY8" s="38" t="inlineStr">
        <is>
          <t>14</t>
        </is>
      </c>
      <c r="BZ8" s="40" t="n"/>
      <c r="CA8" s="40" t="n"/>
      <c r="CB8" s="40" t="n"/>
      <c r="CC8" s="40" t="n"/>
      <c r="CD8" s="38" t="inlineStr">
        <is>
          <t>26-JUN-25</t>
        </is>
      </c>
      <c r="CE8" s="38" t="inlineStr">
        <is>
          <t>27-JUN-25</t>
        </is>
      </c>
      <c r="CF8" s="38" t="inlineStr">
        <is>
          <t>27-JUN-25</t>
        </is>
      </c>
      <c r="CG8" s="40" t="n"/>
      <c r="CH8" s="40" t="n"/>
      <c r="CI8" s="40" t="n"/>
      <c r="CJ8" s="40" t="n"/>
      <c r="CK8" s="40" t="n"/>
      <c r="CL8" s="40" t="n"/>
      <c r="CM8" s="40" t="n"/>
      <c r="CN8" s="40" t="n"/>
      <c r="CO8" s="40" t="n"/>
      <c r="CP8" s="40" t="n"/>
      <c r="CQ8" s="40" t="n"/>
    </row>
    <row r="9">
      <c r="A9" s="37" t="inlineStr">
        <is>
          <t>Remove C7 Restr.</t>
        </is>
      </c>
      <c r="B9" s="37" t="inlineStr">
        <is>
          <t>1123-01</t>
        </is>
      </c>
      <c r="C9" s="37" t="inlineStr">
        <is>
          <t>1124</t>
        </is>
      </c>
      <c r="D9" s="37" t="inlineStr">
        <is>
          <t>PATH</t>
        </is>
      </c>
      <c r="E9" s="37" t="inlineStr">
        <is>
          <t>508</t>
        </is>
      </c>
      <c r="F9" s="37" t="inlineStr">
        <is>
          <t>038</t>
        </is>
      </c>
      <c r="G9" s="37" t="inlineStr">
        <is>
          <t>MAYYAM</t>
        </is>
      </c>
      <c r="H9" s="38">
        <f>IFERROR(INDEX('_courses_lookup'!$C:$C,MATCH(D9&amp;E9,'_courses_lookup'!$E:$E,0)),"")</f>
        <v/>
      </c>
      <c r="I9" s="38">
        <f>IFERROR(INDEX('_courses_lookup'!$D:$D,MATCH(D9&amp;E9,'_courses_lookup'!$E:$E,0)),"")</f>
        <v/>
      </c>
      <c r="J9" s="38" t="inlineStr">
        <is>
          <t>089</t>
        </is>
      </c>
      <c r="K9" s="40" t="n"/>
      <c r="L9" s="40" t="n"/>
      <c r="M9" s="38" t="inlineStr">
        <is>
          <t>Practicum</t>
        </is>
      </c>
      <c r="N9" s="38" t="inlineStr">
        <is>
          <t>EGW Cert</t>
        </is>
      </c>
      <c r="O9" s="40" t="n"/>
      <c r="P9" s="40" t="n"/>
      <c r="Q9" s="38" t="inlineStr">
        <is>
          <t>1-13</t>
        </is>
      </c>
      <c r="R9" s="38" t="inlineStr">
        <is>
          <t>1-13</t>
        </is>
      </c>
      <c r="S9" s="38" t="inlineStr">
        <is>
          <t>8</t>
        </is>
      </c>
      <c r="T9" s="38" t="inlineStr">
        <is>
          <t>30</t>
        </is>
      </c>
      <c r="U9" s="40" t="n"/>
      <c r="V9" s="39" t="n"/>
      <c r="W9" s="40" t="n"/>
      <c r="X9" s="40" t="n"/>
      <c r="Y9" s="40">
        <f>IFERROR(IF(W9*X9=0,"",W9*X9),"")</f>
        <v/>
      </c>
      <c r="Z9" s="39" t="inlineStr">
        <is>
          <t>05-JUL-25</t>
        </is>
      </c>
      <c r="AA9" s="39" t="inlineStr">
        <is>
          <t>03-JUL-25</t>
        </is>
      </c>
      <c r="AB9" s="40">
        <f>IF(AND(Z9&lt;&gt;"",AA9&lt;&gt;""),ROUNDUP((AA9-Z9)/7,0),"")</f>
        <v/>
      </c>
      <c r="AC9" s="40" t="n"/>
      <c r="AD9" s="40">
        <f>IFERROR(IF(AB9*AC9=0,"",AB9*AC9),"")</f>
        <v/>
      </c>
      <c r="AE9" s="40" t="n"/>
      <c r="AF9" s="40">
        <f>IFERROR(IF((AI9-(Y9+AD9))/AE9=0,"",ROUNDUP((AI9-(Y9+AD9))/AE9,0)),"")</f>
        <v/>
      </c>
      <c r="AG9" s="40">
        <f>IFERROR(IF((AI9-(Y9+AD9))=0,"",(AI9-(Y9+AD9))),"")</f>
        <v/>
      </c>
      <c r="AH9" s="40">
        <f>IF(AND(W9="",AE9=""),AB9,IF(SUM(W9,AB9,AE9)=0,"",SUM(W9,AB9,AE9)))</f>
        <v/>
      </c>
      <c r="AI9" s="40" t="n"/>
      <c r="AJ9" s="39" t="inlineStr">
        <is>
          <t>31-JUL-25</t>
        </is>
      </c>
      <c r="AK9" s="40" t="n"/>
      <c r="AL9" s="38" t="inlineStr">
        <is>
          <t>1700</t>
        </is>
      </c>
      <c r="AM9" s="40" t="n"/>
      <c r="AN9" s="40" t="n"/>
      <c r="AO9" s="40" t="n"/>
      <c r="AP9" s="40" t="n"/>
      <c r="AQ9" s="40" t="n"/>
      <c r="AR9" s="40" t="n"/>
      <c r="AS9" s="38">
        <f>IF(V9="","",YEAR(V9)+IF(MONTH(V9)&gt;=5,1,0))</f>
        <v/>
      </c>
      <c r="AT9" s="40">
        <f>IF(V9="","",IF(AND(MONTH(V9)=8,DAY(V9)&gt;=15),"Fall",IF(MONTH(V9)&gt;8,"Fall",IF(MONTH(V9)=5,"Summer",IF(MONTH(V9)=1,"Spring","")))))</f>
        <v/>
      </c>
      <c r="AU9" s="38" t="inlineStr">
        <is>
          <t>N310</t>
        </is>
      </c>
      <c r="AV9" s="38" t="inlineStr">
        <is>
          <t>Johnson Gym [JGYM]</t>
        </is>
      </c>
      <c r="AW9" s="38" t="inlineStr">
        <is>
          <t>Damsteegt, P Gerard</t>
        </is>
      </c>
      <c r="AX9" s="38">
        <f>IFERROR(INDEX('_names_lookup'!$C:$C,MATCH(AW9,'_names_lookup'!$A:$A,0)),"")</f>
        <v/>
      </c>
      <c r="AY9" s="38">
        <f>IFERROR(INDEX('_names_lookup'!$B:$B,MATCH(AW9,'_names_lookup'!$A:$A,0)),"")</f>
        <v/>
      </c>
      <c r="AZ9" s="40" t="n"/>
      <c r="BA9" s="40" t="n"/>
      <c r="BB9" s="40" t="n"/>
      <c r="BC9" s="40" t="n"/>
      <c r="BD9" s="40" t="n"/>
      <c r="BE9" s="40" t="n"/>
      <c r="BF9" s="38" t="inlineStr">
        <is>
          <t>THST: 11-1350-9120-70</t>
        </is>
      </c>
      <c r="BG9" s="38" t="inlineStr">
        <is>
          <t>WMIS</t>
        </is>
      </c>
      <c r="BH9" s="40" t="n"/>
      <c r="BI9" s="40" t="n"/>
      <c r="BJ9" s="40" t="n"/>
      <c r="BK9" s="38" t="inlineStr">
        <is>
          <t>929</t>
        </is>
      </c>
      <c r="BL9" s="38" t="inlineStr">
        <is>
          <t>ESM4</t>
        </is>
      </c>
      <c r="BM9" s="40" t="n"/>
      <c r="BN9" s="40" t="n"/>
      <c r="BO9" s="40" t="n"/>
      <c r="BP9" s="38" t="inlineStr">
        <is>
          <t>03-OCT-25</t>
        </is>
      </c>
      <c r="BQ9" s="40" t="n"/>
      <c r="BR9" s="40" t="n"/>
      <c r="BS9" s="38" t="inlineStr">
        <is>
          <t>W</t>
        </is>
      </c>
      <c r="BT9" s="38" t="inlineStr">
        <is>
          <t>P-OTST940</t>
        </is>
      </c>
      <c r="BU9" s="40" t="n"/>
      <c r="BV9" s="40" t="n"/>
      <c r="BW9" s="38" t="inlineStr">
        <is>
          <t>CHGE,CHPL,EVAN</t>
        </is>
      </c>
      <c r="BX9" s="40" t="n"/>
      <c r="BY9" s="38" t="inlineStr">
        <is>
          <t>15</t>
        </is>
      </c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  <c r="CO9" s="40" t="n"/>
      <c r="CP9" s="40" t="n"/>
      <c r="CQ9" s="40" t="n"/>
    </row>
    <row r="10">
      <c r="A10" s="37" t="inlineStr">
        <is>
          <t>Progr. Restr.</t>
        </is>
      </c>
      <c r="B10" s="37" t="inlineStr">
        <is>
          <t>1123-02</t>
        </is>
      </c>
      <c r="C10" s="37" t="inlineStr">
        <is>
          <t>1148</t>
        </is>
      </c>
      <c r="D10" s="37" t="inlineStr">
        <is>
          <t>THST</t>
        </is>
      </c>
      <c r="E10" s="37" t="inlineStr">
        <is>
          <t>509</t>
        </is>
      </c>
      <c r="F10" s="37" t="inlineStr">
        <is>
          <t>040</t>
        </is>
      </c>
      <c r="G10" s="37" t="inlineStr">
        <is>
          <t>TOUR</t>
        </is>
      </c>
      <c r="H10" s="38">
        <f>IFERROR(INDEX('_courses_lookup'!$C:$C,MATCH(D10&amp;E10,'_courses_lookup'!$E:$E,0)),"")</f>
        <v/>
      </c>
      <c r="I10" s="38">
        <f>IFERROR(INDEX('_courses_lookup'!$D:$D,MATCH(D10&amp;E10,'_courses_lookup'!$E:$E,0)),"")</f>
        <v/>
      </c>
      <c r="J10" s="38" t="inlineStr">
        <is>
          <t>093</t>
        </is>
      </c>
      <c r="K10" s="40" t="n"/>
      <c r="L10" s="40" t="n"/>
      <c r="M10" s="38" t="inlineStr">
        <is>
          <t>Seminar</t>
        </is>
      </c>
      <c r="N10" s="38" t="inlineStr">
        <is>
          <t>MAPM_HISP</t>
        </is>
      </c>
      <c r="O10" s="40" t="n"/>
      <c r="P10" s="40" t="n"/>
      <c r="Q10" s="38" t="inlineStr">
        <is>
          <t>1-3</t>
        </is>
      </c>
      <c r="R10" s="38" t="inlineStr">
        <is>
          <t>1-3</t>
        </is>
      </c>
      <c r="S10" s="40" t="n"/>
      <c r="T10" s="38" t="inlineStr">
        <is>
          <t>35</t>
        </is>
      </c>
      <c r="U10" s="40" t="n"/>
      <c r="V10" s="39" t="n"/>
      <c r="W10" s="40" t="n"/>
      <c r="X10" s="40" t="n"/>
      <c r="Y10" s="40">
        <f>IFERROR(IF(W10*X10=0,"",W10*X10),"")</f>
        <v/>
      </c>
      <c r="Z10" s="39" t="inlineStr">
        <is>
          <t>05-JUN-25</t>
        </is>
      </c>
      <c r="AA10" s="39" t="inlineStr">
        <is>
          <t>04-JUL-25</t>
        </is>
      </c>
      <c r="AB10" s="40">
        <f>IF(AND(Z10&lt;&gt;"",AA10&lt;&gt;""),ROUNDUP((AA10-Z10)/7,0),"")</f>
        <v/>
      </c>
      <c r="AC10" s="40" t="n"/>
      <c r="AD10" s="40">
        <f>IFERROR(IF(AB10*AC10=0,"",AB10*AC10),"")</f>
        <v/>
      </c>
      <c r="AE10" s="40" t="n"/>
      <c r="AF10" s="40">
        <f>IFERROR(IF((AI10-(Y10+AD10))/AE10=0,"",ROUNDUP((AI10-(Y10+AD10))/AE10,0)),"")</f>
        <v/>
      </c>
      <c r="AG10" s="40">
        <f>IFERROR(IF((AI10-(Y10+AD10))=0,"",(AI10-(Y10+AD10))),"")</f>
        <v/>
      </c>
      <c r="AH10" s="40">
        <f>IF(AND(W10="",AE10=""),AB10,IF(SUM(W10,AB10,AE10)=0,"",SUM(W10,AB10,AE10)))</f>
        <v/>
      </c>
      <c r="AI10" s="40" t="n"/>
      <c r="AJ10" s="39" t="n"/>
      <c r="AK10" s="40" t="n"/>
      <c r="AL10" s="38" t="inlineStr">
        <is>
          <t>1720</t>
        </is>
      </c>
      <c r="AM10" s="40" t="n"/>
      <c r="AN10" s="40" t="n"/>
      <c r="AO10" s="40" t="n"/>
      <c r="AP10" s="40" t="n"/>
      <c r="AQ10" s="40" t="n"/>
      <c r="AR10" s="40" t="n"/>
      <c r="AS10" s="38">
        <f>IF(V10="","",YEAR(V10)+IF(MONTH(V10)&gt;=5,1,0))</f>
        <v/>
      </c>
      <c r="AT10" s="40">
        <f>IF(V10="","",IF(AND(MONTH(V10)=8,DAY(V10)&gt;=15),"Fall",IF(MONTH(V10)&gt;8,"Fall",IF(MONTH(V10)=5,"Summer",IF(MONTH(V10)=1,"Spring","")))))</f>
        <v/>
      </c>
      <c r="AU10" s="38" t="inlineStr">
        <is>
          <t>N335</t>
        </is>
      </c>
      <c r="AV10" s="38" t="inlineStr">
        <is>
          <t>Nethery Hall [NH]</t>
        </is>
      </c>
      <c r="AW10" s="38" t="inlineStr">
        <is>
          <t>Figueroa, Victor F.</t>
        </is>
      </c>
      <c r="AX10" s="38">
        <f>IFERROR(INDEX('_names_lookup'!$C:$C,MATCH(AW10,'_names_lookup'!$A:$A,0)),"")</f>
        <v/>
      </c>
      <c r="AY10" s="38">
        <f>IFERROR(INDEX('_names_lookup'!$B:$B,MATCH(AW10,'_names_lookup'!$A:$A,0)),"")</f>
        <v/>
      </c>
      <c r="AZ10" s="40" t="n"/>
      <c r="BA10" s="40" t="n"/>
      <c r="BB10" s="40" t="n"/>
      <c r="BC10" s="40" t="n"/>
      <c r="BD10" s="40" t="n"/>
      <c r="BE10" s="40" t="n"/>
      <c r="BF10" s="38" t="inlineStr">
        <is>
          <t>DMIN: 11-1170-9120-70-1170*</t>
        </is>
      </c>
      <c r="BG10" s="40" t="n"/>
      <c r="BH10" s="40" t="n"/>
      <c r="BI10" s="40" t="n"/>
      <c r="BJ10" s="40" t="n"/>
      <c r="BK10" s="40" t="n"/>
      <c r="BL10" s="38" t="inlineStr">
        <is>
          <t>ESTD</t>
        </is>
      </c>
      <c r="BM10" s="40" t="n"/>
      <c r="BN10" s="40" t="n"/>
      <c r="BO10" s="40" t="n"/>
      <c r="BP10" s="38" t="inlineStr">
        <is>
          <t>04-AUG-25</t>
        </is>
      </c>
      <c r="BQ10" s="40" t="n"/>
      <c r="BR10" s="40" t="n"/>
      <c r="BS10" s="40" t="n"/>
      <c r="BT10" s="40" t="n"/>
      <c r="BU10" s="40" t="n"/>
      <c r="BV10" s="40" t="n"/>
      <c r="BW10" s="38" t="inlineStr">
        <is>
          <t>CHGE,EVAN</t>
        </is>
      </c>
      <c r="BX10" s="40" t="n"/>
      <c r="BY10" s="38" t="inlineStr">
        <is>
          <t>16</t>
        </is>
      </c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  <c r="CO10" s="40" t="n"/>
      <c r="CP10" s="40" t="n"/>
      <c r="CQ10" s="40" t="n"/>
    </row>
    <row r="11">
      <c r="A11" s="37" t="inlineStr">
        <is>
          <t>Credits</t>
        </is>
      </c>
      <c r="B11" s="37" t="inlineStr">
        <is>
          <t>1123-03</t>
        </is>
      </c>
      <c r="C11" s="37" t="inlineStr">
        <is>
          <t>1149</t>
        </is>
      </c>
      <c r="D11" s="41" t="n"/>
      <c r="E11" s="37" t="inlineStr">
        <is>
          <t>510</t>
        </is>
      </c>
      <c r="F11" s="37" t="inlineStr">
        <is>
          <t>041</t>
        </is>
      </c>
      <c r="G11" s="37" t="inlineStr">
        <is>
          <t>DIS</t>
        </is>
      </c>
      <c r="H11" s="38">
        <f>IFERROR(INDEX('_courses_lookup'!$C:$C,MATCH(D11&amp;E11,'_courses_lookup'!$E:$E,0)),"")</f>
        <v/>
      </c>
      <c r="I11" s="38">
        <f>IFERROR(INDEX('_courses_lookup'!$D:$D,MATCH(D11&amp;E11,'_courses_lookup'!$E:$E,0)),"")</f>
        <v/>
      </c>
      <c r="J11" s="38" t="inlineStr">
        <is>
          <t>104</t>
        </is>
      </c>
      <c r="K11" s="40" t="n"/>
      <c r="L11" s="40" t="n"/>
      <c r="M11" s="38" t="inlineStr">
        <is>
          <t>Workshop</t>
        </is>
      </c>
      <c r="N11" s="38" t="inlineStr">
        <is>
          <t>MAPM_ENGL</t>
        </is>
      </c>
      <c r="O11" s="40" t="n"/>
      <c r="P11" s="40" t="n"/>
      <c r="Q11" s="38" t="inlineStr">
        <is>
          <t>1-4</t>
        </is>
      </c>
      <c r="R11" s="38" t="inlineStr">
        <is>
          <t>1-4</t>
        </is>
      </c>
      <c r="S11" s="40" t="n"/>
      <c r="T11" s="38" t="inlineStr">
        <is>
          <t>36</t>
        </is>
      </c>
      <c r="U11" s="40" t="n"/>
      <c r="V11" s="39" t="n"/>
      <c r="W11" s="40" t="n"/>
      <c r="X11" s="40" t="n"/>
      <c r="Y11" s="40">
        <f>IFERROR(IF(W11*X11=0,"",W11*X11),"")</f>
        <v/>
      </c>
      <c r="Z11" s="39" t="inlineStr">
        <is>
          <t>06-JUN-25</t>
        </is>
      </c>
      <c r="AA11" s="39" t="inlineStr">
        <is>
          <t>04-JUN-25</t>
        </is>
      </c>
      <c r="AB11" s="40">
        <f>IF(AND(Z11&lt;&gt;"",AA11&lt;&gt;""),ROUNDUP((AA11-Z11)/7,0),"")</f>
        <v/>
      </c>
      <c r="AC11" s="40" t="n"/>
      <c r="AD11" s="40">
        <f>IFERROR(IF(AB11*AC11=0,"",AB11*AC11),"")</f>
        <v/>
      </c>
      <c r="AE11" s="40" t="n"/>
      <c r="AF11" s="40">
        <f>IFERROR(IF((AI11-(Y11+AD11))/AE11=0,"",ROUNDUP((AI11-(Y11+AD11))/AE11,0)),"")</f>
        <v/>
      </c>
      <c r="AG11" s="40">
        <f>IFERROR(IF((AI11-(Y11+AD11))=0,"",(AI11-(Y11+AD11))),"")</f>
        <v/>
      </c>
      <c r="AH11" s="40">
        <f>IF(AND(W11="",AE11=""),AB11,IF(SUM(W11,AB11,AE11)=0,"",SUM(W11,AB11,AE11)))</f>
        <v/>
      </c>
      <c r="AI11" s="40" t="n"/>
      <c r="AJ11" s="39" t="n"/>
      <c r="AK11" s="40" t="n"/>
      <c r="AL11" s="38" t="inlineStr">
        <is>
          <t>1730</t>
        </is>
      </c>
      <c r="AM11" s="40" t="n"/>
      <c r="AN11" s="40" t="n"/>
      <c r="AO11" s="40" t="n"/>
      <c r="AP11" s="40" t="n"/>
      <c r="AQ11" s="40" t="n"/>
      <c r="AR11" s="40" t="n"/>
      <c r="AS11" s="38">
        <f>IF(V11="","",YEAR(V11)+IF(MONTH(V11)&gt;=5,1,0))</f>
        <v/>
      </c>
      <c r="AT11" s="40">
        <f>IF(V11="","",IF(AND(MONTH(V11)=8,DAY(V11)&gt;=15),"Fall",IF(MONTH(V11)&gt;8,"Fall",IF(MONTH(V11)=5,"Summer",IF(MONTH(V11)=1,"Spring","")))))</f>
        <v/>
      </c>
      <c r="AU11" s="38" t="inlineStr">
        <is>
          <t>S120</t>
        </is>
      </c>
      <c r="AV11" s="38" t="inlineStr">
        <is>
          <t>Pioneer Memorial Church [PMC]</t>
        </is>
      </c>
      <c r="AW11" s="38" t="inlineStr">
        <is>
          <t>Gameti, Yvonne Y.</t>
        </is>
      </c>
      <c r="AX11" s="38">
        <f>IFERROR(INDEX('_names_lookup'!$C:$C,MATCH(AW11,'_names_lookup'!$A:$A,0)),"")</f>
        <v/>
      </c>
      <c r="AY11" s="38">
        <f>IFERROR(INDEX('_names_lookup'!$B:$B,MATCH(AW11,'_names_lookup'!$A:$A,0)),"")</f>
        <v/>
      </c>
      <c r="AZ11" s="40" t="n"/>
      <c r="BA11" s="40" t="n"/>
      <c r="BB11" s="40" t="n"/>
      <c r="BC11" s="40" t="n"/>
      <c r="BD11" s="40" t="n"/>
      <c r="BE11" s="40" t="n"/>
      <c r="BF11" s="38" t="inlineStr">
        <is>
          <t>TOUR</t>
        </is>
      </c>
      <c r="BG11" s="40" t="n"/>
      <c r="BH11" s="40" t="n"/>
      <c r="BI11" s="40" t="n"/>
      <c r="BJ11" s="40" t="n"/>
      <c r="BK11" s="40" t="n"/>
      <c r="BL11" s="38" t="inlineStr">
        <is>
          <t>ESTM</t>
        </is>
      </c>
      <c r="BM11" s="40" t="n"/>
      <c r="BN11" s="40" t="n"/>
      <c r="BO11" s="40" t="n"/>
      <c r="BP11" s="38" t="inlineStr">
        <is>
          <t>04-JUN-25</t>
        </is>
      </c>
      <c r="BQ11" s="40" t="n"/>
      <c r="BR11" s="40" t="n"/>
      <c r="BS11" s="40" t="n"/>
      <c r="BT11" s="40" t="n"/>
      <c r="BU11" s="40" t="n"/>
      <c r="BV11" s="40" t="n"/>
      <c r="BW11" s="38" t="inlineStr">
        <is>
          <t>CHGE,HLEV,HLMN,PACC</t>
        </is>
      </c>
      <c r="BX11" s="40" t="n"/>
      <c r="BY11" s="38" t="inlineStr">
        <is>
          <t>17</t>
        </is>
      </c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  <c r="CO11" s="40" t="n"/>
      <c r="CP11" s="40" t="n"/>
      <c r="CQ11" s="40" t="n"/>
    </row>
    <row r="12">
      <c r="A12" s="37" t="inlineStr">
        <is>
          <t>Cap</t>
        </is>
      </c>
      <c r="B12" s="37" t="inlineStr">
        <is>
          <t>1124-01</t>
        </is>
      </c>
      <c r="C12" s="37" t="inlineStr">
        <is>
          <t>1150</t>
        </is>
      </c>
      <c r="D12" s="41" t="n"/>
      <c r="E12" s="37" t="inlineStr">
        <is>
          <t>511</t>
        </is>
      </c>
      <c r="F12" s="37" t="inlineStr">
        <is>
          <t>042</t>
        </is>
      </c>
      <c r="G12" s="37" t="inlineStr">
        <is>
          <t>DMIN</t>
        </is>
      </c>
      <c r="H12" s="38">
        <f>IFERROR(INDEX('_courses_lookup'!$C:$C,MATCH(D12&amp;E12,'_courses_lookup'!$E:$E,0)),"")</f>
        <v/>
      </c>
      <c r="I12" s="38">
        <f>IFERROR(INDEX('_courses_lookup'!$D:$D,MATCH(D12&amp;E12,'_courses_lookup'!$E:$E,0)),"")</f>
        <v/>
      </c>
      <c r="J12" s="38" t="inlineStr">
        <is>
          <t>126</t>
        </is>
      </c>
      <c r="K12" s="40" t="n"/>
      <c r="L12" s="40" t="n"/>
      <c r="M12" s="38" t="inlineStr">
        <is>
          <t>·­</t>
        </is>
      </c>
      <c r="N12" s="38" t="inlineStr">
        <is>
          <t>MAR_INT</t>
        </is>
      </c>
      <c r="O12" s="40" t="n"/>
      <c r="P12" s="40" t="n"/>
      <c r="Q12" s="38" t="inlineStr">
        <is>
          <t>1-5</t>
        </is>
      </c>
      <c r="R12" s="38" t="inlineStr">
        <is>
          <t>1-5</t>
        </is>
      </c>
      <c r="S12" s="40" t="n"/>
      <c r="T12" s="38" t="inlineStr">
        <is>
          <t>40</t>
        </is>
      </c>
      <c r="U12" s="40" t="n"/>
      <c r="V12" s="39" t="n"/>
      <c r="W12" s="40" t="n"/>
      <c r="X12" s="40" t="n"/>
      <c r="Y12" s="40">
        <f>IFERROR(IF(W12*X12=0,"",W12*X12),"")</f>
        <v/>
      </c>
      <c r="Z12" s="39" t="inlineStr">
        <is>
          <t>07-JUL-25</t>
        </is>
      </c>
      <c r="AA12" s="39" t="inlineStr">
        <is>
          <t>05-JUN-25</t>
        </is>
      </c>
      <c r="AB12" s="40">
        <f>IF(AND(Z12&lt;&gt;"",AA12&lt;&gt;""),ROUNDUP((AA12-Z12)/7,0),"")</f>
        <v/>
      </c>
      <c r="AC12" s="40" t="n"/>
      <c r="AD12" s="40">
        <f>IFERROR(IF(AB12*AC12=0,"",AB12*AC12),"")</f>
        <v/>
      </c>
      <c r="AE12" s="40" t="n"/>
      <c r="AF12" s="40">
        <f>IFERROR(IF((AI12-(Y12+AD12))/AE12=0,"",ROUNDUP((AI12-(Y12+AD12))/AE12,0)),"")</f>
        <v/>
      </c>
      <c r="AG12" s="40">
        <f>IFERROR(IF((AI12-(Y12+AD12))=0,"",(AI12-(Y12+AD12))),"")</f>
        <v/>
      </c>
      <c r="AH12" s="40">
        <f>IF(AND(W12="",AE12=""),AB12,IF(SUM(W12,AB12,AE12)=0,"",SUM(W12,AB12,AE12)))</f>
        <v/>
      </c>
      <c r="AI12" s="40" t="n"/>
      <c r="AJ12" s="39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38">
        <f>IF(V12="","",YEAR(V12)+IF(MONTH(V12)&gt;=5,1,0))</f>
        <v/>
      </c>
      <c r="AT12" s="40">
        <f>IF(V12="","",IF(AND(MONTH(V12)=8,DAY(V12)&gt;=15),"Fall",IF(MONTH(V12)&gt;8,"Fall",IF(MONTH(V12)=5,"Summer",IF(MONTH(V12)=1,"Spring","")))))</f>
        <v/>
      </c>
      <c r="AU12" s="38" t="inlineStr">
        <is>
          <t>S215</t>
        </is>
      </c>
      <c r="AV12" s="38" t="inlineStr">
        <is>
          <t>Seminary Building / Lake Union [SEM]</t>
        </is>
      </c>
      <c r="AW12" s="38" t="inlineStr">
        <is>
          <t>Garcia Zarate, Heber E.</t>
        </is>
      </c>
      <c r="AX12" s="38">
        <f>IFERROR(INDEX('_names_lookup'!$C:$C,MATCH(AW12,'_names_lookup'!$A:$A,0)),"")</f>
        <v/>
      </c>
      <c r="AY12" s="38">
        <f>IFERROR(INDEX('_names_lookup'!$B:$B,MATCH(AW12,'_names_lookup'!$A:$A,0)),"")</f>
        <v/>
      </c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38" t="inlineStr">
        <is>
          <t>04-MAY-25</t>
        </is>
      </c>
      <c r="BQ12" s="40" t="n"/>
      <c r="BR12" s="40" t="n"/>
      <c r="BS12" s="40" t="n"/>
      <c r="BT12" s="40" t="n"/>
      <c r="BU12" s="40" t="n"/>
      <c r="BV12" s="40" t="n"/>
      <c r="BW12" s="38" t="inlineStr">
        <is>
          <t>CHLP</t>
        </is>
      </c>
      <c r="BX12" s="40" t="n"/>
      <c r="BY12" s="38" t="inlineStr">
        <is>
          <t>18</t>
        </is>
      </c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  <c r="CO12" s="40" t="n"/>
      <c r="CP12" s="40" t="n"/>
      <c r="CQ12" s="40" t="n"/>
    </row>
    <row r="13">
      <c r="A13" s="37" t="inlineStr">
        <is>
          <t>Day</t>
        </is>
      </c>
      <c r="B13" s="37" t="inlineStr">
        <is>
          <t>1124-02</t>
        </is>
      </c>
      <c r="C13" s="37" t="inlineStr">
        <is>
          <t>1151</t>
        </is>
      </c>
      <c r="D13" s="41" t="n"/>
      <c r="E13" s="37" t="inlineStr">
        <is>
          <t>514</t>
        </is>
      </c>
      <c r="F13" s="37" t="inlineStr">
        <is>
          <t>043</t>
        </is>
      </c>
      <c r="G13" s="37" t="inlineStr">
        <is>
          <t>PHD/THD</t>
        </is>
      </c>
      <c r="H13" s="38">
        <f>IFERROR(INDEX('_courses_lookup'!$C:$C,MATCH(D13&amp;E13,'_courses_lookup'!$E:$E,0)),"")</f>
        <v/>
      </c>
      <c r="I13" s="38">
        <f>IFERROR(INDEX('_courses_lookup'!$D:$D,MATCH(D13&amp;E13,'_courses_lookup'!$E:$E,0)),"")</f>
        <v/>
      </c>
      <c r="J13" s="38" t="inlineStr">
        <is>
          <t>128</t>
        </is>
      </c>
      <c r="K13" s="40" t="n"/>
      <c r="L13" s="40" t="n"/>
      <c r="M13" s="40" t="n"/>
      <c r="N13" s="38" t="inlineStr">
        <is>
          <t>MAR_NAD</t>
        </is>
      </c>
      <c r="O13" s="40" t="n"/>
      <c r="P13" s="40" t="n"/>
      <c r="Q13" s="38" t="inlineStr">
        <is>
          <t>1-6</t>
        </is>
      </c>
      <c r="R13" s="38" t="inlineStr">
        <is>
          <t>1-6</t>
        </is>
      </c>
      <c r="S13" s="40" t="n"/>
      <c r="T13" s="38" t="inlineStr">
        <is>
          <t>45</t>
        </is>
      </c>
      <c r="U13" s="40" t="n"/>
      <c r="V13" s="39" t="n"/>
      <c r="W13" s="40" t="n"/>
      <c r="X13" s="40" t="n"/>
      <c r="Y13" s="40">
        <f>IFERROR(IF(W13*X13=0,"",W13*X13),"")</f>
        <v/>
      </c>
      <c r="Z13" s="39" t="inlineStr">
        <is>
          <t>07-JUN-25</t>
        </is>
      </c>
      <c r="AA13" s="39" t="inlineStr">
        <is>
          <t>06-JUN-25</t>
        </is>
      </c>
      <c r="AB13" s="40">
        <f>IF(AND(Z13&lt;&gt;"",AA13&lt;&gt;""),ROUNDUP((AA13-Z13)/7,0),"")</f>
        <v/>
      </c>
      <c r="AC13" s="40" t="n"/>
      <c r="AD13" s="40">
        <f>IFERROR(IF(AB13*AC13=0,"",AB13*AC13),"")</f>
        <v/>
      </c>
      <c r="AE13" s="40" t="n"/>
      <c r="AF13" s="40">
        <f>IFERROR(IF((AI13-(Y13+AD13))/AE13=0,"",ROUNDUP((AI13-(Y13+AD13))/AE13,0)),"")</f>
        <v/>
      </c>
      <c r="AG13" s="40">
        <f>IFERROR(IF((AI13-(Y13+AD13))=0,"",(AI13-(Y13+AD13))),"")</f>
        <v/>
      </c>
      <c r="AH13" s="40">
        <f>IF(AND(W13="",AE13=""),AB13,IF(SUM(W13,AB13,AE13)=0,"",SUM(W13,AB13,AE13)))</f>
        <v/>
      </c>
      <c r="AI13" s="40" t="n"/>
      <c r="AJ13" s="39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38">
        <f>IF(V13="","",YEAR(V13)+IF(MONTH(V13)&gt;=5,1,0))</f>
        <v/>
      </c>
      <c r="AT13" s="40">
        <f>IF(V13="","",IF(AND(MONTH(V13)=8,DAY(V13)&gt;=15),"Fall",IF(MONTH(V13)&gt;8,"Fall",IF(MONTH(V13)=5,"Summer",IF(MONTH(V13)=1,"Spring","")))))</f>
        <v/>
      </c>
      <c r="AU13" s="38" t="inlineStr">
        <is>
          <t>S340</t>
        </is>
      </c>
      <c r="AV13" s="38" t="inlineStr">
        <is>
          <t>Wellness Center [ACW]</t>
        </is>
      </c>
      <c r="AW13" s="38" t="inlineStr">
        <is>
          <t>Kaiser, Angelika</t>
        </is>
      </c>
      <c r="AX13" s="38">
        <f>IFERROR(INDEX('_names_lookup'!$C:$C,MATCH(AW13,'_names_lookup'!$A:$A,0)),"")</f>
        <v/>
      </c>
      <c r="AY13" s="38">
        <f>IFERROR(INDEX('_names_lookup'!$B:$B,MATCH(AW13,'_names_lookup'!$A:$A,0)),"")</f>
        <v/>
      </c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38" t="inlineStr">
        <is>
          <t>05-MAY-25</t>
        </is>
      </c>
      <c r="BQ13" s="40" t="n"/>
      <c r="BR13" s="40" t="n"/>
      <c r="BS13" s="40" t="n"/>
      <c r="BT13" s="40" t="n"/>
      <c r="BU13" s="40" t="n"/>
      <c r="BV13" s="40" t="n"/>
      <c r="BW13" s="38" t="inlineStr">
        <is>
          <t>EVAN</t>
        </is>
      </c>
      <c r="BX13" s="40" t="n"/>
      <c r="BY13" s="38" t="inlineStr">
        <is>
          <t>19</t>
        </is>
      </c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</row>
    <row r="14">
      <c r="A14" s="37" t="inlineStr">
        <is>
          <t>Time</t>
        </is>
      </c>
      <c r="B14" s="37" t="inlineStr">
        <is>
          <t>1124-03</t>
        </is>
      </c>
      <c r="C14" s="37" t="inlineStr">
        <is>
          <t>1154</t>
        </is>
      </c>
      <c r="D14" s="41" t="n"/>
      <c r="E14" s="37" t="inlineStr">
        <is>
          <t>515</t>
        </is>
      </c>
      <c r="F14" s="37" t="inlineStr">
        <is>
          <t>044</t>
        </is>
      </c>
      <c r="G14" s="37" t="inlineStr">
        <is>
          <t>PHD-RelEd</t>
        </is>
      </c>
      <c r="H14" s="38">
        <f>IFERROR(INDEX('_courses_lookup'!$C:$C,MATCH(D14&amp;E14,'_courses_lookup'!$E:$E,0)),"")</f>
        <v/>
      </c>
      <c r="I14" s="38">
        <f>IFERROR(INDEX('_courses_lookup'!$D:$D,MATCH(D14&amp;E14,'_courses_lookup'!$E:$E,0)),"")</f>
        <v/>
      </c>
      <c r="J14" s="38" t="inlineStr">
        <is>
          <t>129</t>
        </is>
      </c>
      <c r="K14" s="40" t="n"/>
      <c r="L14" s="40" t="n"/>
      <c r="M14" s="40" t="n"/>
      <c r="N14" s="40" t="n"/>
      <c r="O14" s="40" t="n"/>
      <c r="P14" s="40" t="n"/>
      <c r="Q14" s="38" t="inlineStr">
        <is>
          <t>1-8</t>
        </is>
      </c>
      <c r="R14" s="38" t="inlineStr">
        <is>
          <t>1-8</t>
        </is>
      </c>
      <c r="S14" s="40" t="n"/>
      <c r="T14" s="38" t="inlineStr">
        <is>
          <t>5</t>
        </is>
      </c>
      <c r="U14" s="40" t="n"/>
      <c r="V14" s="39" t="n"/>
      <c r="W14" s="40" t="n"/>
      <c r="X14" s="40" t="n"/>
      <c r="Y14" s="40">
        <f>IFERROR(IF(W14*X14=0,"",W14*X14),"")</f>
        <v/>
      </c>
      <c r="Z14" s="39" t="inlineStr">
        <is>
          <t>08-JUN-25</t>
        </is>
      </c>
      <c r="AA14" s="39" t="inlineStr">
        <is>
          <t>07-JUN-25</t>
        </is>
      </c>
      <c r="AB14" s="40">
        <f>IF(AND(Z14&lt;&gt;"",AA14&lt;&gt;""),ROUNDUP((AA14-Z14)/7,0),"")</f>
        <v/>
      </c>
      <c r="AC14" s="40" t="n"/>
      <c r="AD14" s="40">
        <f>IFERROR(IF(AB14*AC14=0,"",AB14*AC14),"")</f>
        <v/>
      </c>
      <c r="AE14" s="40" t="n"/>
      <c r="AF14" s="40">
        <f>IFERROR(IF((AI14-(Y14+AD14))/AE14=0,"",ROUNDUP((AI14-(Y14+AD14))/AE14,0)),"")</f>
        <v/>
      </c>
      <c r="AG14" s="40">
        <f>IFERROR(IF((AI14-(Y14+AD14))=0,"",(AI14-(Y14+AD14))),"")</f>
        <v/>
      </c>
      <c r="AH14" s="40">
        <f>IF(AND(W14="",AE14=""),AB14,IF(SUM(W14,AB14,AE14)=0,"",SUM(W14,AB14,AE14)))</f>
        <v/>
      </c>
      <c r="AI14" s="40" t="n"/>
      <c r="AJ14" s="39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38">
        <f>IF(V14="","",YEAR(V14)+IF(MONTH(V14)&gt;=5,1,0))</f>
        <v/>
      </c>
      <c r="AT14" s="40">
        <f>IF(V14="","",IF(AND(MONTH(V14)=8,DAY(V14)&gt;=15),"Fall",IF(MONTH(V14)&gt;8,"Fall",IF(MONTH(V14)=5,"Summer",IF(MONTH(V14)=1,"Spring","")))))</f>
        <v/>
      </c>
      <c r="AU14" s="40" t="n"/>
      <c r="AV14" s="38" t="inlineStr">
        <is>
          <t>Advent Health University [OCFLAH]</t>
        </is>
      </c>
      <c r="AW14" s="38" t="inlineStr">
        <is>
          <t>Kaiser, Denis</t>
        </is>
      </c>
      <c r="AX14" s="38">
        <f>IFERROR(INDEX('_names_lookup'!$C:$C,MATCH(AW14,'_names_lookup'!$A:$A,0)),"")</f>
        <v/>
      </c>
      <c r="AY14" s="38">
        <f>IFERROR(INDEX('_names_lookup'!$B:$B,MATCH(AW14,'_names_lookup'!$A:$A,0)),"")</f>
        <v/>
      </c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38" t="inlineStr">
        <is>
          <t>06-AUG-25</t>
        </is>
      </c>
      <c r="BQ14" s="40" t="n"/>
      <c r="BR14" s="40" t="n"/>
      <c r="BS14" s="40" t="n"/>
      <c r="BT14" s="40" t="n"/>
      <c r="BU14" s="40" t="n"/>
      <c r="BV14" s="40" t="n"/>
      <c r="BW14" s="38" t="inlineStr">
        <is>
          <t>EXEG</t>
        </is>
      </c>
      <c r="BX14" s="40" t="n"/>
      <c r="BY14" s="38" t="inlineStr">
        <is>
          <t>2</t>
        </is>
      </c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  <c r="CO14" s="40" t="n"/>
      <c r="CP14" s="40" t="n"/>
      <c r="CQ14" s="40" t="n"/>
    </row>
    <row r="15">
      <c r="A15" s="37" t="inlineStr">
        <is>
          <t>Room</t>
        </is>
      </c>
      <c r="B15" s="37" t="inlineStr">
        <is>
          <t>1148-01</t>
        </is>
      </c>
      <c r="C15" s="37" t="inlineStr">
        <is>
          <t>1155</t>
        </is>
      </c>
      <c r="D15" s="41" t="n"/>
      <c r="E15" s="37" t="inlineStr">
        <is>
          <t>516</t>
        </is>
      </c>
      <c r="F15" s="37" t="inlineStr">
        <is>
          <t>045</t>
        </is>
      </c>
      <c r="G15" s="37" t="inlineStr">
        <is>
          <t>POSTDOC</t>
        </is>
      </c>
      <c r="H15" s="38">
        <f>IFERROR(INDEX('_courses_lookup'!$C:$C,MATCH(D15&amp;E15,'_courses_lookup'!$E:$E,0)),"")</f>
        <v/>
      </c>
      <c r="I15" s="38">
        <f>IFERROR(INDEX('_courses_lookup'!$D:$D,MATCH(D15&amp;E15,'_courses_lookup'!$E:$E,0)),"")</f>
        <v/>
      </c>
      <c r="J15" s="38" t="inlineStr">
        <is>
          <t>132</t>
        </is>
      </c>
      <c r="K15" s="40" t="n"/>
      <c r="L15" s="40" t="n"/>
      <c r="M15" s="40" t="n"/>
      <c r="N15" s="40" t="n"/>
      <c r="O15" s="40" t="n"/>
      <c r="P15" s="40" t="n"/>
      <c r="Q15" s="38" t="inlineStr">
        <is>
          <t>1-9</t>
        </is>
      </c>
      <c r="R15" s="38" t="inlineStr">
        <is>
          <t>1-9</t>
        </is>
      </c>
      <c r="S15" s="40" t="n"/>
      <c r="T15" s="38" t="inlineStr">
        <is>
          <t>999</t>
        </is>
      </c>
      <c r="U15" s="40" t="n"/>
      <c r="V15" s="39" t="n"/>
      <c r="W15" s="40" t="n"/>
      <c r="X15" s="40" t="n"/>
      <c r="Y15" s="40">
        <f>IFERROR(IF(W15*X15=0,"",W15*X15),"")</f>
        <v/>
      </c>
      <c r="Z15" s="39" t="inlineStr">
        <is>
          <t>09-JUN-25</t>
        </is>
      </c>
      <c r="AA15" s="39" t="inlineStr">
        <is>
          <t>07-NOV-25</t>
        </is>
      </c>
      <c r="AB15" s="40">
        <f>IF(AND(Z15&lt;&gt;"",AA15&lt;&gt;""),ROUNDUP((AA15-Z15)/7,0),"")</f>
        <v/>
      </c>
      <c r="AC15" s="40" t="n"/>
      <c r="AD15" s="40">
        <f>IFERROR(IF(AB15*AC15=0,"",AB15*AC15),"")</f>
        <v/>
      </c>
      <c r="AE15" s="40" t="n"/>
      <c r="AF15" s="40">
        <f>IFERROR(IF((AI15-(Y15+AD15))/AE15=0,"",ROUNDUP((AI15-(Y15+AD15))/AE15,0)),"")</f>
        <v/>
      </c>
      <c r="AG15" s="40">
        <f>IFERROR(IF((AI15-(Y15+AD15))=0,"",(AI15-(Y15+AD15))),"")</f>
        <v/>
      </c>
      <c r="AH15" s="40">
        <f>IF(AND(W15="",AE15=""),AB15,IF(SUM(W15,AB15,AE15)=0,"",SUM(W15,AB15,AE15)))</f>
        <v/>
      </c>
      <c r="AI15" s="40" t="n"/>
      <c r="AJ15" s="39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38">
        <f>IF(V15="","",YEAR(V15)+IF(MONTH(V15)&gt;=5,1,0))</f>
        <v/>
      </c>
      <c r="AT15" s="40">
        <f>IF(V15="","",IF(AND(MONTH(V15)=8,DAY(V15)&gt;=15),"Fall",IF(MONTH(V15)&gt;8,"Fall",IF(MONTH(V15)=5,"Summer",IF(MONTH(V15)=1,"Spring","")))))</f>
        <v/>
      </c>
      <c r="AU15" s="40" t="n"/>
      <c r="AV15" s="38" t="inlineStr">
        <is>
          <t>Thailand (Asia-Pacific Int Univ AIU) [OCTHA]</t>
        </is>
      </c>
      <c r="AW15" s="38" t="inlineStr">
        <is>
          <t>Louw, Eric A.</t>
        </is>
      </c>
      <c r="AX15" s="38">
        <f>IFERROR(INDEX('_names_lookup'!$C:$C,MATCH(AW15,'_names_lookup'!$A:$A,0)),"")</f>
        <v/>
      </c>
      <c r="AY15" s="38">
        <f>IFERROR(INDEX('_names_lookup'!$B:$B,MATCH(AW15,'_names_lookup'!$A:$A,0)),"")</f>
        <v/>
      </c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38" t="inlineStr">
        <is>
          <t>06-JUL-25</t>
        </is>
      </c>
      <c r="BQ15" s="40" t="n"/>
      <c r="BR15" s="40" t="n"/>
      <c r="BS15" s="40" t="n"/>
      <c r="BT15" s="40" t="n"/>
      <c r="BU15" s="40" t="n"/>
      <c r="BV15" s="40" t="n"/>
      <c r="BW15" s="38" t="inlineStr">
        <is>
          <t>FT</t>
        </is>
      </c>
      <c r="BX15" s="40" t="n"/>
      <c r="BY15" s="38" t="inlineStr">
        <is>
          <t>20</t>
        </is>
      </c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  <c r="CO15" s="40" t="n"/>
      <c r="CP15" s="40" t="n"/>
      <c r="CQ15" s="40" t="n"/>
    </row>
    <row r="16">
      <c r="A16" s="37" t="inlineStr">
        <is>
          <t>Location</t>
        </is>
      </c>
      <c r="B16" s="37" t="inlineStr">
        <is>
          <t>1149-01</t>
        </is>
      </c>
      <c r="C16" s="37" t="inlineStr">
        <is>
          <t>1159</t>
        </is>
      </c>
      <c r="D16" s="41" t="n"/>
      <c r="E16" s="37" t="inlineStr">
        <is>
          <t>517</t>
        </is>
      </c>
      <c r="F16" s="37" t="inlineStr">
        <is>
          <t>055</t>
        </is>
      </c>
      <c r="G16" s="37" t="inlineStr">
        <is>
          <t>EGW-Cert</t>
        </is>
      </c>
      <c r="H16" s="38">
        <f>IFERROR(INDEX('_courses_lookup'!$C:$C,MATCH(D16&amp;E16,'_courses_lookup'!$E:$E,0)),"")</f>
        <v/>
      </c>
      <c r="I16" s="38">
        <f>IFERROR(INDEX('_courses_lookup'!$D:$D,MATCH(D16&amp;E16,'_courses_lookup'!$E:$E,0)),"")</f>
        <v/>
      </c>
      <c r="J16" s="38" t="inlineStr">
        <is>
          <t>133</t>
        </is>
      </c>
      <c r="K16" s="40" t="n"/>
      <c r="L16" s="40" t="n"/>
      <c r="M16" s="40" t="n"/>
      <c r="N16" s="40" t="n"/>
      <c r="O16" s="40" t="n"/>
      <c r="P16" s="40" t="n"/>
      <c r="Q16" s="38" t="inlineStr">
        <is>
          <t>1.5,2</t>
        </is>
      </c>
      <c r="R16" s="38" t="inlineStr">
        <is>
          <t>1.5,2</t>
        </is>
      </c>
      <c r="S16" s="40" t="n"/>
      <c r="T16" s="40" t="n"/>
      <c r="U16" s="40" t="n"/>
      <c r="V16" s="39" t="n"/>
      <c r="W16" s="40" t="n"/>
      <c r="X16" s="40" t="n"/>
      <c r="Y16" s="40">
        <f>IFERROR(IF(W16*X16=0,"",W16*X16),"")</f>
        <v/>
      </c>
      <c r="Z16" s="39" t="inlineStr">
        <is>
          <t>10-AUG-25</t>
        </is>
      </c>
      <c r="AA16" s="39" t="inlineStr">
        <is>
          <t>08-JUN-25</t>
        </is>
      </c>
      <c r="AB16" s="40">
        <f>IF(AND(Z16&lt;&gt;"",AA16&lt;&gt;""),ROUNDUP((AA16-Z16)/7,0),"")</f>
        <v/>
      </c>
      <c r="AC16" s="40" t="n"/>
      <c r="AD16" s="40">
        <f>IFERROR(IF(AB16*AC16=0,"",AB16*AC16),"")</f>
        <v/>
      </c>
      <c r="AE16" s="40" t="n"/>
      <c r="AF16" s="40">
        <f>IFERROR(IF((AI16-(Y16+AD16))/AE16=0,"",ROUNDUP((AI16-(Y16+AD16))/AE16,0)),"")</f>
        <v/>
      </c>
      <c r="AG16" s="40">
        <f>IFERROR(IF((AI16-(Y16+AD16))=0,"",(AI16-(Y16+AD16))),"")</f>
        <v/>
      </c>
      <c r="AH16" s="40">
        <f>IF(AND(W16="",AE16=""),AB16,IF(SUM(W16,AB16,AE16)=0,"",SUM(W16,AB16,AE16)))</f>
        <v/>
      </c>
      <c r="AI16" s="40" t="n"/>
      <c r="AJ16" s="39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38">
        <f>IF(V16="","",YEAR(V16)+IF(MONTH(V16)&gt;=5,1,0))</f>
        <v/>
      </c>
      <c r="AT16" s="40">
        <f>IF(V16="","",IF(AND(MONTH(V16)=8,DAY(V16)&gt;=15),"Fall",IF(MONTH(V16)&gt;8,"Fall",IF(MONTH(V16)=5,"Summer",IF(MONTH(V16)=1,"Spring","")))))</f>
        <v/>
      </c>
      <c r="AU16" s="40" t="n"/>
      <c r="AV16" s="38" t="inlineStr">
        <is>
          <t>Canadian Union (Burman University) [OCCABU]</t>
        </is>
      </c>
      <c r="AW16" s="38" t="inlineStr">
        <is>
          <t>Park, Jungkyu</t>
        </is>
      </c>
      <c r="AX16" s="38">
        <f>IFERROR(INDEX('_names_lookup'!$C:$C,MATCH(AW16,'_names_lookup'!$A:$A,0)),"")</f>
        <v/>
      </c>
      <c r="AY16" s="38">
        <f>IFERROR(INDEX('_names_lookup'!$B:$B,MATCH(AW16,'_names_lookup'!$A:$A,0)),"")</f>
        <v/>
      </c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38" t="inlineStr">
        <is>
          <t>06-JUN-25</t>
        </is>
      </c>
      <c r="BQ16" s="40" t="n"/>
      <c r="BR16" s="40" t="n"/>
      <c r="BS16" s="40" t="n"/>
      <c r="BT16" s="40" t="n"/>
      <c r="BU16" s="40" t="n"/>
      <c r="BV16" s="40" t="n"/>
      <c r="BW16" s="38" t="inlineStr">
        <is>
          <t>HITH</t>
        </is>
      </c>
      <c r="BX16" s="40" t="n"/>
      <c r="BY16" s="38" t="inlineStr">
        <is>
          <t>22</t>
        </is>
      </c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  <c r="CO16" s="40" t="n"/>
      <c r="CP16" s="40" t="n"/>
      <c r="CQ16" s="40" t="n"/>
    </row>
    <row r="17">
      <c r="A17" s="37" t="inlineStr">
        <is>
          <t>Instructor</t>
        </is>
      </c>
      <c r="B17" s="37" t="inlineStr">
        <is>
          <t>1150-01</t>
        </is>
      </c>
      <c r="C17" s="37" t="inlineStr">
        <is>
          <t>1160</t>
        </is>
      </c>
      <c r="D17" s="41" t="n"/>
      <c r="E17" s="37" t="inlineStr">
        <is>
          <t>520</t>
        </is>
      </c>
      <c r="F17" s="37" t="inlineStr">
        <is>
          <t>065</t>
        </is>
      </c>
      <c r="G17" s="41" t="n"/>
      <c r="H17" s="38">
        <f>IFERROR(INDEX('_courses_lookup'!$C:$C,MATCH(D17&amp;E17,'_courses_lookup'!$E:$E,0)),"")</f>
        <v/>
      </c>
      <c r="I17" s="38">
        <f>IFERROR(INDEX('_courses_lookup'!$D:$D,MATCH(D17&amp;E17,'_courses_lookup'!$E:$E,0)),"")</f>
        <v/>
      </c>
      <c r="J17" s="38" t="inlineStr">
        <is>
          <t>136</t>
        </is>
      </c>
      <c r="K17" s="40" t="n"/>
      <c r="L17" s="40" t="n"/>
      <c r="M17" s="40" t="n"/>
      <c r="N17" s="40" t="n"/>
      <c r="O17" s="40" t="n"/>
      <c r="P17" s="40" t="n"/>
      <c r="Q17" s="38" t="inlineStr">
        <is>
          <t>2</t>
        </is>
      </c>
      <c r="R17" s="38" t="inlineStr">
        <is>
          <t>2</t>
        </is>
      </c>
      <c r="S17" s="40" t="n"/>
      <c r="T17" s="40" t="n"/>
      <c r="U17" s="40" t="n"/>
      <c r="V17" s="39" t="n"/>
      <c r="W17" s="40" t="n"/>
      <c r="X17" s="40" t="n"/>
      <c r="Y17" s="40">
        <f>IFERROR(IF(W17*X17=0,"",W17*X17),"")</f>
        <v/>
      </c>
      <c r="Z17" s="39" t="inlineStr">
        <is>
          <t>10-JUN-25</t>
        </is>
      </c>
      <c r="AA17" s="39" t="inlineStr">
        <is>
          <t>09-AUG-25</t>
        </is>
      </c>
      <c r="AB17" s="40">
        <f>IF(AND(Z17&lt;&gt;"",AA17&lt;&gt;""),ROUNDUP((AA17-Z17)/7,0),"")</f>
        <v/>
      </c>
      <c r="AC17" s="40" t="n"/>
      <c r="AD17" s="40">
        <f>IFERROR(IF(AB17*AC17=0,"",AB17*AC17),"")</f>
        <v/>
      </c>
      <c r="AE17" s="40" t="n"/>
      <c r="AF17" s="40">
        <f>IFERROR(IF((AI17-(Y17+AD17))/AE17=0,"",ROUNDUP((AI17-(Y17+AD17))/AE17,0)),"")</f>
        <v/>
      </c>
      <c r="AG17" s="40">
        <f>IFERROR(IF((AI17-(Y17+AD17))=0,"",(AI17-(Y17+AD17))),"")</f>
        <v/>
      </c>
      <c r="AH17" s="40">
        <f>IF(AND(W17="",AE17=""),AB17,IF(SUM(W17,AB17,AE17)=0,"",SUM(W17,AB17,AE17)))</f>
        <v/>
      </c>
      <c r="AI17" s="40" t="n"/>
      <c r="AJ17" s="39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38">
        <f>IF(V17="","",YEAR(V17)+IF(MONTH(V17)&gt;=5,1,0))</f>
        <v/>
      </c>
      <c r="AT17" s="40">
        <f>IF(V17="","",IF(AND(MONTH(V17)=8,DAY(V17)&gt;=15),"Fall",IF(MONTH(V17)&gt;8,"Fall",IF(MONTH(V17)=5,"Summer",IF(MONTH(V17)=1,"Spring","")))))</f>
        <v/>
      </c>
      <c r="AU17" s="40" t="n"/>
      <c r="AV17" s="38" t="inlineStr">
        <is>
          <t>Centro Univ Adv de Sao Paulo [OCBRA1]</t>
        </is>
      </c>
      <c r="AW17" s="38" t="inlineStr">
        <is>
          <t>Rodrigues, Gerson C.</t>
        </is>
      </c>
      <c r="AX17" s="38">
        <f>IFERROR(INDEX('_names_lookup'!$C:$C,MATCH(AW17,'_names_lookup'!$A:$A,0)),"")</f>
        <v/>
      </c>
      <c r="AY17" s="38">
        <f>IFERROR(INDEX('_names_lookup'!$B:$B,MATCH(AW17,'_names_lookup'!$A:$A,0)),"")</f>
        <v/>
      </c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38" t="inlineStr">
        <is>
          <t>06-MAY-25</t>
        </is>
      </c>
      <c r="BQ17" s="40" t="n"/>
      <c r="BR17" s="40" t="n"/>
      <c r="BS17" s="40" t="n"/>
      <c r="BT17" s="40" t="n"/>
      <c r="BU17" s="40" t="n"/>
      <c r="BV17" s="40" t="n"/>
      <c r="BW17" s="38" t="inlineStr">
        <is>
          <t>HT</t>
        </is>
      </c>
      <c r="BX17" s="40" t="n"/>
      <c r="BY17" s="38" t="inlineStr">
        <is>
          <t>23</t>
        </is>
      </c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  <c r="CO17" s="40" t="n"/>
      <c r="CP17" s="40" t="n"/>
      <c r="CQ17" s="40" t="n"/>
    </row>
    <row r="18">
      <c r="A18" s="37" t="inlineStr">
        <is>
          <t>Add Fee</t>
        </is>
      </c>
      <c r="B18" s="37" t="inlineStr">
        <is>
          <t>1151-01</t>
        </is>
      </c>
      <c r="C18" s="37" t="inlineStr">
        <is>
          <t>1161</t>
        </is>
      </c>
      <c r="D18" s="41" t="n"/>
      <c r="E18" s="37" t="inlineStr">
        <is>
          <t>521</t>
        </is>
      </c>
      <c r="F18" s="37" t="inlineStr">
        <is>
          <t>069</t>
        </is>
      </c>
      <c r="G18" s="41" t="n"/>
      <c r="H18" s="38">
        <f>IFERROR(INDEX('_courses_lookup'!$C:$C,MATCH(D18&amp;E18,'_courses_lookup'!$E:$E,0)),"")</f>
        <v/>
      </c>
      <c r="I18" s="38">
        <f>IFERROR(INDEX('_courses_lookup'!$D:$D,MATCH(D18&amp;E18,'_courses_lookup'!$E:$E,0)),"")</f>
        <v/>
      </c>
      <c r="J18" s="38" t="inlineStr">
        <is>
          <t>137</t>
        </is>
      </c>
      <c r="K18" s="40" t="n"/>
      <c r="L18" s="40" t="n"/>
      <c r="M18" s="40" t="n"/>
      <c r="N18" s="40" t="n"/>
      <c r="O18" s="40" t="n"/>
      <c r="P18" s="40" t="n"/>
      <c r="Q18" s="38" t="inlineStr">
        <is>
          <t>2,3</t>
        </is>
      </c>
      <c r="R18" s="38" t="inlineStr">
        <is>
          <t>2,3</t>
        </is>
      </c>
      <c r="S18" s="40" t="n"/>
      <c r="T18" s="40" t="n"/>
      <c r="U18" s="40" t="n"/>
      <c r="V18" s="39" t="n"/>
      <c r="W18" s="40" t="n"/>
      <c r="X18" s="40" t="n"/>
      <c r="Y18" s="40">
        <f>IFERROR(IF(W18*X18=0,"",W18*X18),"")</f>
        <v/>
      </c>
      <c r="Z18" s="39" t="inlineStr">
        <is>
          <t>12-MAY-25</t>
        </is>
      </c>
      <c r="AA18" s="39" t="inlineStr">
        <is>
          <t>09-JUN-25</t>
        </is>
      </c>
      <c r="AB18" s="40">
        <f>IF(AND(Z18&lt;&gt;"",AA18&lt;&gt;""),ROUNDUP((AA18-Z18)/7,0),"")</f>
        <v/>
      </c>
      <c r="AC18" s="40" t="n"/>
      <c r="AD18" s="40">
        <f>IFERROR(IF(AB18*AC18=0,"",AB18*AC18),"")</f>
        <v/>
      </c>
      <c r="AE18" s="40" t="n"/>
      <c r="AF18" s="40">
        <f>IFERROR(IF((AI18-(Y18+AD18))/AE18=0,"",ROUNDUP((AI18-(Y18+AD18))/AE18,0)),"")</f>
        <v/>
      </c>
      <c r="AG18" s="40">
        <f>IFERROR(IF((AI18-(Y18+AD18))=0,"",(AI18-(Y18+AD18))),"")</f>
        <v/>
      </c>
      <c r="AH18" s="40">
        <f>IF(AND(W18="",AE18=""),AB18,IF(SUM(W18,AB18,AE18)=0,"",SUM(W18,AB18,AE18)))</f>
        <v/>
      </c>
      <c r="AI18" s="40" t="n"/>
      <c r="AJ18" s="39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38">
        <f>IF(V18="","",YEAR(V18)+IF(MONTH(V18)&gt;=5,1,0))</f>
        <v/>
      </c>
      <c r="AT18" s="40">
        <f>IF(V18="","",IF(AND(MONTH(V18)=8,DAY(V18)&gt;=15),"Fall",IF(MONTH(V18)&gt;8,"Fall",IF(MONTH(V18)=5,"Summer",IF(MONTH(V18)=1,"Spring","")))))</f>
        <v/>
      </c>
      <c r="AU18" s="40" t="n"/>
      <c r="AV18" s="38" t="inlineStr">
        <is>
          <t>Florida Conference of SDA [OCFLFC]</t>
        </is>
      </c>
      <c r="AW18" s="38" t="inlineStr">
        <is>
          <t>Rosario, Antonio M.</t>
        </is>
      </c>
      <c r="AX18" s="38">
        <f>IFERROR(INDEX('_names_lookup'!$C:$C,MATCH(AW18,'_names_lookup'!$A:$A,0)),"")</f>
        <v/>
      </c>
      <c r="AY18" s="38">
        <f>IFERROR(INDEX('_names_lookup'!$B:$B,MATCH(AW18,'_names_lookup'!$A:$A,0)),"")</f>
        <v/>
      </c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38" t="inlineStr">
        <is>
          <t>07-AUG-25</t>
        </is>
      </c>
      <c r="BQ18" s="40" t="n"/>
      <c r="BR18" s="40" t="n"/>
      <c r="BS18" s="40" t="n"/>
      <c r="BT18" s="40" t="n"/>
      <c r="BU18" s="40" t="n"/>
      <c r="BV18" s="40" t="n"/>
      <c r="BW18" s="38" t="inlineStr">
        <is>
          <t>LLIT</t>
        </is>
      </c>
      <c r="BX18" s="40" t="n"/>
      <c r="BY18" s="38" t="inlineStr">
        <is>
          <t>24</t>
        </is>
      </c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  <c r="CO18" s="40" t="n"/>
      <c r="CP18" s="40" t="n"/>
      <c r="CQ18" s="40" t="n"/>
    </row>
    <row r="19">
      <c r="A19" s="37" t="inlineStr">
        <is>
          <t>Remove Fee</t>
        </is>
      </c>
      <c r="B19" s="37" t="inlineStr">
        <is>
          <t>1151-02</t>
        </is>
      </c>
      <c r="C19" s="37" t="inlineStr">
        <is>
          <t>1162</t>
        </is>
      </c>
      <c r="D19" s="41" t="n"/>
      <c r="E19" s="37" t="inlineStr">
        <is>
          <t>522</t>
        </is>
      </c>
      <c r="F19" s="37" t="inlineStr">
        <is>
          <t>079</t>
        </is>
      </c>
      <c r="G19" s="41" t="n"/>
      <c r="H19" s="38">
        <f>IFERROR(INDEX('_courses_lookup'!$C:$C,MATCH(D19&amp;E19,'_courses_lookup'!$E:$E,0)),"")</f>
        <v/>
      </c>
      <c r="I19" s="38">
        <f>IFERROR(INDEX('_courses_lookup'!$D:$D,MATCH(D19&amp;E19,'_courses_lookup'!$E:$E,0)),"")</f>
        <v/>
      </c>
      <c r="J19" s="38" t="inlineStr">
        <is>
          <t>138</t>
        </is>
      </c>
      <c r="K19" s="40" t="n"/>
      <c r="L19" s="40" t="n"/>
      <c r="M19" s="40" t="n"/>
      <c r="N19" s="40" t="n"/>
      <c r="O19" s="40" t="n"/>
      <c r="P19" s="40" t="n"/>
      <c r="Q19" s="38" t="inlineStr">
        <is>
          <t>2-12</t>
        </is>
      </c>
      <c r="R19" s="38" t="inlineStr">
        <is>
          <t>2-12</t>
        </is>
      </c>
      <c r="S19" s="40" t="n"/>
      <c r="T19" s="40" t="n"/>
      <c r="U19" s="40" t="n"/>
      <c r="V19" s="39" t="n"/>
      <c r="W19" s="40" t="n"/>
      <c r="X19" s="40" t="n"/>
      <c r="Y19" s="40">
        <f>IFERROR(IF(W19*X19=0,"",W19*X19),"")</f>
        <v/>
      </c>
      <c r="Z19" s="39" t="inlineStr">
        <is>
          <t>13-JUL-25</t>
        </is>
      </c>
      <c r="AA19" s="39" t="inlineStr">
        <is>
          <t>10-OCT-25</t>
        </is>
      </c>
      <c r="AB19" s="40">
        <f>IF(AND(Z19&lt;&gt;"",AA19&lt;&gt;""),ROUNDUP((AA19-Z19)/7,0),"")</f>
        <v/>
      </c>
      <c r="AC19" s="40" t="n"/>
      <c r="AD19" s="40">
        <f>IFERROR(IF(AB19*AC19=0,"",AB19*AC19),"")</f>
        <v/>
      </c>
      <c r="AE19" s="40" t="n"/>
      <c r="AF19" s="40">
        <f>IFERROR(IF((AI19-(Y19+AD19))/AE19=0,"",ROUNDUP((AI19-(Y19+AD19))/AE19,0)),"")</f>
        <v/>
      </c>
      <c r="AG19" s="40">
        <f>IFERROR(IF((AI19-(Y19+AD19))=0,"",(AI19-(Y19+AD19))),"")</f>
        <v/>
      </c>
      <c r="AH19" s="40">
        <f>IF(AND(W19="",AE19=""),AB19,IF(SUM(W19,AB19,AE19)=0,"",SUM(W19,AB19,AE19)))</f>
        <v/>
      </c>
      <c r="AI19" s="40" t="n"/>
      <c r="AJ19" s="39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38">
        <f>IF(V19="","",YEAR(V19)+IF(MONTH(V19)&gt;=5,1,0))</f>
        <v/>
      </c>
      <c r="AT19" s="40">
        <f>IF(V19="","",IF(AND(MONTH(V19)=8,DAY(V19)&gt;=15),"Fall",IF(MONTH(V19)&gt;8,"Fall",IF(MONTH(V19)=5,"Summer",IF(MONTH(V19)=1,"Spring","")))))</f>
        <v/>
      </c>
      <c r="AU19" s="40" t="n"/>
      <c r="AV19" s="38" t="inlineStr">
        <is>
          <t>Southern Union / Forest Lake SDA Church [OCFLFL]</t>
        </is>
      </c>
      <c r="AW19" s="38" t="inlineStr">
        <is>
          <t>Steger, Walter E.</t>
        </is>
      </c>
      <c r="AX19" s="38">
        <f>IFERROR(INDEX('_names_lookup'!$C:$C,MATCH(AW19,'_names_lookup'!$A:$A,0)),"")</f>
        <v/>
      </c>
      <c r="AY19" s="38">
        <f>IFERROR(INDEX('_names_lookup'!$B:$B,MATCH(AW19,'_names_lookup'!$A:$A,0)),"")</f>
        <v/>
      </c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38" t="inlineStr">
        <is>
          <t>07-MAY-25</t>
        </is>
      </c>
      <c r="BQ19" s="40" t="n"/>
      <c r="BR19" s="40" t="n"/>
      <c r="BS19" s="40" t="n"/>
      <c r="BT19" s="40" t="n"/>
      <c r="BU19" s="40" t="n"/>
      <c r="BV19" s="40" t="n"/>
      <c r="BW19" s="38" t="inlineStr">
        <is>
          <t>NTBG</t>
        </is>
      </c>
      <c r="BX19" s="40" t="n"/>
      <c r="BY19" s="38" t="inlineStr">
        <is>
          <t>25</t>
        </is>
      </c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</row>
    <row r="20">
      <c r="A20" s="41" t="n"/>
      <c r="B20" s="37" t="inlineStr">
        <is>
          <t>1151-03</t>
        </is>
      </c>
      <c r="C20" s="37" t="inlineStr">
        <is>
          <t>1169</t>
        </is>
      </c>
      <c r="D20" s="41" t="n"/>
      <c r="E20" s="37" t="inlineStr">
        <is>
          <t>523</t>
        </is>
      </c>
      <c r="F20" s="37" t="inlineStr">
        <is>
          <t>091</t>
        </is>
      </c>
      <c r="G20" s="41" t="n"/>
      <c r="H20" s="38">
        <f>IFERROR(INDEX('_courses_lookup'!$C:$C,MATCH(D20&amp;E20,'_courses_lookup'!$E:$E,0)),"")</f>
        <v/>
      </c>
      <c r="I20" s="38">
        <f>IFERROR(INDEX('_courses_lookup'!$D:$D,MATCH(D20&amp;E20,'_courses_lookup'!$E:$E,0)),"")</f>
        <v/>
      </c>
      <c r="J20" s="38" t="inlineStr">
        <is>
          <t>146</t>
        </is>
      </c>
      <c r="K20" s="40" t="n"/>
      <c r="L20" s="40" t="n"/>
      <c r="M20" s="40" t="n"/>
      <c r="N20" s="40" t="n"/>
      <c r="O20" s="40" t="n"/>
      <c r="P20" s="40" t="n"/>
      <c r="Q20" s="38" t="inlineStr">
        <is>
          <t>2-4</t>
        </is>
      </c>
      <c r="R20" s="38" t="inlineStr">
        <is>
          <t>2-4</t>
        </is>
      </c>
      <c r="S20" s="40" t="n"/>
      <c r="T20" s="40" t="n"/>
      <c r="U20" s="40" t="n"/>
      <c r="V20" s="39" t="n"/>
      <c r="W20" s="40" t="n"/>
      <c r="X20" s="40" t="n"/>
      <c r="Y20" s="40">
        <f>IFERROR(IF(W20*X20=0,"",W20*X20),"")</f>
        <v/>
      </c>
      <c r="Z20" s="39" t="inlineStr">
        <is>
          <t>13-MAY-25</t>
        </is>
      </c>
      <c r="AA20" s="39" t="inlineStr">
        <is>
          <t>12-JUL-25</t>
        </is>
      </c>
      <c r="AB20" s="40">
        <f>IF(AND(Z20&lt;&gt;"",AA20&lt;&gt;""),ROUNDUP((AA20-Z20)/7,0),"")</f>
        <v/>
      </c>
      <c r="AC20" s="40" t="n"/>
      <c r="AD20" s="40">
        <f>IFERROR(IF(AB20*AC20=0,"",AB20*AC20),"")</f>
        <v/>
      </c>
      <c r="AE20" s="40" t="n"/>
      <c r="AF20" s="40">
        <f>IFERROR(IF((AI20-(Y20+AD20))/AE20=0,"",ROUNDUP((AI20-(Y20+AD20))/AE20,0)),"")</f>
        <v/>
      </c>
      <c r="AG20" s="40">
        <f>IFERROR(IF((AI20-(Y20+AD20))=0,"",(AI20-(Y20+AD20))),"")</f>
        <v/>
      </c>
      <c r="AH20" s="40">
        <f>IF(AND(W20="",AE20=""),AB20,IF(SUM(W20,AB20,AE20)=0,"",SUM(W20,AB20,AE20)))</f>
        <v/>
      </c>
      <c r="AI20" s="40" t="n"/>
      <c r="AJ20" s="39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38">
        <f>IF(V20="","",YEAR(V20)+IF(MONTH(V20)&gt;=5,1,0))</f>
        <v/>
      </c>
      <c r="AT20" s="40">
        <f>IF(V20="","",IF(AND(MONTH(V20)=8,DAY(V20)&gt;=15),"Fall",IF(MONTH(V20)&gt;8,"Fall",IF(MONTH(V20)=5,"Summer",IF(MONTH(V20)=1,"Spring","")))))</f>
        <v/>
      </c>
      <c r="AU20" s="40" t="n"/>
      <c r="AV20" s="38" t="inlineStr">
        <is>
          <t>Hong Kong Adventist College [OCCHK]</t>
        </is>
      </c>
      <c r="AW20" s="38" t="inlineStr">
        <is>
          <t>Toscano, Steven M.</t>
        </is>
      </c>
      <c r="AX20" s="38">
        <f>IFERROR(INDEX('_names_lookup'!$C:$C,MATCH(AW20,'_names_lookup'!$A:$A,0)),"")</f>
        <v/>
      </c>
      <c r="AY20" s="38">
        <f>IFERROR(INDEX('_names_lookup'!$B:$B,MATCH(AW20,'_names_lookup'!$A:$A,0)),"")</f>
        <v/>
      </c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38" t="inlineStr">
        <is>
          <t>08-JUL-25</t>
        </is>
      </c>
      <c r="BQ20" s="40" t="n"/>
      <c r="BR20" s="40" t="n"/>
      <c r="BS20" s="40" t="n"/>
      <c r="BT20" s="40" t="n"/>
      <c r="BU20" s="40" t="n"/>
      <c r="BV20" s="40" t="n"/>
      <c r="BW20" s="38" t="inlineStr">
        <is>
          <t>NTTH,PAUL,THEO</t>
        </is>
      </c>
      <c r="BX20" s="40" t="n"/>
      <c r="BY20" s="38" t="inlineStr">
        <is>
          <t>26</t>
        </is>
      </c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  <c r="CO20" s="40" t="n"/>
      <c r="CP20" s="40" t="n"/>
      <c r="CQ20" s="40" t="n"/>
    </row>
    <row r="21">
      <c r="A21" s="41" t="n"/>
      <c r="B21" s="37" t="inlineStr">
        <is>
          <t>1151-04</t>
        </is>
      </c>
      <c r="C21" s="37" t="inlineStr">
        <is>
          <t>1170</t>
        </is>
      </c>
      <c r="D21" s="41" t="n"/>
      <c r="E21" s="37" t="inlineStr">
        <is>
          <t>524</t>
        </is>
      </c>
      <c r="F21" s="37" t="inlineStr">
        <is>
          <t>092</t>
        </is>
      </c>
      <c r="G21" s="41" t="n"/>
      <c r="H21" s="38">
        <f>IFERROR(INDEX('_courses_lookup'!$C:$C,MATCH(D21&amp;E21,'_courses_lookup'!$E:$E,0)),"")</f>
        <v/>
      </c>
      <c r="I21" s="38">
        <f>IFERROR(INDEX('_courses_lookup'!$D:$D,MATCH(D21&amp;E21,'_courses_lookup'!$E:$E,0)),"")</f>
        <v/>
      </c>
      <c r="J21" s="38" t="inlineStr">
        <is>
          <t>147</t>
        </is>
      </c>
      <c r="K21" s="40" t="n"/>
      <c r="L21" s="40" t="n"/>
      <c r="M21" s="40" t="n"/>
      <c r="N21" s="40" t="n"/>
      <c r="O21" s="40" t="n"/>
      <c r="P21" s="40" t="n"/>
      <c r="Q21" s="38" t="inlineStr">
        <is>
          <t>2-8</t>
        </is>
      </c>
      <c r="R21" s="38" t="inlineStr">
        <is>
          <t>2-8</t>
        </is>
      </c>
      <c r="S21" s="40" t="n"/>
      <c r="T21" s="40" t="n"/>
      <c r="U21" s="40" t="n"/>
      <c r="V21" s="39" t="n"/>
      <c r="W21" s="40" t="n"/>
      <c r="X21" s="40" t="n"/>
      <c r="Y21" s="40">
        <f>IFERROR(IF(W21*X21=0,"",W21*X21),"")</f>
        <v/>
      </c>
      <c r="Z21" s="39" t="inlineStr">
        <is>
          <t>14-JUL-25</t>
        </is>
      </c>
      <c r="AA21" s="39" t="inlineStr">
        <is>
          <t>13-JUL-25</t>
        </is>
      </c>
      <c r="AB21" s="40">
        <f>IF(AND(Z21&lt;&gt;"",AA21&lt;&gt;""),ROUNDUP((AA21-Z21)/7,0),"")</f>
        <v/>
      </c>
      <c r="AC21" s="40" t="n"/>
      <c r="AD21" s="40">
        <f>IFERROR(IF(AB21*AC21=0,"",AB21*AC21),"")</f>
        <v/>
      </c>
      <c r="AE21" s="40" t="n"/>
      <c r="AF21" s="40">
        <f>IFERROR(IF((AI21-(Y21+AD21))/AE21=0,"",ROUNDUP((AI21-(Y21+AD21))/AE21,0)),"")</f>
        <v/>
      </c>
      <c r="AG21" s="40">
        <f>IFERROR(IF((AI21-(Y21+AD21))=0,"",(AI21-(Y21+AD21))),"")</f>
        <v/>
      </c>
      <c r="AH21" s="40">
        <f>IF(AND(W21="",AE21=""),AB21,IF(SUM(W21,AB21,AE21)=0,"",SUM(W21,AB21,AE21)))</f>
        <v/>
      </c>
      <c r="AI21" s="40" t="n"/>
      <c r="AJ21" s="39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38">
        <f>IF(V21="","",YEAR(V21)+IF(MONTH(V21)&gt;=5,1,0))</f>
        <v/>
      </c>
      <c r="AT21" s="40">
        <f>IF(V21="","",IF(AND(MONTH(V21)=8,DAY(V21)&gt;=15),"Fall",IF(MONTH(V21)&gt;8,"Fall",IF(MONTH(V21)=5,"Summer",IF(MONTH(V21)=1,"Spring","")))))</f>
        <v/>
      </c>
      <c r="AU21" s="40" t="n"/>
      <c r="AV21" s="38" t="inlineStr">
        <is>
          <t>Loma Linda University [OCCALL]</t>
        </is>
      </c>
      <c r="AW21" s="38" t="inlineStr">
        <is>
          <t>Allen, Shirley M.</t>
        </is>
      </c>
      <c r="AX21" s="38">
        <f>IFERROR(INDEX('_names_lookup'!$C:$C,MATCH(AW21,'_names_lookup'!$A:$A,0)),"")</f>
        <v/>
      </c>
      <c r="AY21" s="38">
        <f>IFERROR(INDEX('_names_lookup'!$B:$B,MATCH(AW21,'_names_lookup'!$A:$A,0)),"")</f>
        <v/>
      </c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38" t="inlineStr">
        <is>
          <t>08-JUN-25</t>
        </is>
      </c>
      <c r="BQ21" s="40" t="n"/>
      <c r="BR21" s="40" t="n"/>
      <c r="BS21" s="40" t="n"/>
      <c r="BT21" s="40" t="n"/>
      <c r="BU21" s="40" t="n"/>
      <c r="BV21" s="40" t="n"/>
      <c r="BW21" s="38" t="inlineStr">
        <is>
          <t>NTTH,SYNG,THEO</t>
        </is>
      </c>
      <c r="BX21" s="40" t="n"/>
      <c r="BY21" s="38" t="inlineStr">
        <is>
          <t>27</t>
        </is>
      </c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  <c r="CO21" s="40" t="n"/>
      <c r="CP21" s="40" t="n"/>
      <c r="CQ21" s="40" t="n"/>
    </row>
    <row r="22">
      <c r="A22" s="41" t="n"/>
      <c r="B22" s="37" t="inlineStr">
        <is>
          <t>1154-01</t>
        </is>
      </c>
      <c r="C22" s="37" t="inlineStr">
        <is>
          <t>1171</t>
        </is>
      </c>
      <c r="D22" s="41" t="n"/>
      <c r="E22" s="37" t="inlineStr">
        <is>
          <t>525</t>
        </is>
      </c>
      <c r="F22" s="37" t="inlineStr">
        <is>
          <t>095</t>
        </is>
      </c>
      <c r="G22" s="41" t="n"/>
      <c r="H22" s="38">
        <f>IFERROR(INDEX('_courses_lookup'!$C:$C,MATCH(D22&amp;E22,'_courses_lookup'!$E:$E,0)),"")</f>
        <v/>
      </c>
      <c r="I22" s="38">
        <f>IFERROR(INDEX('_courses_lookup'!$D:$D,MATCH(D22&amp;E22,'_courses_lookup'!$E:$E,0)),"")</f>
        <v/>
      </c>
      <c r="J22" s="38" t="inlineStr">
        <is>
          <t>314</t>
        </is>
      </c>
      <c r="K22" s="40" t="n"/>
      <c r="L22" s="40" t="n"/>
      <c r="M22" s="40" t="n"/>
      <c r="N22" s="40" t="n"/>
      <c r="O22" s="40" t="n"/>
      <c r="P22" s="40" t="n"/>
      <c r="Q22" s="38" t="inlineStr">
        <is>
          <t>3</t>
        </is>
      </c>
      <c r="R22" s="38" t="inlineStr">
        <is>
          <t>3</t>
        </is>
      </c>
      <c r="S22" s="40" t="n"/>
      <c r="T22" s="40" t="n"/>
      <c r="U22" s="40" t="n"/>
      <c r="V22" s="39" t="n"/>
      <c r="W22" s="40" t="n"/>
      <c r="X22" s="40" t="n"/>
      <c r="Y22" s="40">
        <f>IFERROR(IF(W22*X22=0,"",W22*X22),"")</f>
        <v/>
      </c>
      <c r="Z22" s="39" t="inlineStr">
        <is>
          <t>14-JUN-25</t>
        </is>
      </c>
      <c r="AA22" s="39" t="inlineStr">
        <is>
          <t>13-JUN-25</t>
        </is>
      </c>
      <c r="AB22" s="40">
        <f>IF(AND(Z22&lt;&gt;"",AA22&lt;&gt;""),ROUNDUP((AA22-Z22)/7,0),"")</f>
        <v/>
      </c>
      <c r="AC22" s="40" t="n"/>
      <c r="AD22" s="40">
        <f>IFERROR(IF(AB22*AC22=0,"",AB22*AC22),"")</f>
        <v/>
      </c>
      <c r="AE22" s="40" t="n"/>
      <c r="AF22" s="40">
        <f>IFERROR(IF((AI22-(Y22+AD22))/AE22=0,"",ROUNDUP((AI22-(Y22+AD22))/AE22,0)),"")</f>
        <v/>
      </c>
      <c r="AG22" s="40">
        <f>IFERROR(IF((AI22-(Y22+AD22))=0,"",(AI22-(Y22+AD22))),"")</f>
        <v/>
      </c>
      <c r="AH22" s="40">
        <f>IF(AND(W22="",AE22=""),AB22,IF(SUM(W22,AB22,AE22)=0,"",SUM(W22,AB22,AE22)))</f>
        <v/>
      </c>
      <c r="AI22" s="40" t="n"/>
      <c r="AJ22" s="39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38">
        <f>IF(V22="","",YEAR(V22)+IF(MONTH(V22)&gt;=5,1,0))</f>
        <v/>
      </c>
      <c r="AT22" s="40">
        <f>IF(V22="","",IF(AND(MONTH(V22)=8,DAY(V22)&gt;=15),"Fall",IF(MONTH(V22)&gt;8,"Fall",IF(MONTH(V22)=5,"Summer",IF(MONTH(V22)=1,"Spring","")))))</f>
        <v/>
      </c>
      <c r="AU22" s="40" t="n"/>
      <c r="AV22" s="38" t="inlineStr">
        <is>
          <t>Newbold College [OCGBR]</t>
        </is>
      </c>
      <c r="AW22" s="38" t="inlineStr">
        <is>
          <t>Beagles, Kathleen A.</t>
        </is>
      </c>
      <c r="AX22" s="38">
        <f>IFERROR(INDEX('_names_lookup'!$C:$C,MATCH(AW22,'_names_lookup'!$A:$A,0)),"")</f>
        <v/>
      </c>
      <c r="AY22" s="38">
        <f>IFERROR(INDEX('_names_lookup'!$B:$B,MATCH(AW22,'_names_lookup'!$A:$A,0)),"")</f>
        <v/>
      </c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38" t="inlineStr">
        <is>
          <t>08-MAY-25</t>
        </is>
      </c>
      <c r="BQ22" s="40" t="n"/>
      <c r="BR22" s="40" t="n"/>
      <c r="BS22" s="40" t="n"/>
      <c r="BT22" s="40" t="n"/>
      <c r="BU22" s="40" t="n"/>
      <c r="BV22" s="40" t="n"/>
      <c r="BW22" s="38" t="inlineStr">
        <is>
          <t>NTTH,THEO</t>
        </is>
      </c>
      <c r="BX22" s="40" t="n"/>
      <c r="BY22" s="38" t="inlineStr">
        <is>
          <t>29</t>
        </is>
      </c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  <c r="CO22" s="40" t="n"/>
      <c r="CP22" s="40" t="n"/>
      <c r="CQ22" s="40" t="n"/>
    </row>
    <row r="23">
      <c r="A23" s="41" t="n"/>
      <c r="B23" s="37" t="inlineStr">
        <is>
          <t>1155-01</t>
        </is>
      </c>
      <c r="C23" s="37" t="inlineStr">
        <is>
          <t>1175</t>
        </is>
      </c>
      <c r="D23" s="41" t="n"/>
      <c r="E23" s="37" t="inlineStr">
        <is>
          <t>526</t>
        </is>
      </c>
      <c r="F23" s="37" t="inlineStr">
        <is>
          <t>101</t>
        </is>
      </c>
      <c r="G23" s="41" t="n"/>
      <c r="H23" s="38">
        <f>IFERROR(INDEX('_courses_lookup'!$C:$C,MATCH(D23&amp;E23,'_courses_lookup'!$E:$E,0)),"")</f>
        <v/>
      </c>
      <c r="I23" s="38">
        <f>IFERROR(INDEX('_courses_lookup'!$D:$D,MATCH(D23&amp;E23,'_courses_lookup'!$E:$E,0)),"")</f>
        <v/>
      </c>
      <c r="J23" s="38" t="inlineStr">
        <is>
          <t>315</t>
        </is>
      </c>
      <c r="K23" s="40" t="n"/>
      <c r="L23" s="40" t="n"/>
      <c r="M23" s="40" t="n"/>
      <c r="N23" s="40" t="n"/>
      <c r="O23" s="40" t="n"/>
      <c r="P23" s="40" t="n"/>
      <c r="Q23" s="38" t="inlineStr">
        <is>
          <t>3,4</t>
        </is>
      </c>
      <c r="R23" s="38" t="inlineStr">
        <is>
          <t>3,4</t>
        </is>
      </c>
      <c r="S23" s="40" t="n"/>
      <c r="T23" s="40" t="n"/>
      <c r="U23" s="40" t="n"/>
      <c r="V23" s="39" t="n"/>
      <c r="W23" s="40" t="n"/>
      <c r="X23" s="40" t="n"/>
      <c r="Y23" s="40">
        <f>IFERROR(IF(W23*X23=0,"",W23*X23),"")</f>
        <v/>
      </c>
      <c r="Z23" s="39" t="inlineStr">
        <is>
          <t>15-AUG-25</t>
        </is>
      </c>
      <c r="AA23" s="39" t="inlineStr">
        <is>
          <t>14-AUG-25</t>
        </is>
      </c>
      <c r="AB23" s="40">
        <f>IF(AND(Z23&lt;&gt;"",AA23&lt;&gt;""),ROUNDUP((AA23-Z23)/7,0),"")</f>
        <v/>
      </c>
      <c r="AC23" s="40" t="n"/>
      <c r="AD23" s="40">
        <f>IFERROR(IF(AB23*AC23=0,"",AB23*AC23),"")</f>
        <v/>
      </c>
      <c r="AE23" s="40" t="n"/>
      <c r="AF23" s="40">
        <f>IFERROR(IF((AI23-(Y23+AD23))/AE23=0,"",ROUNDUP((AI23-(Y23+AD23))/AE23,0)),"")</f>
        <v/>
      </c>
      <c r="AG23" s="40">
        <f>IFERROR(IF((AI23-(Y23+AD23))=0,"",(AI23-(Y23+AD23))),"")</f>
        <v/>
      </c>
      <c r="AH23" s="40">
        <f>IF(AND(W23="",AE23=""),AB23,IF(SUM(W23,AB23,AE23)=0,"",SUM(W23,AB23,AE23)))</f>
        <v/>
      </c>
      <c r="AI23" s="40" t="n"/>
      <c r="AJ23" s="39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38">
        <f>IF(V23="","",YEAR(V23)+IF(MONTH(V23)&gt;=5,1,0))</f>
        <v/>
      </c>
      <c r="AT23" s="40">
        <f>IF(V23="","",IF(AND(MONTH(V23)=8,DAY(V23)&gt;=15),"Fall",IF(MONTH(V23)&gt;8,"Fall",IF(MONTH(V23)=5,"Summer",IF(MONTH(V23)=1,"Spring","")))))</f>
        <v/>
      </c>
      <c r="AU23" s="40" t="n"/>
      <c r="AV23" s="38" t="inlineStr">
        <is>
          <t>Columbia Union / North American Division of SDA [OCMDND]</t>
        </is>
      </c>
      <c r="AW23" s="38" t="inlineStr">
        <is>
          <t>Consuegra, Claudio J.</t>
        </is>
      </c>
      <c r="AX23" s="38">
        <f>IFERROR(INDEX('_names_lookup'!$C:$C,MATCH(AW23,'_names_lookup'!$A:$A,0)),"")</f>
        <v/>
      </c>
      <c r="AY23" s="38">
        <f>IFERROR(INDEX('_names_lookup'!$B:$B,MATCH(AW23,'_names_lookup'!$A:$A,0)),"")</f>
        <v/>
      </c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38" t="inlineStr">
        <is>
          <t>09-APR-25</t>
        </is>
      </c>
      <c r="BQ23" s="40" t="n"/>
      <c r="BR23" s="40" t="n"/>
      <c r="BS23" s="40" t="n"/>
      <c r="BT23" s="40" t="n"/>
      <c r="BU23" s="40" t="n"/>
      <c r="BV23" s="40" t="n"/>
      <c r="BW23" s="38" t="inlineStr">
        <is>
          <t>OTHA</t>
        </is>
      </c>
      <c r="BX23" s="40" t="n"/>
      <c r="BY23" s="38" t="inlineStr">
        <is>
          <t>3</t>
        </is>
      </c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  <c r="CO23" s="40" t="n"/>
      <c r="CP23" s="40" t="n"/>
      <c r="CQ23" s="40" t="n"/>
    </row>
    <row r="24">
      <c r="A24" s="41" t="n"/>
      <c r="B24" s="37" t="inlineStr">
        <is>
          <t>1159-01</t>
        </is>
      </c>
      <c r="C24" s="37" t="inlineStr">
        <is>
          <t>1176</t>
        </is>
      </c>
      <c r="D24" s="41" t="n"/>
      <c r="E24" s="37" t="inlineStr">
        <is>
          <t>529</t>
        </is>
      </c>
      <c r="F24" s="37" t="inlineStr">
        <is>
          <t>102</t>
        </is>
      </c>
      <c r="G24" s="41" t="n"/>
      <c r="H24" s="38">
        <f>IFERROR(INDEX('_courses_lookup'!$C:$C,MATCH(D24&amp;E24,'_courses_lookup'!$E:$E,0)),"")</f>
        <v/>
      </c>
      <c r="I24" s="38">
        <f>IFERROR(INDEX('_courses_lookup'!$D:$D,MATCH(D24&amp;E24,'_courses_lookup'!$E:$E,0)),"")</f>
        <v/>
      </c>
      <c r="J24" s="38" t="inlineStr">
        <is>
          <t>316</t>
        </is>
      </c>
      <c r="K24" s="40" t="n"/>
      <c r="L24" s="40" t="n"/>
      <c r="M24" s="40" t="n"/>
      <c r="N24" s="40" t="n"/>
      <c r="O24" s="40" t="n"/>
      <c r="P24" s="40" t="n"/>
      <c r="Q24" s="38" t="inlineStr">
        <is>
          <t>3-6</t>
        </is>
      </c>
      <c r="R24" s="38" t="inlineStr">
        <is>
          <t>3-6</t>
        </is>
      </c>
      <c r="S24" s="40" t="n"/>
      <c r="T24" s="40" t="n"/>
      <c r="U24" s="40" t="n"/>
      <c r="V24" s="39" t="n"/>
      <c r="W24" s="40" t="n"/>
      <c r="X24" s="40" t="n"/>
      <c r="Y24" s="40">
        <f>IFERROR(IF(W24*X24=0,"",W24*X24),"")</f>
        <v/>
      </c>
      <c r="Z24" s="39" t="inlineStr">
        <is>
          <t>15-JUN-25</t>
        </is>
      </c>
      <c r="AA24" s="39" t="inlineStr">
        <is>
          <t>14-JUN-25</t>
        </is>
      </c>
      <c r="AB24" s="40">
        <f>IF(AND(Z24&lt;&gt;"",AA24&lt;&gt;""),ROUNDUP((AA24-Z24)/7,0),"")</f>
        <v/>
      </c>
      <c r="AC24" s="40" t="n"/>
      <c r="AD24" s="40">
        <f>IFERROR(IF(AB24*AC24=0,"",AB24*AC24),"")</f>
        <v/>
      </c>
      <c r="AE24" s="40" t="n"/>
      <c r="AF24" s="40">
        <f>IFERROR(IF((AI24-(Y24+AD24))/AE24=0,"",ROUNDUP((AI24-(Y24+AD24))/AE24,0)),"")</f>
        <v/>
      </c>
      <c r="AG24" s="40">
        <f>IFERROR(IF((AI24-(Y24+AD24))=0,"",(AI24-(Y24+AD24))),"")</f>
        <v/>
      </c>
      <c r="AH24" s="40">
        <f>IF(AND(W24="",AE24=""),AB24,IF(SUM(W24,AB24,AE24)=0,"",SUM(W24,AB24,AE24)))</f>
        <v/>
      </c>
      <c r="AI24" s="40" t="n"/>
      <c r="AJ24" s="39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38">
        <f>IF(V24="","",YEAR(V24)+IF(MONTH(V24)&gt;=5,1,0))</f>
        <v/>
      </c>
      <c r="AT24" s="40">
        <f>IF(V24="","",IF(AND(MONTH(V24)=8,DAY(V24)&gt;=15),"Fall",IF(MONTH(V24)&gt;8,"Fall",IF(MONTH(V24)=5,"Summer",IF(MONTH(V24)=1,"Spring","")))))</f>
        <v/>
      </c>
      <c r="AU24" s="40" t="n"/>
      <c r="AV24" s="38" t="inlineStr">
        <is>
          <t>North Pacific Union Conference [OCWANP]</t>
        </is>
      </c>
      <c r="AW24" s="38" t="inlineStr">
        <is>
          <t>Davis, Desiree E.</t>
        </is>
      </c>
      <c r="AX24" s="38">
        <f>IFERROR(INDEX('_names_lookup'!$C:$C,MATCH(AW24,'_names_lookup'!$A:$A,0)),"")</f>
        <v/>
      </c>
      <c r="AY24" s="38">
        <f>IFERROR(INDEX('_names_lookup'!$B:$B,MATCH(AW24,'_names_lookup'!$A:$A,0)),"")</f>
        <v/>
      </c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38" t="inlineStr">
        <is>
          <t>09-JUL-25</t>
        </is>
      </c>
      <c r="BQ24" s="40" t="n"/>
      <c r="BR24" s="40" t="n"/>
      <c r="BS24" s="40" t="n"/>
      <c r="BT24" s="40" t="n"/>
      <c r="BU24" s="40" t="n"/>
      <c r="BV24" s="40" t="n"/>
      <c r="BW24" s="38" t="inlineStr">
        <is>
          <t>PACC</t>
        </is>
      </c>
      <c r="BX24" s="40" t="n"/>
      <c r="BY24" s="38" t="inlineStr">
        <is>
          <t>30</t>
        </is>
      </c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  <c r="CO24" s="40" t="n"/>
      <c r="CP24" s="40" t="n"/>
      <c r="CQ24" s="40" t="n"/>
    </row>
    <row r="25">
      <c r="A25" s="41" t="n"/>
      <c r="B25" s="37" t="inlineStr">
        <is>
          <t>1160-01</t>
        </is>
      </c>
      <c r="C25" s="37" t="inlineStr">
        <is>
          <t>1177</t>
        </is>
      </c>
      <c r="D25" s="41" t="n"/>
      <c r="E25" s="37" t="inlineStr">
        <is>
          <t>530</t>
        </is>
      </c>
      <c r="F25" s="37" t="inlineStr">
        <is>
          <t>103</t>
        </is>
      </c>
      <c r="G25" s="41" t="n"/>
      <c r="H25" s="38">
        <f>IFERROR(INDEX('_courses_lookup'!$C:$C,MATCH(D25&amp;E25,'_courses_lookup'!$E:$E,0)),"")</f>
        <v/>
      </c>
      <c r="I25" s="38">
        <f>IFERROR(INDEX('_courses_lookup'!$D:$D,MATCH(D25&amp;E25,'_courses_lookup'!$E:$E,0)),"")</f>
        <v/>
      </c>
      <c r="J25" s="38" t="inlineStr">
        <is>
          <t>318</t>
        </is>
      </c>
      <c r="K25" s="40" t="n"/>
      <c r="L25" s="40" t="n"/>
      <c r="M25" s="40" t="n"/>
      <c r="N25" s="40" t="n"/>
      <c r="O25" s="40" t="n"/>
      <c r="P25" s="40" t="n"/>
      <c r="Q25" s="38" t="inlineStr">
        <is>
          <t>4,5</t>
        </is>
      </c>
      <c r="R25" s="38" t="inlineStr">
        <is>
          <t>4,5</t>
        </is>
      </c>
      <c r="S25" s="40" t="n"/>
      <c r="T25" s="40" t="n"/>
      <c r="U25" s="40" t="n"/>
      <c r="V25" s="39" t="n"/>
      <c r="W25" s="40" t="n"/>
      <c r="X25" s="40" t="n"/>
      <c r="Y25" s="40">
        <f>IFERROR(IF(W25*X25=0,"",W25*X25),"")</f>
        <v/>
      </c>
      <c r="Z25" s="39" t="inlineStr">
        <is>
          <t>16-JUN-25</t>
        </is>
      </c>
      <c r="AA25" s="39" t="inlineStr">
        <is>
          <t>16-AUG-25</t>
        </is>
      </c>
      <c r="AB25" s="40">
        <f>IF(AND(Z25&lt;&gt;"",AA25&lt;&gt;""),ROUNDUP((AA25-Z25)/7,0),"")</f>
        <v/>
      </c>
      <c r="AC25" s="40" t="n"/>
      <c r="AD25" s="40">
        <f>IFERROR(IF(AB25*AC25=0,"",AB25*AC25),"")</f>
        <v/>
      </c>
      <c r="AE25" s="40" t="n"/>
      <c r="AF25" s="40">
        <f>IFERROR(IF((AI25-(Y25+AD25))/AE25=0,"",ROUNDUP((AI25-(Y25+AD25))/AE25,0)),"")</f>
        <v/>
      </c>
      <c r="AG25" s="40">
        <f>IFERROR(IF((AI25-(Y25+AD25))=0,"",(AI25-(Y25+AD25))),"")</f>
        <v/>
      </c>
      <c r="AH25" s="40">
        <f>IF(AND(W25="",AE25=""),AB25,IF(SUM(W25,AB25,AE25)=0,"",SUM(W25,AB25,AE25)))</f>
        <v/>
      </c>
      <c r="AI25" s="40" t="n"/>
      <c r="AJ25" s="39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38">
        <f>IF(V25="","",YEAR(V25)+IF(MONTH(V25)&gt;=5,1,0))</f>
        <v/>
      </c>
      <c r="AT25" s="40">
        <f>IF(V25="","",IF(AND(MONTH(V25)=8,DAY(V25)&gt;=15),"Fall",IF(MONTH(V25)&gt;8,"Fall",IF(MONTH(V25)=5,"Summer",IF(MONTH(V25)=1,"Spring","")))))</f>
        <v/>
      </c>
      <c r="AU25" s="40" t="n"/>
      <c r="AV25" s="38" t="inlineStr">
        <is>
          <t>Atlantic Union / Northern New England Conf [OCMENE]</t>
        </is>
      </c>
      <c r="AW25" s="38" t="inlineStr">
        <is>
          <t>Duany, Efrain</t>
        </is>
      </c>
      <c r="AX25" s="38">
        <f>IFERROR(INDEX('_names_lookup'!$C:$C,MATCH(AW25,'_names_lookup'!$A:$A,0)),"")</f>
        <v/>
      </c>
      <c r="AY25" s="38">
        <f>IFERROR(INDEX('_names_lookup'!$B:$B,MATCH(AW25,'_names_lookup'!$A:$A,0)),"")</f>
        <v/>
      </c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38" t="inlineStr">
        <is>
          <t>09-JUN-25</t>
        </is>
      </c>
      <c r="BQ25" s="40" t="n"/>
      <c r="BR25" s="40" t="n"/>
      <c r="BS25" s="40" t="n"/>
      <c r="BT25" s="40" t="n"/>
      <c r="BU25" s="40" t="n"/>
      <c r="BV25" s="40" t="n"/>
      <c r="BW25" s="38" t="inlineStr">
        <is>
          <t>PREA,PWOR</t>
        </is>
      </c>
      <c r="BX25" s="40" t="n"/>
      <c r="BY25" s="38" t="inlineStr">
        <is>
          <t>37</t>
        </is>
      </c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  <c r="CO25" s="40" t="n"/>
      <c r="CP25" s="40" t="n"/>
      <c r="CQ25" s="40" t="n"/>
    </row>
    <row r="26">
      <c r="A26" s="41" t="n"/>
      <c r="B26" s="37" t="inlineStr">
        <is>
          <t>1161-01</t>
        </is>
      </c>
      <c r="C26" s="37" t="inlineStr">
        <is>
          <t>1178</t>
        </is>
      </c>
      <c r="D26" s="41" t="n"/>
      <c r="E26" s="37" t="inlineStr">
        <is>
          <t>534</t>
        </is>
      </c>
      <c r="F26" s="37" t="inlineStr">
        <is>
          <t>104</t>
        </is>
      </c>
      <c r="G26" s="41" t="n"/>
      <c r="H26" s="38">
        <f>IFERROR(INDEX('_courses_lookup'!$C:$C,MATCH(D26&amp;E26,'_courses_lookup'!$E:$E,0)),"")</f>
        <v/>
      </c>
      <c r="I26" s="38">
        <f>IFERROR(INDEX('_courses_lookup'!$D:$D,MATCH(D26&amp;E26,'_courses_lookup'!$E:$E,0)),"")</f>
        <v/>
      </c>
      <c r="J26" s="38" t="inlineStr">
        <is>
          <t>319</t>
        </is>
      </c>
      <c r="K26" s="40" t="n"/>
      <c r="L26" s="40" t="n"/>
      <c r="M26" s="40" t="n"/>
      <c r="N26" s="40" t="n"/>
      <c r="O26" s="40" t="n"/>
      <c r="P26" s="40" t="n"/>
      <c r="Q26" s="38" t="inlineStr">
        <is>
          <t>5,6</t>
        </is>
      </c>
      <c r="R26" s="38" t="inlineStr">
        <is>
          <t>5,6</t>
        </is>
      </c>
      <c r="S26" s="40" t="n"/>
      <c r="T26" s="40" t="n"/>
      <c r="U26" s="40" t="n"/>
      <c r="V26" s="39" t="n"/>
      <c r="W26" s="40" t="n"/>
      <c r="X26" s="40" t="n"/>
      <c r="Y26" s="40">
        <f>IFERROR(IF(W26*X26=0,"",W26*X26),"")</f>
        <v/>
      </c>
      <c r="Z26" s="39" t="inlineStr">
        <is>
          <t>17-AUG-25</t>
        </is>
      </c>
      <c r="AA26" s="39" t="inlineStr">
        <is>
          <t>17-JUL-25</t>
        </is>
      </c>
      <c r="AB26" s="40">
        <f>IF(AND(Z26&lt;&gt;"",AA26&lt;&gt;""),ROUNDUP((AA26-Z26)/7,0),"")</f>
        <v/>
      </c>
      <c r="AC26" s="40" t="n"/>
      <c r="AD26" s="40">
        <f>IFERROR(IF(AB26*AC26=0,"",AB26*AC26),"")</f>
        <v/>
      </c>
      <c r="AE26" s="40" t="n"/>
      <c r="AF26" s="40">
        <f>IFERROR(IF((AI26-(Y26+AD26))/AE26=0,"",ROUNDUP((AI26-(Y26+AD26))/AE26,0)),"")</f>
        <v/>
      </c>
      <c r="AG26" s="40">
        <f>IFERROR(IF((AI26-(Y26+AD26))=0,"",(AI26-(Y26+AD26))),"")</f>
        <v/>
      </c>
      <c r="AH26" s="40">
        <f>IF(AND(W26="",AE26=""),AB26,IF(SUM(W26,AB26,AE26)=0,"",SUM(W26,AB26,AE26)))</f>
        <v/>
      </c>
      <c r="AI26" s="40" t="n"/>
      <c r="AJ26" s="39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38">
        <f>IF(V26="","",YEAR(V26)+IF(MONTH(V26)&gt;=5,1,0))</f>
        <v/>
      </c>
      <c r="AT26" s="40">
        <f>IF(V26="","",IF(AND(MONTH(V26)=8,DAY(V26)&gt;=15),"Fall",IF(MONTH(V26)&gt;8,"Fall",IF(MONTH(V26)=5,"Summer",IF(MONTH(V26)=1,"Spring","")))))</f>
        <v/>
      </c>
      <c r="AU26" s="40" t="n"/>
      <c r="AV26" s="38" t="inlineStr">
        <is>
          <t>Southwestern Union / Oklahoma City Central [OCOKOC]</t>
        </is>
      </c>
      <c r="AW26" s="38" t="inlineStr">
        <is>
          <t>Espinosa, Jose M.</t>
        </is>
      </c>
      <c r="AX26" s="38">
        <f>IFERROR(INDEX('_names_lookup'!$C:$C,MATCH(AW26,'_names_lookup'!$A:$A,0)),"")</f>
        <v/>
      </c>
      <c r="AY26" s="38">
        <f>IFERROR(INDEX('_names_lookup'!$B:$B,MATCH(AW26,'_names_lookup'!$A:$A,0)),"")</f>
        <v/>
      </c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38" t="inlineStr">
        <is>
          <t>09-MAY-25</t>
        </is>
      </c>
      <c r="BQ26" s="40" t="n"/>
      <c r="BR26" s="40" t="n"/>
      <c r="BS26" s="40" t="n"/>
      <c r="BT26" s="40" t="n"/>
      <c r="BU26" s="40" t="n"/>
      <c r="BV26" s="40" t="n"/>
      <c r="BW26" s="38" t="inlineStr">
        <is>
          <t>SMUS</t>
        </is>
      </c>
      <c r="BX26" s="40" t="n"/>
      <c r="BY26" s="38" t="inlineStr">
        <is>
          <t>4</t>
        </is>
      </c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  <c r="CO26" s="40" t="n"/>
      <c r="CP26" s="40" t="n"/>
      <c r="CQ26" s="40" t="n"/>
    </row>
    <row r="27">
      <c r="A27" s="41" t="n"/>
      <c r="B27" s="37" t="inlineStr">
        <is>
          <t>1162-01</t>
        </is>
      </c>
      <c r="C27" s="37" t="inlineStr">
        <is>
          <t>1180</t>
        </is>
      </c>
      <c r="D27" s="41" t="n"/>
      <c r="E27" s="37" t="inlineStr">
        <is>
          <t>535</t>
        </is>
      </c>
      <c r="F27" s="37" t="inlineStr">
        <is>
          <t>105</t>
        </is>
      </c>
      <c r="G27" s="41" t="n"/>
      <c r="H27" s="38">
        <f>IFERROR(INDEX('_courses_lookup'!$C:$C,MATCH(D27&amp;E27,'_courses_lookup'!$E:$E,0)),"")</f>
        <v/>
      </c>
      <c r="I27" s="38">
        <f>IFERROR(INDEX('_courses_lookup'!$D:$D,MATCH(D27&amp;E27,'_courses_lookup'!$E:$E,0)),"")</f>
        <v/>
      </c>
      <c r="J27" s="38" t="inlineStr">
        <is>
          <t>321</t>
        </is>
      </c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39" t="n"/>
      <c r="W27" s="40" t="n"/>
      <c r="X27" s="40" t="n"/>
      <c r="Y27" s="40">
        <f>IFERROR(IF(W27*X27=0,"",W27*X27),"")</f>
        <v/>
      </c>
      <c r="Z27" s="39" t="inlineStr">
        <is>
          <t>17-JUN-25</t>
        </is>
      </c>
      <c r="AA27" s="39" t="inlineStr">
        <is>
          <t>17-JUN-25</t>
        </is>
      </c>
      <c r="AB27" s="40">
        <f>IF(AND(Z27&lt;&gt;"",AA27&lt;&gt;""),ROUNDUP((AA27-Z27)/7,0),"")</f>
        <v/>
      </c>
      <c r="AC27" s="40" t="n"/>
      <c r="AD27" s="40">
        <f>IFERROR(IF(AB27*AC27=0,"",AB27*AC27),"")</f>
        <v/>
      </c>
      <c r="AE27" s="40" t="n"/>
      <c r="AF27" s="40">
        <f>IFERROR(IF((AI27-(Y27+AD27))/AE27=0,"",ROUNDUP((AI27-(Y27+AD27))/AE27,0)),"")</f>
        <v/>
      </c>
      <c r="AG27" s="40">
        <f>IFERROR(IF((AI27-(Y27+AD27))=0,"",(AI27-(Y27+AD27))),"")</f>
        <v/>
      </c>
      <c r="AH27" s="40">
        <f>IF(AND(W27="",AE27=""),AB27,IF(SUM(W27,AB27,AE27)=0,"",SUM(W27,AB27,AE27)))</f>
        <v/>
      </c>
      <c r="AI27" s="40" t="n"/>
      <c r="AJ27" s="39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38">
        <f>IF(V27="","",YEAR(V27)+IF(MONTH(V27)&gt;=5,1,0))</f>
        <v/>
      </c>
      <c r="AT27" s="40">
        <f>IF(V27="","",IF(AND(MONTH(V27)=8,DAY(V27)&gt;=15),"Fall",IF(MONTH(V27)&gt;8,"Fall",IF(MONTH(V27)=5,"Summer",IF(MONTH(V27)=1,"Spring","")))))</f>
        <v/>
      </c>
      <c r="AU27" s="40" t="n"/>
      <c r="AV27" s="38" t="inlineStr">
        <is>
          <t>Poland/Baltic States (Polish Senior College Theo&amp;Hum) [OCPOL]</t>
        </is>
      </c>
      <c r="AW27" s="38" t="inlineStr">
        <is>
          <t>Fraser, Jasmine J.</t>
        </is>
      </c>
      <c r="AX27" s="38">
        <f>IFERROR(INDEX('_names_lookup'!$C:$C,MATCH(AW27,'_names_lookup'!$A:$A,0)),"")</f>
        <v/>
      </c>
      <c r="AY27" s="38">
        <f>IFERROR(INDEX('_names_lookup'!$B:$B,MATCH(AW27,'_names_lookup'!$A:$A,0)),"")</f>
        <v/>
      </c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38" t="inlineStr">
        <is>
          <t>10-JUN-25</t>
        </is>
      </c>
      <c r="BQ27" s="40" t="n"/>
      <c r="BR27" s="40" t="n"/>
      <c r="BS27" s="40" t="n"/>
      <c r="BT27" s="40" t="n"/>
      <c r="BU27" s="40" t="n"/>
      <c r="BV27" s="40" t="n"/>
      <c r="BW27" s="38" t="inlineStr">
        <is>
          <t>SYTH</t>
        </is>
      </c>
      <c r="BX27" s="40" t="n"/>
      <c r="BY27" s="38" t="inlineStr">
        <is>
          <t>43</t>
        </is>
      </c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  <c r="CO27" s="40" t="n"/>
      <c r="CP27" s="40" t="n"/>
      <c r="CQ27" s="40" t="n"/>
    </row>
    <row r="28">
      <c r="A28" s="41" t="n"/>
      <c r="B28" s="37" t="inlineStr">
        <is>
          <t>1162-02</t>
        </is>
      </c>
      <c r="C28" s="37" t="inlineStr">
        <is>
          <t>1220</t>
        </is>
      </c>
      <c r="D28" s="41" t="n"/>
      <c r="E28" s="37" t="inlineStr">
        <is>
          <t>536</t>
        </is>
      </c>
      <c r="F28" s="37" t="inlineStr">
        <is>
          <t>106</t>
        </is>
      </c>
      <c r="G28" s="41" t="n"/>
      <c r="H28" s="38">
        <f>IFERROR(INDEX('_courses_lookup'!$C:$C,MATCH(D28&amp;E28,'_courses_lookup'!$E:$E,0)),"")</f>
        <v/>
      </c>
      <c r="I28" s="38">
        <f>IFERROR(INDEX('_courses_lookup'!$D:$D,MATCH(D28&amp;E28,'_courses_lookup'!$E:$E,0)),"")</f>
        <v/>
      </c>
      <c r="J28" s="38" t="inlineStr">
        <is>
          <t>322</t>
        </is>
      </c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39" t="n"/>
      <c r="W28" s="40" t="n"/>
      <c r="X28" s="40" t="n"/>
      <c r="Y28" s="40">
        <f>IFERROR(IF(W28*X28=0,"",W28*X28),"")</f>
        <v/>
      </c>
      <c r="Z28" s="39" t="inlineStr">
        <is>
          <t>18-JUL-25</t>
        </is>
      </c>
      <c r="AA28" s="39" t="inlineStr">
        <is>
          <t>17-MAY-25</t>
        </is>
      </c>
      <c r="AB28" s="40">
        <f>IF(AND(Z28&lt;&gt;"",AA28&lt;&gt;""),ROUNDUP((AA28-Z28)/7,0),"")</f>
        <v/>
      </c>
      <c r="AC28" s="40" t="n"/>
      <c r="AD28" s="40">
        <f>IFERROR(IF(AB28*AC28=0,"",AB28*AC28),"")</f>
        <v/>
      </c>
      <c r="AE28" s="40" t="n"/>
      <c r="AF28" s="40">
        <f>IFERROR(IF((AI28-(Y28+AD28))/AE28=0,"",ROUNDUP((AI28-(Y28+AD28))/AE28,0)),"")</f>
        <v/>
      </c>
      <c r="AG28" s="40">
        <f>IFERROR(IF((AI28-(Y28+AD28))=0,"",(AI28-(Y28+AD28))),"")</f>
        <v/>
      </c>
      <c r="AH28" s="40">
        <f>IF(AND(W28="",AE28=""),AB28,IF(SUM(W28,AB28,AE28)=0,"",SUM(W28,AB28,AE28)))</f>
        <v/>
      </c>
      <c r="AI28" s="40" t="n"/>
      <c r="AJ28" s="39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38">
        <f>IF(V28="","",YEAR(V28)+IF(MONTH(V28)&gt;=5,1,0))</f>
        <v/>
      </c>
      <c r="AT28" s="40">
        <f>IF(V28="","",IF(AND(MONTH(V28)=8,DAY(V28)&gt;=15),"Fall",IF(MONTH(V28)&gt;8,"Fall",IF(MONTH(V28)=5,"Summer",IF(MONTH(V28)=1,"Spring","")))))</f>
        <v/>
      </c>
      <c r="AU28" s="40" t="n"/>
      <c r="AV28" s="38" t="inlineStr">
        <is>
          <t>Pacific Union (Southeastern California Conf) [OCCASC]</t>
        </is>
      </c>
      <c r="AW28" s="38" t="inlineStr">
        <is>
          <t>Freed, Kristina M.</t>
        </is>
      </c>
      <c r="AX28" s="38">
        <f>IFERROR(INDEX('_names_lookup'!$C:$C,MATCH(AW28,'_names_lookup'!$A:$A,0)),"")</f>
        <v/>
      </c>
      <c r="AY28" s="38">
        <f>IFERROR(INDEX('_names_lookup'!$B:$B,MATCH(AW28,'_names_lookup'!$A:$A,0)),"")</f>
        <v/>
      </c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38" t="inlineStr">
        <is>
          <t>11-MAY-25</t>
        </is>
      </c>
      <c r="BQ28" s="40" t="n"/>
      <c r="BR28" s="40" t="n"/>
      <c r="BS28" s="40" t="n"/>
      <c r="BT28" s="40" t="n"/>
      <c r="BU28" s="40" t="n"/>
      <c r="BV28" s="40" t="n"/>
      <c r="BW28" s="38" t="inlineStr">
        <is>
          <t>THEO</t>
        </is>
      </c>
      <c r="BX28" s="40" t="n"/>
      <c r="BY28" s="38" t="inlineStr">
        <is>
          <t>5</t>
        </is>
      </c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  <c r="CO28" s="40" t="n"/>
      <c r="CP28" s="40" t="n"/>
      <c r="CQ28" s="40" t="n"/>
    </row>
    <row r="29">
      <c r="A29" s="41" t="n"/>
      <c r="B29" s="37" t="inlineStr">
        <is>
          <t>1162-03</t>
        </is>
      </c>
      <c r="C29" s="37" t="inlineStr">
        <is>
          <t>1223</t>
        </is>
      </c>
      <c r="D29" s="41" t="n"/>
      <c r="E29" s="37" t="inlineStr">
        <is>
          <t>537</t>
        </is>
      </c>
      <c r="F29" s="37" t="inlineStr">
        <is>
          <t>107</t>
        </is>
      </c>
      <c r="G29" s="41" t="n"/>
      <c r="H29" s="38">
        <f>IFERROR(INDEX('_courses_lookup'!$C:$C,MATCH(D29&amp;E29,'_courses_lookup'!$E:$E,0)),"")</f>
        <v/>
      </c>
      <c r="I29" s="38">
        <f>IFERROR(INDEX('_courses_lookup'!$D:$D,MATCH(D29&amp;E29,'_courses_lookup'!$E:$E,0)),"")</f>
        <v/>
      </c>
      <c r="J29" s="38" t="inlineStr">
        <is>
          <t>323</t>
        </is>
      </c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39" t="n"/>
      <c r="W29" s="40" t="n"/>
      <c r="X29" s="40" t="n"/>
      <c r="Y29" s="40">
        <f>IFERROR(IF(W29*X29=0,"",W29*X29),"")</f>
        <v/>
      </c>
      <c r="Z29" s="39" t="inlineStr">
        <is>
          <t>18-JUN-25</t>
        </is>
      </c>
      <c r="AA29" s="39" t="inlineStr">
        <is>
          <t>18-MAY-25</t>
        </is>
      </c>
      <c r="AB29" s="40">
        <f>IF(AND(Z29&lt;&gt;"",AA29&lt;&gt;""),ROUNDUP((AA29-Z29)/7,0),"")</f>
        <v/>
      </c>
      <c r="AC29" s="40" t="n"/>
      <c r="AD29" s="40">
        <f>IFERROR(IF(AB29*AC29=0,"",AB29*AC29),"")</f>
        <v/>
      </c>
      <c r="AE29" s="40" t="n"/>
      <c r="AF29" s="40">
        <f>IFERROR(IF((AI29-(Y29+AD29))/AE29=0,"",ROUNDUP((AI29-(Y29+AD29))/AE29,0)),"")</f>
        <v/>
      </c>
      <c r="AG29" s="40">
        <f>IFERROR(IF((AI29-(Y29+AD29))=0,"",(AI29-(Y29+AD29))),"")</f>
        <v/>
      </c>
      <c r="AH29" s="40">
        <f>IF(AND(W29="",AE29=""),AB29,IF(SUM(W29,AB29,AE29)=0,"",SUM(W29,AB29,AE29)))</f>
        <v/>
      </c>
      <c r="AI29" s="40" t="n"/>
      <c r="AJ29" s="39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38">
        <f>IF(V29="","",YEAR(V29)+IF(MONTH(V29)&gt;=5,1,0))</f>
        <v/>
      </c>
      <c r="AT29" s="40">
        <f>IF(V29="","",IF(AND(MONTH(V29)=8,DAY(V29)&gt;=15),"Fall",IF(MONTH(V29)&gt;8,"Fall",IF(MONTH(V29)=5,"Summer",IF(MONTH(V29)=1,"Spring","")))))</f>
        <v/>
      </c>
      <c r="AU29" s="40" t="n"/>
      <c r="AV29" s="38" t="inlineStr">
        <is>
          <t>Taiwan Adventist College [OCTWN]</t>
        </is>
      </c>
      <c r="AW29" s="38" t="inlineStr">
        <is>
          <t>Gilles, Allens</t>
        </is>
      </c>
      <c r="AX29" s="38">
        <f>IFERROR(INDEX('_names_lookup'!$C:$C,MATCH(AW29,'_names_lookup'!$A:$A,0)),"")</f>
        <v/>
      </c>
      <c r="AY29" s="38">
        <f>IFERROR(INDEX('_names_lookup'!$B:$B,MATCH(AW29,'_names_lookup'!$A:$A,0)),"")</f>
        <v/>
      </c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38" t="inlineStr">
        <is>
          <t>12-AUG-25</t>
        </is>
      </c>
      <c r="BQ29" s="40" t="n"/>
      <c r="BR29" s="40" t="n"/>
      <c r="BS29" s="40" t="n"/>
      <c r="BT29" s="40" t="n"/>
      <c r="BU29" s="40" t="n"/>
      <c r="BV29" s="40" t="n"/>
      <c r="BW29" s="38" t="inlineStr">
        <is>
          <t>TOUR</t>
        </is>
      </c>
      <c r="BX29" s="40" t="n"/>
      <c r="BY29" s="38" t="inlineStr">
        <is>
          <t>51</t>
        </is>
      </c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  <c r="CO29" s="40" t="n"/>
      <c r="CP29" s="40" t="n"/>
      <c r="CQ29" s="40" t="n"/>
    </row>
    <row r="30">
      <c r="A30" s="41" t="n"/>
      <c r="B30" s="37" t="inlineStr">
        <is>
          <t>1162-04</t>
        </is>
      </c>
      <c r="C30" s="37" t="inlineStr">
        <is>
          <t>1235</t>
        </is>
      </c>
      <c r="D30" s="41" t="n"/>
      <c r="E30" s="37" t="inlineStr">
        <is>
          <t>538</t>
        </is>
      </c>
      <c r="F30" s="37" t="inlineStr">
        <is>
          <t>108</t>
        </is>
      </c>
      <c r="G30" s="41" t="n"/>
      <c r="H30" s="38">
        <f>IFERROR(INDEX('_courses_lookup'!$C:$C,MATCH(D30&amp;E30,'_courses_lookup'!$E:$E,0)),"")</f>
        <v/>
      </c>
      <c r="I30" s="38">
        <f>IFERROR(INDEX('_courses_lookup'!$D:$D,MATCH(D30&amp;E30,'_courses_lookup'!$E:$E,0)),"")</f>
        <v/>
      </c>
      <c r="J30" s="38" t="inlineStr">
        <is>
          <t>325</t>
        </is>
      </c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39" t="n"/>
      <c r="W30" s="40" t="n"/>
      <c r="X30" s="40" t="n"/>
      <c r="Y30" s="40">
        <f>IFERROR(IF(W30*X30=0,"",W30*X30),"")</f>
        <v/>
      </c>
      <c r="Z30" s="39" t="inlineStr">
        <is>
          <t>18-MAY-25</t>
        </is>
      </c>
      <c r="AA30" s="39" t="inlineStr">
        <is>
          <t>19-JUL-25</t>
        </is>
      </c>
      <c r="AB30" s="40">
        <f>IF(AND(Z30&lt;&gt;"",AA30&lt;&gt;""),ROUNDUP((AA30-Z30)/7,0),"")</f>
        <v/>
      </c>
      <c r="AC30" s="40" t="n"/>
      <c r="AD30" s="40">
        <f>IFERROR(IF(AB30*AC30=0,"",AB30*AC30),"")</f>
        <v/>
      </c>
      <c r="AE30" s="40" t="n"/>
      <c r="AF30" s="40">
        <f>IFERROR(IF((AI30-(Y30+AD30))/AE30=0,"",ROUNDUP((AI30-(Y30+AD30))/AE30,0)),"")</f>
        <v/>
      </c>
      <c r="AG30" s="40">
        <f>IFERROR(IF((AI30-(Y30+AD30))=0,"",(AI30-(Y30+AD30))),"")</f>
        <v/>
      </c>
      <c r="AH30" s="40">
        <f>IF(AND(W30="",AE30=""),AB30,IF(SUM(W30,AB30,AE30)=0,"",SUM(W30,AB30,AE30)))</f>
        <v/>
      </c>
      <c r="AI30" s="40" t="n"/>
      <c r="AJ30" s="39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38">
        <f>IF(V30="","",YEAR(V30)+IF(MONTH(V30)&gt;=5,1,0))</f>
        <v/>
      </c>
      <c r="AT30" s="40">
        <f>IF(V30="","",IF(AND(MONTH(V30)=8,DAY(V30)&gt;=15),"Fall",IF(MONTH(V30)&gt;8,"Fall",IF(MONTH(V30)=5,"Summer",IF(MONTH(V30)=1,"Spring","")))))</f>
        <v/>
      </c>
      <c r="AU30" s="40" t="n"/>
      <c r="AV30" s="38" t="inlineStr">
        <is>
          <t>Ukrainan Adv Center Higher ED [OCUKR]</t>
        </is>
      </c>
      <c r="AW30" s="38" t="inlineStr">
        <is>
          <t>Hamilton, Lloyd M.</t>
        </is>
      </c>
      <c r="AX30" s="38">
        <f>IFERROR(INDEX('_names_lookup'!$C:$C,MATCH(AW30,'_names_lookup'!$A:$A,0)),"")</f>
        <v/>
      </c>
      <c r="AY30" s="38">
        <f>IFERROR(INDEX('_names_lookup'!$B:$B,MATCH(AW30,'_names_lookup'!$A:$A,0)),"")</f>
        <v/>
      </c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38" t="inlineStr">
        <is>
          <t>12-JUN-25</t>
        </is>
      </c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38" t="inlineStr">
        <is>
          <t>6</t>
        </is>
      </c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  <c r="CO30" s="40" t="n"/>
      <c r="CP30" s="40" t="n"/>
      <c r="CQ30" s="40" t="n"/>
    </row>
    <row r="31">
      <c r="A31" s="41" t="n"/>
      <c r="B31" s="37" t="inlineStr">
        <is>
          <t>1169-01</t>
        </is>
      </c>
      <c r="C31" s="37" t="inlineStr">
        <is>
          <t>1277</t>
        </is>
      </c>
      <c r="D31" s="41" t="n"/>
      <c r="E31" s="37" t="inlineStr">
        <is>
          <t>539</t>
        </is>
      </c>
      <c r="F31" s="37" t="inlineStr">
        <is>
          <t>111</t>
        </is>
      </c>
      <c r="G31" s="41" t="n"/>
      <c r="H31" s="38">
        <f>IFERROR(INDEX('_courses_lookup'!$C:$C,MATCH(D31&amp;E31,'_courses_lookup'!$E:$E,0)),"")</f>
        <v/>
      </c>
      <c r="I31" s="38">
        <f>IFERROR(INDEX('_courses_lookup'!$D:$D,MATCH(D31&amp;E31,'_courses_lookup'!$E:$E,0)),"")</f>
        <v/>
      </c>
      <c r="J31" s="38" t="inlineStr">
        <is>
          <t>326</t>
        </is>
      </c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39" t="n"/>
      <c r="W31" s="40" t="n"/>
      <c r="X31" s="40" t="n"/>
      <c r="Y31" s="40">
        <f>IFERROR(IF(W31*X31=0,"",W31*X31),"")</f>
        <v/>
      </c>
      <c r="Z31" s="39" t="inlineStr">
        <is>
          <t>19-MAY-25</t>
        </is>
      </c>
      <c r="AA31" s="39" t="inlineStr">
        <is>
          <t>19-JUN-25</t>
        </is>
      </c>
      <c r="AB31" s="40">
        <f>IF(AND(Z31&lt;&gt;"",AA31&lt;&gt;""),ROUNDUP((AA31-Z31)/7,0),"")</f>
        <v/>
      </c>
      <c r="AC31" s="40" t="n"/>
      <c r="AD31" s="40">
        <f>IFERROR(IF(AB31*AC31=0,"",AB31*AC31),"")</f>
        <v/>
      </c>
      <c r="AE31" s="40" t="n"/>
      <c r="AF31" s="40">
        <f>IFERROR(IF((AI31-(Y31+AD31))/AE31=0,"",ROUNDUP((AI31-(Y31+AD31))/AE31,0)),"")</f>
        <v/>
      </c>
      <c r="AG31" s="40">
        <f>IFERROR(IF((AI31-(Y31+AD31))=0,"",(AI31-(Y31+AD31))),"")</f>
        <v/>
      </c>
      <c r="AH31" s="40">
        <f>IF(AND(W31="",AE31=""),AB31,IF(SUM(W31,AB31,AE31)=0,"",SUM(W31,AB31,AE31)))</f>
        <v/>
      </c>
      <c r="AI31" s="40" t="n"/>
      <c r="AJ31" s="39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38">
        <f>IF(V31="","",YEAR(V31)+IF(MONTH(V31)&gt;=5,1,0))</f>
        <v/>
      </c>
      <c r="AT31" s="40">
        <f>IF(V31="","",IF(AND(MONTH(V31)=8,DAY(V31)&gt;=15),"Fall",IF(MONTH(V31)&gt;8,"Fall",IF(MONTH(V31)=5,"Summer",IF(MONTH(V31)=1,"Spring","")))))</f>
        <v/>
      </c>
      <c r="AU31" s="40" t="n"/>
      <c r="AV31" s="38" t="inlineStr">
        <is>
          <t>Mid-American Union / Union College [OCNEUC]</t>
        </is>
      </c>
      <c r="AW31" s="38" t="inlineStr">
        <is>
          <t>Joseph, Ainsworth E.</t>
        </is>
      </c>
      <c r="AX31" s="38">
        <f>IFERROR(INDEX('_names_lookup'!$C:$C,MATCH(AW31,'_names_lookup'!$A:$A,0)),"")</f>
        <v/>
      </c>
      <c r="AY31" s="38">
        <f>IFERROR(INDEX('_names_lookup'!$B:$B,MATCH(AW31,'_names_lookup'!$A:$A,0)),"")</f>
        <v/>
      </c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38" t="inlineStr">
        <is>
          <t>12-MAY-25</t>
        </is>
      </c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38" t="inlineStr">
        <is>
          <t>7</t>
        </is>
      </c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  <c r="CO31" s="40" t="n"/>
      <c r="CP31" s="40" t="n"/>
      <c r="CQ31" s="40" t="n"/>
    </row>
    <row r="32">
      <c r="A32" s="41" t="n"/>
      <c r="B32" s="37" t="inlineStr">
        <is>
          <t>1170-01</t>
        </is>
      </c>
      <c r="C32" s="37" t="inlineStr">
        <is>
          <t>1279</t>
        </is>
      </c>
      <c r="D32" s="41" t="n"/>
      <c r="E32" s="37" t="inlineStr">
        <is>
          <t>540</t>
        </is>
      </c>
      <c r="F32" s="37" t="inlineStr">
        <is>
          <t>116</t>
        </is>
      </c>
      <c r="G32" s="41" t="n"/>
      <c r="H32" s="38">
        <f>IFERROR(INDEX('_courses_lookup'!$C:$C,MATCH(D32&amp;E32,'_courses_lookup'!$E:$E,0)),"")</f>
        <v/>
      </c>
      <c r="I32" s="38">
        <f>IFERROR(INDEX('_courses_lookup'!$D:$D,MATCH(D32&amp;E32,'_courses_lookup'!$E:$E,0)),"")</f>
        <v/>
      </c>
      <c r="J32" s="38" t="inlineStr">
        <is>
          <t>327</t>
        </is>
      </c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39" t="n"/>
      <c r="W32" s="40" t="n"/>
      <c r="X32" s="40" t="n"/>
      <c r="Y32" s="40">
        <f>IFERROR(IF(W32*X32=0,"",W32*X32),"")</f>
        <v/>
      </c>
      <c r="Z32" s="39" t="inlineStr">
        <is>
          <t>20-JUL-25</t>
        </is>
      </c>
      <c r="AA32" s="39" t="inlineStr">
        <is>
          <t>20-JUL-25</t>
        </is>
      </c>
      <c r="AB32" s="40">
        <f>IF(AND(Z32&lt;&gt;"",AA32&lt;&gt;""),ROUNDUP((AA32-Z32)/7,0),"")</f>
        <v/>
      </c>
      <c r="AC32" s="40" t="n"/>
      <c r="AD32" s="40">
        <f>IFERROR(IF(AB32*AC32=0,"",AB32*AC32),"")</f>
        <v/>
      </c>
      <c r="AE32" s="40" t="n"/>
      <c r="AF32" s="40">
        <f>IFERROR(IF((AI32-(Y32+AD32))/AE32=0,"",ROUNDUP((AI32-(Y32+AD32))/AE32,0)),"")</f>
        <v/>
      </c>
      <c r="AG32" s="40">
        <f>IFERROR(IF((AI32-(Y32+AD32))=0,"",(AI32-(Y32+AD32))),"")</f>
        <v/>
      </c>
      <c r="AH32" s="40">
        <f>IF(AND(W32="",AE32=""),AB32,IF(SUM(W32,AB32,AE32)=0,"",SUM(W32,AB32,AE32)))</f>
        <v/>
      </c>
      <c r="AI32" s="40" t="n"/>
      <c r="AJ32" s="39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38">
        <f>IF(V32="","",YEAR(V32)+IF(MONTH(V32)&gt;=5,1,0))</f>
        <v/>
      </c>
      <c r="AT32" s="40">
        <f>IF(V32="","",IF(AND(MONTH(V32)=8,DAY(V32)&gt;=15),"Fall",IF(MONTH(V32)&gt;8,"Fall",IF(MONTH(V32)=5,"Summer",IF(MONTH(V32)=1,"Spring","")))))</f>
        <v/>
      </c>
      <c r="AU32" s="40" t="n"/>
      <c r="AV32" s="38" t="inlineStr">
        <is>
          <t>Univ Adventista del Plata [OCARG]</t>
        </is>
      </c>
      <c r="AW32" s="38" t="inlineStr">
        <is>
          <t>Martin, Benjamin L.</t>
        </is>
      </c>
      <c r="AX32" s="38">
        <f>IFERROR(INDEX('_names_lookup'!$C:$C,MATCH(AW32,'_names_lookup'!$A:$A,0)),"")</f>
        <v/>
      </c>
      <c r="AY32" s="38">
        <f>IFERROR(INDEX('_names_lookup'!$B:$B,MATCH(AW32,'_names_lookup'!$A:$A,0)),"")</f>
        <v/>
      </c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38" t="inlineStr">
        <is>
          <t>13-JUN-25</t>
        </is>
      </c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38" t="inlineStr">
        <is>
          <t>8</t>
        </is>
      </c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  <c r="CO32" s="40" t="n"/>
      <c r="CP32" s="40" t="n"/>
      <c r="CQ32" s="40" t="n"/>
    </row>
    <row r="33">
      <c r="A33" s="41" t="n"/>
      <c r="B33" s="37" t="inlineStr">
        <is>
          <t>1171-01</t>
        </is>
      </c>
      <c r="C33" s="37" t="inlineStr">
        <is>
          <t>1305</t>
        </is>
      </c>
      <c r="D33" s="41" t="n"/>
      <c r="E33" s="37" t="inlineStr">
        <is>
          <t>541</t>
        </is>
      </c>
      <c r="F33" s="37" t="inlineStr">
        <is>
          <t>127</t>
        </is>
      </c>
      <c r="G33" s="41" t="n"/>
      <c r="H33" s="38">
        <f>IFERROR(INDEX('_courses_lookup'!$C:$C,MATCH(D33&amp;E33,'_courses_lookup'!$E:$E,0)),"")</f>
        <v/>
      </c>
      <c r="I33" s="38">
        <f>IFERROR(INDEX('_courses_lookup'!$D:$D,MATCH(D33&amp;E33,'_courses_lookup'!$E:$E,0)),"")</f>
        <v/>
      </c>
      <c r="J33" s="38" t="inlineStr">
        <is>
          <t>328</t>
        </is>
      </c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39" t="n"/>
      <c r="W33" s="40" t="n"/>
      <c r="X33" s="40" t="n"/>
      <c r="Y33" s="40">
        <f>IFERROR(IF(W33*X33=0,"",W33*X33),"")</f>
        <v/>
      </c>
      <c r="Z33" s="39" t="inlineStr">
        <is>
          <t>20-JUN-25</t>
        </is>
      </c>
      <c r="AA33" s="39" t="inlineStr">
        <is>
          <t>20-JUN-25</t>
        </is>
      </c>
      <c r="AB33" s="40">
        <f>IF(AND(Z33&lt;&gt;"",AA33&lt;&gt;""),ROUNDUP((AA33-Z33)/7,0),"")</f>
        <v/>
      </c>
      <c r="AC33" s="40" t="n"/>
      <c r="AD33" s="40">
        <f>IFERROR(IF(AB33*AC33=0,"",AB33*AC33),"")</f>
        <v/>
      </c>
      <c r="AE33" s="40" t="n"/>
      <c r="AF33" s="40">
        <f>IFERROR(IF((AI33-(Y33+AD33))/AE33=0,"",ROUNDUP((AI33-(Y33+AD33))/AE33,0)),"")</f>
        <v/>
      </c>
      <c r="AG33" s="40">
        <f>IFERROR(IF((AI33-(Y33+AD33))=0,"",(AI33-(Y33+AD33))),"")</f>
        <v/>
      </c>
      <c r="AH33" s="40">
        <f>IF(AND(W33="",AE33=""),AB33,IF(SUM(W33,AB33,AE33)=0,"",SUM(W33,AB33,AE33)))</f>
        <v/>
      </c>
      <c r="AI33" s="40" t="n"/>
      <c r="AJ33" s="39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38">
        <f>IF(V33="","",YEAR(V33)+IF(MONTH(V33)&gt;=5,1,0))</f>
        <v/>
      </c>
      <c r="AT33" s="40">
        <f>IF(V33="","",IF(AND(MONTH(V33)=8,DAY(V33)&gt;=15),"Fall",IF(MONTH(V33)&gt;8,"Fall",IF(MONTH(V33)=5,"Summer",IF(MONTH(V33)=1,"Spring","")))))</f>
        <v/>
      </c>
      <c r="AU33" s="40" t="n"/>
      <c r="AV33" s="38" t="inlineStr">
        <is>
          <t>Universitatea Adventus din Cer [OCROU]</t>
        </is>
      </c>
      <c r="AW33" s="38" t="inlineStr">
        <is>
          <t>Mayer, Jorge R.</t>
        </is>
      </c>
      <c r="AX33" s="38">
        <f>IFERROR(INDEX('_names_lookup'!$C:$C,MATCH(AW33,'_names_lookup'!$A:$A,0)),"")</f>
        <v/>
      </c>
      <c r="AY33" s="38">
        <f>IFERROR(INDEX('_names_lookup'!$B:$B,MATCH(AW33,'_names_lookup'!$A:$A,0)),"")</f>
        <v/>
      </c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38" t="inlineStr">
        <is>
          <t>13-MAY-25</t>
        </is>
      </c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38" t="inlineStr">
        <is>
          <t>9</t>
        </is>
      </c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  <c r="CO33" s="40" t="n"/>
      <c r="CP33" s="40" t="n"/>
      <c r="CQ33" s="40" t="n"/>
    </row>
    <row r="34">
      <c r="A34" s="41" t="n"/>
      <c r="B34" s="37" t="inlineStr">
        <is>
          <t>1171-02</t>
        </is>
      </c>
      <c r="C34" s="37" t="inlineStr">
        <is>
          <t>1309</t>
        </is>
      </c>
      <c r="D34" s="41" t="n"/>
      <c r="E34" s="37" t="inlineStr">
        <is>
          <t>543</t>
        </is>
      </c>
      <c r="F34" s="37" t="inlineStr">
        <is>
          <t>128</t>
        </is>
      </c>
      <c r="G34" s="41" t="n"/>
      <c r="H34" s="38">
        <f>IFERROR(INDEX('_courses_lookup'!$C:$C,MATCH(D34&amp;E34,'_courses_lookup'!$E:$E,0)),"")</f>
        <v/>
      </c>
      <c r="I34" s="38">
        <f>IFERROR(INDEX('_courses_lookup'!$D:$D,MATCH(D34&amp;E34,'_courses_lookup'!$E:$E,0)),"")</f>
        <v/>
      </c>
      <c r="J34" s="38" t="inlineStr">
        <is>
          <t>329</t>
        </is>
      </c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39" t="n"/>
      <c r="W34" s="40" t="n"/>
      <c r="X34" s="40" t="n"/>
      <c r="Y34" s="40">
        <f>IFERROR(IF(W34*X34=0,"",W34*X34),"")</f>
        <v/>
      </c>
      <c r="Z34" s="39" t="inlineStr">
        <is>
          <t>21-JUL-25</t>
        </is>
      </c>
      <c r="AA34" s="39" t="inlineStr">
        <is>
          <t>21-AUG-25</t>
        </is>
      </c>
      <c r="AB34" s="40">
        <f>IF(AND(Z34&lt;&gt;"",AA34&lt;&gt;""),ROUNDUP((AA34-Z34)/7,0),"")</f>
        <v/>
      </c>
      <c r="AC34" s="40" t="n"/>
      <c r="AD34" s="40">
        <f>IFERROR(IF(AB34*AC34=0,"",AB34*AC34),"")</f>
        <v/>
      </c>
      <c r="AE34" s="40" t="n"/>
      <c r="AF34" s="40">
        <f>IFERROR(IF((AI34-(Y34+AD34))/AE34=0,"",ROUNDUP((AI34-(Y34+AD34))/AE34,0)),"")</f>
        <v/>
      </c>
      <c r="AG34" s="40">
        <f>IFERROR(IF((AI34-(Y34+AD34))=0,"",(AI34-(Y34+AD34))),"")</f>
        <v/>
      </c>
      <c r="AH34" s="40">
        <f>IF(AND(W34="",AE34=""),AB34,IF(SUM(W34,AB34,AE34)=0,"",SUM(W34,AB34,AE34)))</f>
        <v/>
      </c>
      <c r="AI34" s="40" t="n"/>
      <c r="AJ34" s="39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38">
        <f>IF(V34="","",YEAR(V34)+IF(MONTH(V34)&gt;=5,1,0))</f>
        <v/>
      </c>
      <c r="AT34" s="40">
        <f>IF(V34="","",IF(AND(MONTH(V34)=8,DAY(V34)&gt;=15),"Fall",IF(MONTH(V34)&gt;8,"Fall",IF(MONTH(V34)=5,"Summer",IF(MONTH(V34)=1,"Spring","")))))</f>
        <v/>
      </c>
      <c r="AU34" s="40" t="n"/>
      <c r="AV34" s="38" t="inlineStr">
        <is>
          <t>Zaokski Theo Seminary [OCRUS]</t>
        </is>
      </c>
      <c r="AW34" s="38" t="inlineStr">
        <is>
          <t>Moore, Richard A.</t>
        </is>
      </c>
      <c r="AX34" s="38">
        <f>IFERROR(INDEX('_names_lookup'!$C:$C,MATCH(AW34,'_names_lookup'!$A:$A,0)),"")</f>
        <v/>
      </c>
      <c r="AY34" s="38">
        <f>IFERROR(INDEX('_names_lookup'!$B:$B,MATCH(AW34,'_names_lookup'!$A:$A,0)),"")</f>
        <v/>
      </c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38" t="inlineStr">
        <is>
          <t>14-APR-25</t>
        </is>
      </c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  <c r="CO34" s="40" t="n"/>
      <c r="CP34" s="40" t="n"/>
      <c r="CQ34" s="40" t="n"/>
    </row>
    <row r="35">
      <c r="A35" s="41" t="n"/>
      <c r="B35" s="37" t="inlineStr">
        <is>
          <t>1171-03</t>
        </is>
      </c>
      <c r="C35" s="37" t="inlineStr">
        <is>
          <t>1311</t>
        </is>
      </c>
      <c r="D35" s="41" t="n"/>
      <c r="E35" s="37" t="inlineStr">
        <is>
          <t>545</t>
        </is>
      </c>
      <c r="F35" s="37" t="inlineStr">
        <is>
          <t>129</t>
        </is>
      </c>
      <c r="G35" s="41" t="n"/>
      <c r="H35" s="38">
        <f>IFERROR(INDEX('_courses_lookup'!$C:$C,MATCH(D35&amp;E35,'_courses_lookup'!$E:$E,0)),"")</f>
        <v/>
      </c>
      <c r="I35" s="38">
        <f>IFERROR(INDEX('_courses_lookup'!$D:$D,MATCH(D35&amp;E35,'_courses_lookup'!$E:$E,0)),"")</f>
        <v/>
      </c>
      <c r="J35" s="38" t="inlineStr">
        <is>
          <t>330</t>
        </is>
      </c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39" t="n"/>
      <c r="W35" s="40" t="n"/>
      <c r="X35" s="40" t="n"/>
      <c r="Y35" s="40">
        <f>IFERROR(IF(W35*X35=0,"",W35*X35),"")</f>
        <v/>
      </c>
      <c r="Z35" s="39" t="inlineStr">
        <is>
          <t>21-JUN-25</t>
        </is>
      </c>
      <c r="AA35" s="39" t="inlineStr">
        <is>
          <t>21-JUN-25</t>
        </is>
      </c>
      <c r="AB35" s="40">
        <f>IF(AND(Z35&lt;&gt;"",AA35&lt;&gt;""),ROUNDUP((AA35-Z35)/7,0),"")</f>
        <v/>
      </c>
      <c r="AC35" s="40" t="n"/>
      <c r="AD35" s="40">
        <f>IFERROR(IF(AB35*AC35=0,"",AB35*AC35),"")</f>
        <v/>
      </c>
      <c r="AE35" s="40" t="n"/>
      <c r="AF35" s="40">
        <f>IFERROR(IF((AI35-(Y35+AD35))/AE35=0,"",ROUNDUP((AI35-(Y35+AD35))/AE35,0)),"")</f>
        <v/>
      </c>
      <c r="AG35" s="40">
        <f>IFERROR(IF((AI35-(Y35+AD35))=0,"",(AI35-(Y35+AD35))),"")</f>
        <v/>
      </c>
      <c r="AH35" s="40">
        <f>IF(AND(W35="",AE35=""),AB35,IF(SUM(W35,AB35,AE35)=0,"",SUM(W35,AB35,AE35)))</f>
        <v/>
      </c>
      <c r="AI35" s="40" t="n"/>
      <c r="AJ35" s="39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38">
        <f>IF(V35="","",YEAR(V35)+IF(MONTH(V35)&gt;=5,1,0))</f>
        <v/>
      </c>
      <c r="AT35" s="40">
        <f>IF(V35="","",IF(AND(MONTH(V35)=8,DAY(V35)&gt;=15),"Fall",IF(MONTH(V35)&gt;8,"Fall",IF(MONTH(V35)=5,"Summer",IF(MONTH(V35)=1,"Spring","")))))</f>
        <v/>
      </c>
      <c r="AU35" s="40" t="n"/>
      <c r="AV35" s="40" t="n"/>
      <c r="AW35" s="38" t="inlineStr">
        <is>
          <t>Ramos, Israel</t>
        </is>
      </c>
      <c r="AX35" s="38">
        <f>IFERROR(INDEX('_names_lookup'!$C:$C,MATCH(AW35,'_names_lookup'!$A:$A,0)),"")</f>
        <v/>
      </c>
      <c r="AY35" s="38">
        <f>IFERROR(INDEX('_names_lookup'!$B:$B,MATCH(AW35,'_names_lookup'!$A:$A,0)),"")</f>
        <v/>
      </c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38" t="inlineStr">
        <is>
          <t>14-FEB-25</t>
        </is>
      </c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  <c r="CO35" s="40" t="n"/>
      <c r="CP35" s="40" t="n"/>
      <c r="CQ35" s="40" t="n"/>
    </row>
    <row r="36">
      <c r="A36" s="41" t="n"/>
      <c r="B36" s="37" t="inlineStr">
        <is>
          <t>1171-04</t>
        </is>
      </c>
      <c r="C36" s="37" t="inlineStr">
        <is>
          <t>1999</t>
        </is>
      </c>
      <c r="D36" s="41" t="n"/>
      <c r="E36" s="37" t="inlineStr">
        <is>
          <t>546</t>
        </is>
      </c>
      <c r="F36" s="37" t="inlineStr">
        <is>
          <t>130</t>
        </is>
      </c>
      <c r="G36" s="41" t="n"/>
      <c r="H36" s="38">
        <f>IFERROR(INDEX('_courses_lookup'!$C:$C,MATCH(D36&amp;E36,'_courses_lookup'!$E:$E,0)),"")</f>
        <v/>
      </c>
      <c r="I36" s="38">
        <f>IFERROR(INDEX('_courses_lookup'!$D:$D,MATCH(D36&amp;E36,'_courses_lookup'!$E:$E,0)),"")</f>
        <v/>
      </c>
      <c r="J36" s="38" t="inlineStr">
        <is>
          <t>331</t>
        </is>
      </c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39" t="n"/>
      <c r="W36" s="40" t="n"/>
      <c r="X36" s="40" t="n"/>
      <c r="Y36" s="40">
        <f>IFERROR(IF(W36*X36=0,"",W36*X36),"")</f>
        <v/>
      </c>
      <c r="Z36" s="39" t="inlineStr">
        <is>
          <t>22-AUG-25</t>
        </is>
      </c>
      <c r="AA36" s="39" t="inlineStr">
        <is>
          <t>22-JUN-25</t>
        </is>
      </c>
      <c r="AB36" s="40">
        <f>IF(AND(Z36&lt;&gt;"",AA36&lt;&gt;""),ROUNDUP((AA36-Z36)/7,0),"")</f>
        <v/>
      </c>
      <c r="AC36" s="40" t="n"/>
      <c r="AD36" s="40">
        <f>IFERROR(IF(AB36*AC36=0,"",AB36*AC36),"")</f>
        <v/>
      </c>
      <c r="AE36" s="40" t="n"/>
      <c r="AF36" s="40">
        <f>IFERROR(IF((AI36-(Y36+AD36))/AE36=0,"",ROUNDUP((AI36-(Y36+AD36))/AE36,0)),"")</f>
        <v/>
      </c>
      <c r="AG36" s="40">
        <f>IFERROR(IF((AI36-(Y36+AD36))=0,"",(AI36-(Y36+AD36))),"")</f>
        <v/>
      </c>
      <c r="AH36" s="40">
        <f>IF(AND(W36="",AE36=""),AB36,IF(SUM(W36,AB36,AE36)=0,"",SUM(W36,AB36,AE36)))</f>
        <v/>
      </c>
      <c r="AI36" s="40" t="n"/>
      <c r="AJ36" s="39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38">
        <f>IF(V36="","",YEAR(V36)+IF(MONTH(V36)&gt;=5,1,0))</f>
        <v/>
      </c>
      <c r="AT36" s="40">
        <f>IF(V36="","",IF(AND(MONTH(V36)=8,DAY(V36)&gt;=15),"Fall",IF(MONTH(V36)&gt;8,"Fall",IF(MONTH(V36)=5,"Summer",IF(MONTH(V36)=1,"Spring","")))))</f>
        <v/>
      </c>
      <c r="AU36" s="40" t="n"/>
      <c r="AV36" s="40" t="n"/>
      <c r="AW36" s="38" t="inlineStr">
        <is>
          <t>Reddy, Ashley C.</t>
        </is>
      </c>
      <c r="AX36" s="38">
        <f>IFERROR(INDEX('_names_lookup'!$C:$C,MATCH(AW36,'_names_lookup'!$A:$A,0)),"")</f>
        <v/>
      </c>
      <c r="AY36" s="38">
        <f>IFERROR(INDEX('_names_lookup'!$B:$B,MATCH(AW36,'_names_lookup'!$A:$A,0)),"")</f>
        <v/>
      </c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38" t="inlineStr">
        <is>
          <t>14-JUL-25</t>
        </is>
      </c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  <c r="CO36" s="40" t="n"/>
      <c r="CP36" s="40" t="n"/>
      <c r="CQ36" s="40" t="n"/>
    </row>
    <row r="37">
      <c r="A37" s="41" t="n"/>
      <c r="B37" s="37" t="inlineStr">
        <is>
          <t>1175-01</t>
        </is>
      </c>
      <c r="C37" s="37" t="inlineStr">
        <is>
          <t>2005</t>
        </is>
      </c>
      <c r="D37" s="41" t="n"/>
      <c r="E37" s="37" t="inlineStr">
        <is>
          <t>548</t>
        </is>
      </c>
      <c r="F37" s="37" t="inlineStr">
        <is>
          <t>131</t>
        </is>
      </c>
      <c r="G37" s="41" t="n"/>
      <c r="H37" s="38">
        <f>IFERROR(INDEX('_courses_lookup'!$C:$C,MATCH(D37&amp;E37,'_courses_lookup'!$E:$E,0)),"")</f>
        <v/>
      </c>
      <c r="I37" s="38">
        <f>IFERROR(INDEX('_courses_lookup'!$D:$D,MATCH(D37&amp;E37,'_courses_lookup'!$E:$E,0)),"")</f>
        <v/>
      </c>
      <c r="J37" s="38" t="inlineStr">
        <is>
          <t>332</t>
        </is>
      </c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39" t="n"/>
      <c r="W37" s="40" t="n"/>
      <c r="X37" s="40" t="n"/>
      <c r="Y37" s="40">
        <f>IFERROR(IF(W37*X37=0,"",W37*X37),"")</f>
        <v/>
      </c>
      <c r="Z37" s="39" t="inlineStr">
        <is>
          <t>22-JUN-25</t>
        </is>
      </c>
      <c r="AA37" s="39" t="inlineStr">
        <is>
          <t>22-MAY-25</t>
        </is>
      </c>
      <c r="AB37" s="40">
        <f>IF(AND(Z37&lt;&gt;"",AA37&lt;&gt;""),ROUNDUP((AA37-Z37)/7,0),"")</f>
        <v/>
      </c>
      <c r="AC37" s="40" t="n"/>
      <c r="AD37" s="40">
        <f>IFERROR(IF(AB37*AC37=0,"",AB37*AC37),"")</f>
        <v/>
      </c>
      <c r="AE37" s="40" t="n"/>
      <c r="AF37" s="40">
        <f>IFERROR(IF((AI37-(Y37+AD37))/AE37=0,"",ROUNDUP((AI37-(Y37+AD37))/AE37,0)),"")</f>
        <v/>
      </c>
      <c r="AG37" s="40">
        <f>IFERROR(IF((AI37-(Y37+AD37))=0,"",(AI37-(Y37+AD37))),"")</f>
        <v/>
      </c>
      <c r="AH37" s="40">
        <f>IF(AND(W37="",AE37=""),AB37,IF(SUM(W37,AB37,AE37)=0,"",SUM(W37,AB37,AE37)))</f>
        <v/>
      </c>
      <c r="AI37" s="40" t="n"/>
      <c r="AJ37" s="39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38">
        <f>IF(V37="","",YEAR(V37)+IF(MONTH(V37)&gt;=5,1,0))</f>
        <v/>
      </c>
      <c r="AT37" s="40">
        <f>IF(V37="","",IF(AND(MONTH(V37)=8,DAY(V37)&gt;=15),"Fall",IF(MONTH(V37)&gt;8,"Fall",IF(MONTH(V37)=5,"Summer",IF(MONTH(V37)=1,"Spring","")))))</f>
        <v/>
      </c>
      <c r="AU37" s="40" t="n"/>
      <c r="AV37" s="40" t="n"/>
      <c r="AW37" s="38" t="inlineStr">
        <is>
          <t>Reinert, Katia G.</t>
        </is>
      </c>
      <c r="AX37" s="38">
        <f>IFERROR(INDEX('_names_lookup'!$C:$C,MATCH(AW37,'_names_lookup'!$A:$A,0)),"")</f>
        <v/>
      </c>
      <c r="AY37" s="38">
        <f>IFERROR(INDEX('_names_lookup'!$B:$B,MATCH(AW37,'_names_lookup'!$A:$A,0)),"")</f>
        <v/>
      </c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38" t="inlineStr">
        <is>
          <t>14-MAY-25</t>
        </is>
      </c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  <c r="CO37" s="40" t="n"/>
      <c r="CP37" s="40" t="n"/>
      <c r="CQ37" s="40" t="n"/>
    </row>
    <row r="38">
      <c r="A38" s="41" t="n"/>
      <c r="B38" s="37" t="inlineStr">
        <is>
          <t>1176-01</t>
        </is>
      </c>
      <c r="C38" s="37" t="inlineStr">
        <is>
          <t>2008</t>
        </is>
      </c>
      <c r="D38" s="41" t="n"/>
      <c r="E38" s="37" t="inlineStr">
        <is>
          <t>549</t>
        </is>
      </c>
      <c r="F38" s="37" t="inlineStr">
        <is>
          <t>132</t>
        </is>
      </c>
      <c r="G38" s="41" t="n"/>
      <c r="H38" s="38">
        <f>IFERROR(INDEX('_courses_lookup'!$C:$C,MATCH(D38&amp;E38,'_courses_lookup'!$E:$E,0)),"")</f>
        <v/>
      </c>
      <c r="I38" s="38">
        <f>IFERROR(INDEX('_courses_lookup'!$D:$D,MATCH(D38&amp;E38,'_courses_lookup'!$E:$E,0)),"")</f>
        <v/>
      </c>
      <c r="J38" s="38" t="inlineStr">
        <is>
          <t>333</t>
        </is>
      </c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39" t="n"/>
      <c r="W38" s="40" t="n"/>
      <c r="X38" s="40" t="n"/>
      <c r="Y38" s="40">
        <f>IFERROR(IF(W38*X38=0,"",W38*X38),"")</f>
        <v/>
      </c>
      <c r="Z38" s="39" t="inlineStr">
        <is>
          <t>23-JUN-25</t>
        </is>
      </c>
      <c r="AA38" s="39" t="inlineStr">
        <is>
          <t>22-NOV-25</t>
        </is>
      </c>
      <c r="AB38" s="40">
        <f>IF(AND(Z38&lt;&gt;"",AA38&lt;&gt;""),ROUNDUP((AA38-Z38)/7,0),"")</f>
        <v/>
      </c>
      <c r="AC38" s="40" t="n"/>
      <c r="AD38" s="40">
        <f>IFERROR(IF(AB38*AC38=0,"",AB38*AC38),"")</f>
        <v/>
      </c>
      <c r="AE38" s="40" t="n"/>
      <c r="AF38" s="40">
        <f>IFERROR(IF((AI38-(Y38+AD38))/AE38=0,"",ROUNDUP((AI38-(Y38+AD38))/AE38,0)),"")</f>
        <v/>
      </c>
      <c r="AG38" s="40">
        <f>IFERROR(IF((AI38-(Y38+AD38))=0,"",(AI38-(Y38+AD38))),"")</f>
        <v/>
      </c>
      <c r="AH38" s="40">
        <f>IF(AND(W38="",AE38=""),AB38,IF(SUM(W38,AB38,AE38)=0,"",SUM(W38,AB38,AE38)))</f>
        <v/>
      </c>
      <c r="AI38" s="40" t="n"/>
      <c r="AJ38" s="39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>
        <f>IF(V38="","",YEAR(V38)+IF(MONTH(V38)&gt;=5,1,0))</f>
        <v/>
      </c>
      <c r="AT38" s="40">
        <f>IF(V38="","",IF(AND(MONTH(V38)=8,DAY(V38)&gt;=15),"Fall",IF(MONTH(V38)&gt;8,"Fall",IF(MONTH(V38)=5,"Summer",IF(MONTH(V38)=1,"Spring","")))))</f>
        <v/>
      </c>
      <c r="AU38" s="40" t="n"/>
      <c r="AV38" s="40" t="n"/>
      <c r="AW38" s="38" t="inlineStr">
        <is>
          <t>Sedlacek, David</t>
        </is>
      </c>
      <c r="AX38" s="38">
        <f>IFERROR(INDEX('_names_lookup'!$C:$C,MATCH(AW38,'_names_lookup'!$A:$A,0)),"")</f>
        <v/>
      </c>
      <c r="AY38" s="38">
        <f>IFERROR(INDEX('_names_lookup'!$B:$B,MATCH(AW38,'_names_lookup'!$A:$A,0)),"")</f>
        <v/>
      </c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38" t="inlineStr">
        <is>
          <t>15-JUL-25</t>
        </is>
      </c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  <c r="CO38" s="40" t="n"/>
      <c r="CP38" s="40" t="n"/>
      <c r="CQ38" s="40" t="n"/>
    </row>
    <row r="39">
      <c r="A39" s="41" t="n"/>
      <c r="B39" s="37" t="inlineStr">
        <is>
          <t>1177-01</t>
        </is>
      </c>
      <c r="C39" s="37" t="inlineStr">
        <is>
          <t>2013</t>
        </is>
      </c>
      <c r="D39" s="41" t="n"/>
      <c r="E39" s="37" t="inlineStr">
        <is>
          <t>550</t>
        </is>
      </c>
      <c r="F39" s="37" t="inlineStr">
        <is>
          <t>133</t>
        </is>
      </c>
      <c r="G39" s="41" t="n"/>
      <c r="H39" s="38">
        <f>IFERROR(INDEX('_courses_lookup'!$C:$C,MATCH(D39&amp;E39,'_courses_lookup'!$E:$E,0)),"")</f>
        <v/>
      </c>
      <c r="I39" s="38">
        <f>IFERROR(INDEX('_courses_lookup'!$D:$D,MATCH(D39&amp;E39,'_courses_lookup'!$E:$E,0)),"")</f>
        <v/>
      </c>
      <c r="J39" s="38" t="inlineStr">
        <is>
          <t>334</t>
        </is>
      </c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39" t="n"/>
      <c r="W39" s="40" t="n"/>
      <c r="X39" s="40" t="n"/>
      <c r="Y39" s="40">
        <f>IFERROR(IF(W39*X39=0,"",W39*X39),"")</f>
        <v/>
      </c>
      <c r="Z39" s="39" t="inlineStr">
        <is>
          <t>23-MAY-25</t>
        </is>
      </c>
      <c r="AA39" s="39" t="inlineStr">
        <is>
          <t>23-MAY-25</t>
        </is>
      </c>
      <c r="AB39" s="40">
        <f>IF(AND(Z39&lt;&gt;"",AA39&lt;&gt;""),ROUNDUP((AA39-Z39)/7,0),"")</f>
        <v/>
      </c>
      <c r="AC39" s="40" t="n"/>
      <c r="AD39" s="40">
        <f>IFERROR(IF(AB39*AC39=0,"",AB39*AC39),"")</f>
        <v/>
      </c>
      <c r="AE39" s="40" t="n"/>
      <c r="AF39" s="40">
        <f>IFERROR(IF((AI39-(Y39+AD39))/AE39=0,"",ROUNDUP((AI39-(Y39+AD39))/AE39,0)),"")</f>
        <v/>
      </c>
      <c r="AG39" s="40">
        <f>IFERROR(IF((AI39-(Y39+AD39))=0,"",(AI39-(Y39+AD39))),"")</f>
        <v/>
      </c>
      <c r="AH39" s="40">
        <f>IF(AND(W39="",AE39=""),AB39,IF(SUM(W39,AB39,AE39)=0,"",SUM(W39,AB39,AE39)))</f>
        <v/>
      </c>
      <c r="AI39" s="40" t="n"/>
      <c r="AJ39" s="39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>
        <f>IF(V39="","",YEAR(V39)+IF(MONTH(V39)&gt;=5,1,0))</f>
        <v/>
      </c>
      <c r="AT39" s="40">
        <f>IF(V39="","",IF(AND(MONTH(V39)=8,DAY(V39)&gt;=15),"Fall",IF(MONTH(V39)&gt;8,"Fall",IF(MONTH(V39)=5,"Summer",IF(MONTH(V39)=1,"Spring","")))))</f>
        <v/>
      </c>
      <c r="AU39" s="40" t="n"/>
      <c r="AV39" s="40" t="n"/>
      <c r="AW39" s="38" t="inlineStr">
        <is>
          <t>Ward, Scott R.</t>
        </is>
      </c>
      <c r="AX39" s="38">
        <f>IFERROR(INDEX('_names_lookup'!$C:$C,MATCH(AW39,'_names_lookup'!$A:$A,0)),"")</f>
        <v/>
      </c>
      <c r="AY39" s="38">
        <f>IFERROR(INDEX('_names_lookup'!$B:$B,MATCH(AW39,'_names_lookup'!$A:$A,0)),"")</f>
        <v/>
      </c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38" t="inlineStr">
        <is>
          <t>15-MAY-25</t>
        </is>
      </c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  <c r="CO39" s="40" t="n"/>
      <c r="CP39" s="40" t="n"/>
      <c r="CQ39" s="40" t="n"/>
    </row>
    <row r="40">
      <c r="A40" s="41" t="n"/>
      <c r="B40" s="37" t="inlineStr">
        <is>
          <t>1178-01</t>
        </is>
      </c>
      <c r="C40" s="37" t="inlineStr">
        <is>
          <t>2022</t>
        </is>
      </c>
      <c r="D40" s="41" t="n"/>
      <c r="E40" s="37" t="inlineStr">
        <is>
          <t>551</t>
        </is>
      </c>
      <c r="F40" s="37" t="inlineStr">
        <is>
          <t>201</t>
        </is>
      </c>
      <c r="G40" s="41" t="n"/>
      <c r="H40" s="38">
        <f>IFERROR(INDEX('_courses_lookup'!$C:$C,MATCH(D40&amp;E40,'_courses_lookup'!$E:$E,0)),"")</f>
        <v/>
      </c>
      <c r="I40" s="38">
        <f>IFERROR(INDEX('_courses_lookup'!$D:$D,MATCH(D40&amp;E40,'_courses_lookup'!$E:$E,0)),"")</f>
        <v/>
      </c>
      <c r="J40" s="38" t="inlineStr">
        <is>
          <t>335</t>
        </is>
      </c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39" t="n"/>
      <c r="W40" s="40" t="n"/>
      <c r="X40" s="40" t="n"/>
      <c r="Y40" s="40">
        <f>IFERROR(IF(W40*X40=0,"",W40*X40),"")</f>
        <v/>
      </c>
      <c r="Z40" s="39" t="inlineStr">
        <is>
          <t>24-MAY-25</t>
        </is>
      </c>
      <c r="AA40" s="39" t="inlineStr">
        <is>
          <t>24-JUL-25</t>
        </is>
      </c>
      <c r="AB40" s="40">
        <f>IF(AND(Z40&lt;&gt;"",AA40&lt;&gt;""),ROUNDUP((AA40-Z40)/7,0),"")</f>
        <v/>
      </c>
      <c r="AC40" s="40" t="n"/>
      <c r="AD40" s="40">
        <f>IFERROR(IF(AB40*AC40=0,"",AB40*AC40),"")</f>
        <v/>
      </c>
      <c r="AE40" s="40" t="n"/>
      <c r="AF40" s="40">
        <f>IFERROR(IF((AI40-(Y40+AD40))/AE40=0,"",ROUNDUP((AI40-(Y40+AD40))/AE40,0)),"")</f>
        <v/>
      </c>
      <c r="AG40" s="40">
        <f>IFERROR(IF((AI40-(Y40+AD40))=0,"",(AI40-(Y40+AD40))),"")</f>
        <v/>
      </c>
      <c r="AH40" s="40">
        <f>IF(AND(W40="",AE40=""),AB40,IF(SUM(W40,AB40,AE40)=0,"",SUM(W40,AB40,AE40)))</f>
        <v/>
      </c>
      <c r="AI40" s="40" t="n"/>
      <c r="AJ40" s="39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>
        <f>IF(V40="","",YEAR(V40)+IF(MONTH(V40)&gt;=5,1,0))</f>
        <v/>
      </c>
      <c r="AT40" s="40">
        <f>IF(V40="","",IF(AND(MONTH(V40)=8,DAY(V40)&gt;=15),"Fall",IF(MONTH(V40)&gt;8,"Fall",IF(MONTH(V40)=5,"Summer",IF(MONTH(V40)=1,"Spring","")))))</f>
        <v/>
      </c>
      <c r="AU40" s="40" t="n"/>
      <c r="AV40" s="40" t="n"/>
      <c r="AW40" s="38" t="inlineStr">
        <is>
          <t>Fernandez-Gibbs, Jharony E.</t>
        </is>
      </c>
      <c r="AX40" s="38">
        <f>IFERROR(INDEX('_names_lookup'!$C:$C,MATCH(AW40,'_names_lookup'!$A:$A,0)),"")</f>
        <v/>
      </c>
      <c r="AY40" s="38">
        <f>IFERROR(INDEX('_names_lookup'!$B:$B,MATCH(AW40,'_names_lookup'!$A:$A,0)),"")</f>
        <v/>
      </c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38" t="inlineStr">
        <is>
          <t>16-APR-25</t>
        </is>
      </c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  <c r="CO40" s="40" t="n"/>
      <c r="CP40" s="40" t="n"/>
      <c r="CQ40" s="40" t="n"/>
    </row>
    <row r="41">
      <c r="A41" s="41" t="n"/>
      <c r="B41" s="37" t="inlineStr">
        <is>
          <t>1178-02</t>
        </is>
      </c>
      <c r="C41" s="37" t="inlineStr">
        <is>
          <t>2024</t>
        </is>
      </c>
      <c r="D41" s="41" t="n"/>
      <c r="E41" s="37" t="inlineStr">
        <is>
          <t>552</t>
        </is>
      </c>
      <c r="F41" s="37" t="inlineStr">
        <is>
          <t>995</t>
        </is>
      </c>
      <c r="G41" s="41" t="n"/>
      <c r="H41" s="38">
        <f>IFERROR(INDEX('_courses_lookup'!$C:$C,MATCH(D41&amp;E41,'_courses_lookup'!$E:$E,0)),"")</f>
        <v/>
      </c>
      <c r="I41" s="38">
        <f>IFERROR(INDEX('_courses_lookup'!$D:$D,MATCH(D41&amp;E41,'_courses_lookup'!$E:$E,0)),"")</f>
        <v/>
      </c>
      <c r="J41" s="38" t="inlineStr">
        <is>
          <t>336</t>
        </is>
      </c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39" t="n"/>
      <c r="W41" s="40" t="n"/>
      <c r="X41" s="40" t="n"/>
      <c r="Y41" s="40">
        <f>IFERROR(IF(W41*X41=0,"",W41*X41),"")</f>
        <v/>
      </c>
      <c r="Z41" s="39" t="inlineStr">
        <is>
          <t>25-JUL-25</t>
        </is>
      </c>
      <c r="AA41" s="39" t="inlineStr">
        <is>
          <t>24-JUN-25</t>
        </is>
      </c>
      <c r="AB41" s="40">
        <f>IF(AND(Z41&lt;&gt;"",AA41&lt;&gt;""),ROUNDUP((AA41-Z41)/7,0),"")</f>
        <v/>
      </c>
      <c r="AC41" s="40" t="n"/>
      <c r="AD41" s="40">
        <f>IFERROR(IF(AB41*AC41=0,"",AB41*AC41),"")</f>
        <v/>
      </c>
      <c r="AE41" s="40" t="n"/>
      <c r="AF41" s="40">
        <f>IFERROR(IF((AI41-(Y41+AD41))/AE41=0,"",ROUNDUP((AI41-(Y41+AD41))/AE41,0)),"")</f>
        <v/>
      </c>
      <c r="AG41" s="40">
        <f>IFERROR(IF((AI41-(Y41+AD41))=0,"",(AI41-(Y41+AD41))),"")</f>
        <v/>
      </c>
      <c r="AH41" s="40">
        <f>IF(AND(W41="",AE41=""),AB41,IF(SUM(W41,AB41,AE41)=0,"",SUM(W41,AB41,AE41)))</f>
        <v/>
      </c>
      <c r="AI41" s="40" t="n"/>
      <c r="AJ41" s="39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>
        <f>IF(V41="","",YEAR(V41)+IF(MONTH(V41)&gt;=5,1,0))</f>
        <v/>
      </c>
      <c r="AT41" s="40">
        <f>IF(V41="","",IF(AND(MONTH(V41)=8,DAY(V41)&gt;=15),"Fall",IF(MONTH(V41)&gt;8,"Fall",IF(MONTH(V41)=5,"Summer",IF(MONTH(V41)=1,"Spring","")))))</f>
        <v/>
      </c>
      <c r="AU41" s="40" t="n"/>
      <c r="AV41" s="40" t="n"/>
      <c r="AW41" s="38" t="inlineStr">
        <is>
          <t>Peguero Colon, Samuel</t>
        </is>
      </c>
      <c r="AX41" s="38">
        <f>IFERROR(INDEX('_names_lookup'!$C:$C,MATCH(AW41,'_names_lookup'!$A:$A,0)),"")</f>
        <v/>
      </c>
      <c r="AY41" s="38">
        <f>IFERROR(INDEX('_names_lookup'!$B:$B,MATCH(AW41,'_names_lookup'!$A:$A,0)),"")</f>
        <v/>
      </c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38" t="inlineStr">
        <is>
          <t>17-APR-25</t>
        </is>
      </c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  <c r="CO41" s="40" t="n"/>
      <c r="CP41" s="40" t="n"/>
      <c r="CQ41" s="40" t="n"/>
    </row>
    <row r="42">
      <c r="A42" s="41" t="n"/>
      <c r="B42" s="37" t="inlineStr">
        <is>
          <t>1178-03</t>
        </is>
      </c>
      <c r="C42" s="37" t="inlineStr">
        <is>
          <t>2161</t>
        </is>
      </c>
      <c r="D42" s="41" t="n"/>
      <c r="E42" s="37" t="inlineStr">
        <is>
          <t>553</t>
        </is>
      </c>
      <c r="F42" s="37" t="inlineStr">
        <is>
          <t>996</t>
        </is>
      </c>
      <c r="G42" s="41" t="n"/>
      <c r="H42" s="38">
        <f>IFERROR(INDEX('_courses_lookup'!$C:$C,MATCH(D42&amp;E42,'_courses_lookup'!$E:$E,0)),"")</f>
        <v/>
      </c>
      <c r="I42" s="38">
        <f>IFERROR(INDEX('_courses_lookup'!$D:$D,MATCH(D42&amp;E42,'_courses_lookup'!$E:$E,0)),"")</f>
        <v/>
      </c>
      <c r="J42" s="38" t="inlineStr">
        <is>
          <t>337</t>
        </is>
      </c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39" t="n"/>
      <c r="W42" s="40" t="n"/>
      <c r="X42" s="40" t="n"/>
      <c r="Y42" s="40">
        <f>IFERROR(IF(W42*X42=0,"",W42*X42),"")</f>
        <v/>
      </c>
      <c r="Z42" s="39" t="inlineStr">
        <is>
          <t>25-MAY-25</t>
        </is>
      </c>
      <c r="AA42" s="39" t="inlineStr">
        <is>
          <t>24-MAY-25</t>
        </is>
      </c>
      <c r="AB42" s="40">
        <f>IF(AND(Z42&lt;&gt;"",AA42&lt;&gt;""),ROUNDUP((AA42-Z42)/7,0),"")</f>
        <v/>
      </c>
      <c r="AC42" s="40" t="n"/>
      <c r="AD42" s="40">
        <f>IFERROR(IF(AB42*AC42=0,"",AB42*AC42),"")</f>
        <v/>
      </c>
      <c r="AE42" s="40" t="n"/>
      <c r="AF42" s="40">
        <f>IFERROR(IF((AI42-(Y42+AD42))/AE42=0,"",ROUNDUP((AI42-(Y42+AD42))/AE42,0)),"")</f>
        <v/>
      </c>
      <c r="AG42" s="40">
        <f>IFERROR(IF((AI42-(Y42+AD42))=0,"",(AI42-(Y42+AD42))),"")</f>
        <v/>
      </c>
      <c r="AH42" s="40">
        <f>IF(AND(W42="",AE42=""),AB42,IF(SUM(W42,AB42,AE42)=0,"",SUM(W42,AB42,AE42)))</f>
        <v/>
      </c>
      <c r="AI42" s="40" t="n"/>
      <c r="AJ42" s="39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>
        <f>IF(V42="","",YEAR(V42)+IF(MONTH(V42)&gt;=5,1,0))</f>
        <v/>
      </c>
      <c r="AT42" s="40">
        <f>IF(V42="","",IF(AND(MONTH(V42)=8,DAY(V42)&gt;=15),"Fall",IF(MONTH(V42)&gt;8,"Fall",IF(MONTH(V42)=5,"Summer",IF(MONTH(V42)=1,"Spring","")))))</f>
        <v/>
      </c>
      <c r="AU42" s="40" t="n"/>
      <c r="AV42" s="40" t="n"/>
      <c r="AW42" s="38" t="inlineStr">
        <is>
          <t>Fox, Curtis A.</t>
        </is>
      </c>
      <c r="AX42" s="38">
        <f>IFERROR(INDEX('_names_lookup'!$C:$C,MATCH(AW42,'_names_lookup'!$A:$A,0)),"")</f>
        <v/>
      </c>
      <c r="AY42" s="38">
        <f>IFERROR(INDEX('_names_lookup'!$B:$B,MATCH(AW42,'_names_lookup'!$A:$A,0)),"")</f>
        <v/>
      </c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38" t="inlineStr">
        <is>
          <t>17-JUL-25</t>
        </is>
      </c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  <c r="CO42" s="40" t="n"/>
      <c r="CP42" s="40" t="n"/>
      <c r="CQ42" s="40" t="n"/>
    </row>
    <row r="43">
      <c r="A43" s="41" t="n"/>
      <c r="B43" s="37" t="inlineStr">
        <is>
          <t>1178-04</t>
        </is>
      </c>
      <c r="C43" s="37" t="inlineStr">
        <is>
          <t>2173</t>
        </is>
      </c>
      <c r="D43" s="41" t="n"/>
      <c r="E43" s="37" t="inlineStr">
        <is>
          <t>554</t>
        </is>
      </c>
      <c r="F43" s="37" t="inlineStr">
        <is>
          <t>997</t>
        </is>
      </c>
      <c r="G43" s="41" t="n"/>
      <c r="H43" s="38">
        <f>IFERROR(INDEX('_courses_lookup'!$C:$C,MATCH(D43&amp;E43,'_courses_lookup'!$E:$E,0)),"")</f>
        <v/>
      </c>
      <c r="I43" s="38">
        <f>IFERROR(INDEX('_courses_lookup'!$D:$D,MATCH(D43&amp;E43,'_courses_lookup'!$E:$E,0)),"")</f>
        <v/>
      </c>
      <c r="J43" s="38" t="inlineStr">
        <is>
          <t>338</t>
        </is>
      </c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39" t="n"/>
      <c r="W43" s="40" t="n"/>
      <c r="X43" s="40" t="n"/>
      <c r="Y43" s="40">
        <f>IFERROR(IF(W43*X43=0,"",W43*X43),"")</f>
        <v/>
      </c>
      <c r="Z43" s="39" t="inlineStr">
        <is>
          <t>26-MAY-25</t>
        </is>
      </c>
      <c r="AA43" s="39" t="inlineStr">
        <is>
          <t>25-FEB-26</t>
        </is>
      </c>
      <c r="AB43" s="40">
        <f>IF(AND(Z43&lt;&gt;"",AA43&lt;&gt;""),ROUNDUP((AA43-Z43)/7,0),"")</f>
        <v/>
      </c>
      <c r="AC43" s="40" t="n"/>
      <c r="AD43" s="40">
        <f>IFERROR(IF(AB43*AC43=0,"",AB43*AC43),"")</f>
        <v/>
      </c>
      <c r="AE43" s="40" t="n"/>
      <c r="AF43" s="40">
        <f>IFERROR(IF((AI43-(Y43+AD43))/AE43=0,"",ROUNDUP((AI43-(Y43+AD43))/AE43,0)),"")</f>
        <v/>
      </c>
      <c r="AG43" s="40">
        <f>IFERROR(IF((AI43-(Y43+AD43))=0,"",(AI43-(Y43+AD43))),"")</f>
        <v/>
      </c>
      <c r="AH43" s="40">
        <f>IF(AND(W43="",AE43=""),AB43,IF(SUM(W43,AB43,AE43)=0,"",SUM(W43,AB43,AE43)))</f>
        <v/>
      </c>
      <c r="AI43" s="40" t="n"/>
      <c r="AJ43" s="39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>
        <f>IF(V43="","",YEAR(V43)+IF(MONTH(V43)&gt;=5,1,0))</f>
        <v/>
      </c>
      <c r="AT43" s="40">
        <f>IF(V43="","",IF(AND(MONTH(V43)=8,DAY(V43)&gt;=15),"Fall",IF(MONTH(V43)&gt;8,"Fall",IF(MONTH(V43)=5,"Summer",IF(MONTH(V43)=1,"Spring","")))))</f>
        <v/>
      </c>
      <c r="AU43" s="40" t="n"/>
      <c r="AV43" s="40" t="n"/>
      <c r="AW43" s="38" t="inlineStr">
        <is>
          <t>Lopez, Elim J.</t>
        </is>
      </c>
      <c r="AX43" s="38">
        <f>IFERROR(INDEX('_names_lookup'!$C:$C,MATCH(AW43,'_names_lookup'!$A:$A,0)),"")</f>
        <v/>
      </c>
      <c r="AY43" s="38">
        <f>IFERROR(INDEX('_names_lookup'!$B:$B,MATCH(AW43,'_names_lookup'!$A:$A,0)),"")</f>
        <v/>
      </c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38" t="inlineStr">
        <is>
          <t>18-APR-25</t>
        </is>
      </c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  <c r="CO43" s="40" t="n"/>
      <c r="CP43" s="40" t="n"/>
      <c r="CQ43" s="40" t="n"/>
    </row>
    <row r="44">
      <c r="A44" s="41" t="n"/>
      <c r="B44" s="37" t="inlineStr">
        <is>
          <t>1180-01</t>
        </is>
      </c>
      <c r="C44" s="37" t="inlineStr">
        <is>
          <t>2199</t>
        </is>
      </c>
      <c r="D44" s="41" t="n"/>
      <c r="E44" s="37" t="inlineStr">
        <is>
          <t>555</t>
        </is>
      </c>
      <c r="F44" s="37" t="inlineStr">
        <is>
          <t>998</t>
        </is>
      </c>
      <c r="G44" s="41" t="n"/>
      <c r="H44" s="38">
        <f>IFERROR(INDEX('_courses_lookup'!$C:$C,MATCH(D44&amp;E44,'_courses_lookup'!$E:$E,0)),"")</f>
        <v/>
      </c>
      <c r="I44" s="38">
        <f>IFERROR(INDEX('_courses_lookup'!$D:$D,MATCH(D44&amp;E44,'_courses_lookup'!$E:$E,0)),"")</f>
        <v/>
      </c>
      <c r="J44" s="38" t="inlineStr">
        <is>
          <t>339</t>
        </is>
      </c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39" t="n"/>
      <c r="W44" s="40" t="n"/>
      <c r="X44" s="40" t="n"/>
      <c r="Y44" s="40">
        <f>IFERROR(IF(W44*X44=0,"",W44*X44),"")</f>
        <v/>
      </c>
      <c r="Z44" s="39" t="inlineStr">
        <is>
          <t>27-JUN-25</t>
        </is>
      </c>
      <c r="AA44" s="39" t="inlineStr">
        <is>
          <t>26-JUN-25</t>
        </is>
      </c>
      <c r="AB44" s="40">
        <f>IF(AND(Z44&lt;&gt;"",AA44&lt;&gt;""),ROUNDUP((AA44-Z44)/7,0),"")</f>
        <v/>
      </c>
      <c r="AC44" s="40" t="n"/>
      <c r="AD44" s="40">
        <f>IFERROR(IF(AB44*AC44=0,"",AB44*AC44),"")</f>
        <v/>
      </c>
      <c r="AE44" s="40" t="n"/>
      <c r="AF44" s="40">
        <f>IFERROR(IF((AI44-(Y44+AD44))/AE44=0,"",ROUNDUP((AI44-(Y44+AD44))/AE44,0)),"")</f>
        <v/>
      </c>
      <c r="AG44" s="40">
        <f>IFERROR(IF((AI44-(Y44+AD44))=0,"",(AI44-(Y44+AD44))),"")</f>
        <v/>
      </c>
      <c r="AH44" s="40">
        <f>IF(AND(W44="",AE44=""),AB44,IF(SUM(W44,AB44,AE44)=0,"",SUM(W44,AB44,AE44)))</f>
        <v/>
      </c>
      <c r="AI44" s="40" t="n"/>
      <c r="AJ44" s="39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>
        <f>IF(V44="","",YEAR(V44)+IF(MONTH(V44)&gt;=5,1,0))</f>
        <v/>
      </c>
      <c r="AT44" s="40">
        <f>IF(V44="","",IF(AND(MONTH(V44)=8,DAY(V44)&gt;=15),"Fall",IF(MONTH(V44)&gt;8,"Fall",IF(MONTH(V44)=5,"Summer",IF(MONTH(V44)=1,"Spring","")))))</f>
        <v/>
      </c>
      <c r="AU44" s="40" t="n"/>
      <c r="AV44" s="40" t="n"/>
      <c r="AW44" s="38" t="inlineStr">
        <is>
          <t>Maxson, Benjamin C.</t>
        </is>
      </c>
      <c r="AX44" s="38">
        <f>IFERROR(INDEX('_names_lookup'!$C:$C,MATCH(AW44,'_names_lookup'!$A:$A,0)),"")</f>
        <v/>
      </c>
      <c r="AY44" s="38">
        <f>IFERROR(INDEX('_names_lookup'!$B:$B,MATCH(AW44,'_names_lookup'!$A:$A,0)),"")</f>
        <v/>
      </c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38" t="inlineStr">
        <is>
          <t>18-JUL-25</t>
        </is>
      </c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  <c r="CO44" s="40" t="n"/>
      <c r="CP44" s="40" t="n"/>
      <c r="CQ44" s="40" t="n"/>
    </row>
    <row r="45">
      <c r="A45" s="41" t="n"/>
      <c r="B45" s="37" t="inlineStr">
        <is>
          <t>1220-01</t>
        </is>
      </c>
      <c r="C45" s="37" t="inlineStr">
        <is>
          <t>2200</t>
        </is>
      </c>
      <c r="D45" s="41" t="n"/>
      <c r="E45" s="37" t="inlineStr">
        <is>
          <t>556</t>
        </is>
      </c>
      <c r="F45" s="37" t="inlineStr">
        <is>
          <t>999</t>
        </is>
      </c>
      <c r="G45" s="41" t="n"/>
      <c r="H45" s="38">
        <f>IFERROR(INDEX('_courses_lookup'!$C:$C,MATCH(D45&amp;E45,'_courses_lookup'!$E:$E,0)),"")</f>
        <v/>
      </c>
      <c r="I45" s="38">
        <f>IFERROR(INDEX('_courses_lookup'!$D:$D,MATCH(D45&amp;E45,'_courses_lookup'!$E:$E,0)),"")</f>
        <v/>
      </c>
      <c r="J45" s="38" t="inlineStr">
        <is>
          <t>346</t>
        </is>
      </c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39" t="n"/>
      <c r="W45" s="40" t="n"/>
      <c r="X45" s="40" t="n"/>
      <c r="Y45" s="40">
        <f>IFERROR(IF(W45*X45=0,"",W45*X45),"")</f>
        <v/>
      </c>
      <c r="Z45" s="39" t="inlineStr">
        <is>
          <t>27-MAY-25</t>
        </is>
      </c>
      <c r="AA45" s="39" t="inlineStr">
        <is>
          <t>26-MAY-25</t>
        </is>
      </c>
      <c r="AB45" s="40">
        <f>IF(AND(Z45&lt;&gt;"",AA45&lt;&gt;""),ROUNDUP((AA45-Z45)/7,0),"")</f>
        <v/>
      </c>
      <c r="AC45" s="40" t="n"/>
      <c r="AD45" s="40">
        <f>IFERROR(IF(AB45*AC45=0,"",AB45*AC45),"")</f>
        <v/>
      </c>
      <c r="AE45" s="40" t="n"/>
      <c r="AF45" s="40">
        <f>IFERROR(IF((AI45-(Y45+AD45))/AE45=0,"",ROUNDUP((AI45-(Y45+AD45))/AE45,0)),"")</f>
        <v/>
      </c>
      <c r="AG45" s="40">
        <f>IFERROR(IF((AI45-(Y45+AD45))=0,"",(AI45-(Y45+AD45))),"")</f>
        <v/>
      </c>
      <c r="AH45" s="40">
        <f>IF(AND(W45="",AE45=""),AB45,IF(SUM(W45,AB45,AE45)=0,"",SUM(W45,AB45,AE45)))</f>
        <v/>
      </c>
      <c r="AI45" s="40" t="n"/>
      <c r="AJ45" s="39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>
        <f>IF(V45="","",YEAR(V45)+IF(MONTH(V45)&gt;=5,1,0))</f>
        <v/>
      </c>
      <c r="AT45" s="40">
        <f>IF(V45="","",IF(AND(MONTH(V45)=8,DAY(V45)&gt;=15),"Fall",IF(MONTH(V45)&gt;8,"Fall",IF(MONTH(V45)=5,"Summer",IF(MONTH(V45)=1,"Spring","")))))</f>
        <v/>
      </c>
      <c r="AU45" s="40" t="n"/>
      <c r="AV45" s="40" t="n"/>
      <c r="AW45" s="38" t="inlineStr">
        <is>
          <t>Oliver, Wilbert H.</t>
        </is>
      </c>
      <c r="AX45" s="38">
        <f>IFERROR(INDEX('_names_lookup'!$C:$C,MATCH(AW45,'_names_lookup'!$A:$A,0)),"")</f>
        <v/>
      </c>
      <c r="AY45" s="38">
        <f>IFERROR(INDEX('_names_lookup'!$B:$B,MATCH(AW45,'_names_lookup'!$A:$A,0)),"")</f>
        <v/>
      </c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38" t="inlineStr">
        <is>
          <t>19-AUG-25</t>
        </is>
      </c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  <c r="CO45" s="40" t="n"/>
      <c r="CP45" s="40" t="n"/>
      <c r="CQ45" s="40" t="n"/>
    </row>
    <row r="46">
      <c r="A46" s="41" t="n"/>
      <c r="B46" s="37" t="inlineStr">
        <is>
          <t>1223-01</t>
        </is>
      </c>
      <c r="C46" s="37" t="inlineStr">
        <is>
          <t>2204</t>
        </is>
      </c>
      <c r="D46" s="41" t="n"/>
      <c r="E46" s="37" t="inlineStr">
        <is>
          <t>557</t>
        </is>
      </c>
      <c r="F46" s="41" t="n"/>
      <c r="G46" s="41" t="n"/>
      <c r="H46" s="38">
        <f>IFERROR(INDEX('_courses_lookup'!$C:$C,MATCH(D46&amp;E46,'_courses_lookup'!$E:$E,0)),"")</f>
        <v/>
      </c>
      <c r="I46" s="38">
        <f>IFERROR(INDEX('_courses_lookup'!$D:$D,MATCH(D46&amp;E46,'_courses_lookup'!$E:$E,0)),"")</f>
        <v/>
      </c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39" t="n"/>
      <c r="W46" s="40" t="n"/>
      <c r="X46" s="40" t="n"/>
      <c r="Y46" s="40">
        <f>IFERROR(IF(W46*X46=0,"",W46*X46),"")</f>
        <v/>
      </c>
      <c r="Z46" s="39" t="inlineStr">
        <is>
          <t>28-JUL-25</t>
        </is>
      </c>
      <c r="AA46" s="39" t="inlineStr">
        <is>
          <t>27-JAN-26</t>
        </is>
      </c>
      <c r="AB46" s="40">
        <f>IF(AND(Z46&lt;&gt;"",AA46&lt;&gt;""),ROUNDUP((AA46-Z46)/7,0),"")</f>
        <v/>
      </c>
      <c r="AC46" s="40" t="n"/>
      <c r="AD46" s="40">
        <f>IFERROR(IF(AB46*AC46=0,"",AB46*AC46),"")</f>
        <v/>
      </c>
      <c r="AE46" s="40" t="n"/>
      <c r="AF46" s="40">
        <f>IFERROR(IF((AI46-(Y46+AD46))/AE46=0,"",ROUNDUP((AI46-(Y46+AD46))/AE46,0)),"")</f>
        <v/>
      </c>
      <c r="AG46" s="40">
        <f>IFERROR(IF((AI46-(Y46+AD46))=0,"",(AI46-(Y46+AD46))),"")</f>
        <v/>
      </c>
      <c r="AH46" s="40">
        <f>IF(AND(W46="",AE46=""),AB46,IF(SUM(W46,AB46,AE46)=0,"",SUM(W46,AB46,AE46)))</f>
        <v/>
      </c>
      <c r="AI46" s="40" t="n"/>
      <c r="AJ46" s="39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>
        <f>IF(V46="","",YEAR(V46)+IF(MONTH(V46)&gt;=5,1,0))</f>
        <v/>
      </c>
      <c r="AT46" s="40">
        <f>IF(V46="","",IF(AND(MONTH(V46)=8,DAY(V46)&gt;=15),"Fall",IF(MONTH(V46)&gt;8,"Fall",IF(MONTH(V46)=5,"Summer",IF(MONTH(V46)=1,"Spring","")))))</f>
        <v/>
      </c>
      <c r="AU46" s="40" t="n"/>
      <c r="AV46" s="40" t="n"/>
      <c r="AW46" s="38" t="inlineStr">
        <is>
          <t>Olivo, Dionisio</t>
        </is>
      </c>
      <c r="AX46" s="38">
        <f>IFERROR(INDEX('_names_lookup'!$C:$C,MATCH(AW46,'_names_lookup'!$A:$A,0)),"")</f>
        <v/>
      </c>
      <c r="AY46" s="38">
        <f>IFERROR(INDEX('_names_lookup'!$B:$B,MATCH(AW46,'_names_lookup'!$A:$A,0)),"")</f>
        <v/>
      </c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38" t="inlineStr">
        <is>
          <t>19-JUN-25</t>
        </is>
      </c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  <c r="CO46" s="40" t="n"/>
      <c r="CP46" s="40" t="n"/>
      <c r="CQ46" s="40" t="n"/>
    </row>
    <row r="47">
      <c r="A47" s="41" t="n"/>
      <c r="B47" s="37" t="inlineStr">
        <is>
          <t>1223-02</t>
        </is>
      </c>
      <c r="C47" s="37" t="inlineStr">
        <is>
          <t>2212</t>
        </is>
      </c>
      <c r="D47" s="41" t="n"/>
      <c r="E47" s="37" t="inlineStr">
        <is>
          <t>558</t>
        </is>
      </c>
      <c r="F47" s="41" t="n"/>
      <c r="G47" s="41" t="n"/>
      <c r="H47" s="38">
        <f>IFERROR(INDEX('_courses_lookup'!$C:$C,MATCH(D47&amp;E47,'_courses_lookup'!$E:$E,0)),"")</f>
        <v/>
      </c>
      <c r="I47" s="38">
        <f>IFERROR(INDEX('_courses_lookup'!$D:$D,MATCH(D47&amp;E47,'_courses_lookup'!$E:$E,0)),"")</f>
        <v/>
      </c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39" t="n"/>
      <c r="W47" s="40" t="n"/>
      <c r="X47" s="40" t="n"/>
      <c r="Y47" s="40">
        <f>IFERROR(IF(W47*X47=0,"",W47*X47),"")</f>
        <v/>
      </c>
      <c r="Z47" s="39" t="inlineStr">
        <is>
          <t>28-JUN-25</t>
        </is>
      </c>
      <c r="AA47" s="39" t="inlineStr">
        <is>
          <t>27-JUL-25</t>
        </is>
      </c>
      <c r="AB47" s="40">
        <f>IF(AND(Z47&lt;&gt;"",AA47&lt;&gt;""),ROUNDUP((AA47-Z47)/7,0),"")</f>
        <v/>
      </c>
      <c r="AC47" s="40" t="n"/>
      <c r="AD47" s="40">
        <f>IFERROR(IF(AB47*AC47=0,"",AB47*AC47),"")</f>
        <v/>
      </c>
      <c r="AE47" s="40" t="n"/>
      <c r="AF47" s="40">
        <f>IFERROR(IF((AI47-(Y47+AD47))/AE47=0,"",ROUNDUP((AI47-(Y47+AD47))/AE47,0)),"")</f>
        <v/>
      </c>
      <c r="AG47" s="40">
        <f>IFERROR(IF((AI47-(Y47+AD47))=0,"",(AI47-(Y47+AD47))),"")</f>
        <v/>
      </c>
      <c r="AH47" s="40">
        <f>IF(AND(W47="",AE47=""),AB47,IF(SUM(W47,AB47,AE47)=0,"",SUM(W47,AB47,AE47)))</f>
        <v/>
      </c>
      <c r="AI47" s="40" t="n"/>
      <c r="AJ47" s="39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>
        <f>IF(V47="","",YEAR(V47)+IF(MONTH(V47)&gt;=5,1,0))</f>
        <v/>
      </c>
      <c r="AT47" s="40">
        <f>IF(V47="","",IF(AND(MONTH(V47)=8,DAY(V47)&gt;=15),"Fall",IF(MONTH(V47)&gt;8,"Fall",IF(MONTH(V47)=5,"Summer",IF(MONTH(V47)=1,"Spring","")))))</f>
        <v/>
      </c>
      <c r="AU47" s="40" t="n"/>
      <c r="AV47" s="40" t="n"/>
      <c r="AW47" s="38" t="inlineStr">
        <is>
          <t>Swanson, H Peter</t>
        </is>
      </c>
      <c r="AX47" s="38">
        <f>IFERROR(INDEX('_names_lookup'!$C:$C,MATCH(AW47,'_names_lookup'!$A:$A,0)),"")</f>
        <v/>
      </c>
      <c r="AY47" s="38">
        <f>IFERROR(INDEX('_names_lookup'!$B:$B,MATCH(AW47,'_names_lookup'!$A:$A,0)),"")</f>
        <v/>
      </c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38" t="inlineStr">
        <is>
          <t>19-MAY-25</t>
        </is>
      </c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  <c r="CO47" s="40" t="n"/>
      <c r="CP47" s="40" t="n"/>
      <c r="CQ47" s="40" t="n"/>
    </row>
    <row r="48">
      <c r="A48" s="41" t="n"/>
      <c r="B48" s="37" t="inlineStr">
        <is>
          <t>1235-01</t>
        </is>
      </c>
      <c r="C48" s="37" t="inlineStr">
        <is>
          <t>2214</t>
        </is>
      </c>
      <c r="D48" s="41" t="n"/>
      <c r="E48" s="37" t="inlineStr">
        <is>
          <t>560</t>
        </is>
      </c>
      <c r="F48" s="41" t="n"/>
      <c r="G48" s="41" t="n"/>
      <c r="H48" s="38">
        <f>IFERROR(INDEX('_courses_lookup'!$C:$C,MATCH(D48&amp;E48,'_courses_lookup'!$E:$E,0)),"")</f>
        <v/>
      </c>
      <c r="I48" s="38">
        <f>IFERROR(INDEX('_courses_lookup'!$D:$D,MATCH(D48&amp;E48,'_courses_lookup'!$E:$E,0)),"")</f>
        <v/>
      </c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39" t="n"/>
      <c r="W48" s="40" t="n"/>
      <c r="X48" s="40" t="n"/>
      <c r="Y48" s="40">
        <f>IFERROR(IF(W48*X48=0,"",W48*X48),"")</f>
        <v/>
      </c>
      <c r="Z48" s="39" t="inlineStr">
        <is>
          <t>30-MAY-25</t>
        </is>
      </c>
      <c r="AA48" s="39" t="inlineStr">
        <is>
          <t>27-JUN-25</t>
        </is>
      </c>
      <c r="AB48" s="40">
        <f>IF(AND(Z48&lt;&gt;"",AA48&lt;&gt;""),ROUNDUP((AA48-Z48)/7,0),"")</f>
        <v/>
      </c>
      <c r="AC48" s="40" t="n"/>
      <c r="AD48" s="40">
        <f>IFERROR(IF(AB48*AC48=0,"",AB48*AC48),"")</f>
        <v/>
      </c>
      <c r="AE48" s="40" t="n"/>
      <c r="AF48" s="40">
        <f>IFERROR(IF((AI48-(Y48+AD48))/AE48=0,"",ROUNDUP((AI48-(Y48+AD48))/AE48,0)),"")</f>
        <v/>
      </c>
      <c r="AG48" s="40">
        <f>IFERROR(IF((AI48-(Y48+AD48))=0,"",(AI48-(Y48+AD48))),"")</f>
        <v/>
      </c>
      <c r="AH48" s="40">
        <f>IF(AND(W48="",AE48=""),AB48,IF(SUM(W48,AB48,AE48)=0,"",SUM(W48,AB48,AE48)))</f>
        <v/>
      </c>
      <c r="AI48" s="40" t="n"/>
      <c r="AJ48" s="39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>
        <f>IF(V48="","",YEAR(V48)+IF(MONTH(V48)&gt;=5,1,0))</f>
        <v/>
      </c>
      <c r="AT48" s="40">
        <f>IF(V48="","",IF(AND(MONTH(V48)=8,DAY(V48)&gt;=15),"Fall",IF(MONTH(V48)&gt;8,"Fall",IF(MONTH(V48)=5,"Summer",IF(MONTH(V48)=1,"Spring","")))))</f>
        <v/>
      </c>
      <c r="AU48" s="40" t="n"/>
      <c r="AV48" s="40" t="n"/>
      <c r="AW48" s="38" t="inlineStr">
        <is>
          <t>Walshe, Allan R.</t>
        </is>
      </c>
      <c r="AX48" s="38">
        <f>IFERROR(INDEX('_names_lookup'!$C:$C,MATCH(AW48,'_names_lookup'!$A:$A,0)),"")</f>
        <v/>
      </c>
      <c r="AY48" s="38">
        <f>IFERROR(INDEX('_names_lookup'!$B:$B,MATCH(AW48,'_names_lookup'!$A:$A,0)),"")</f>
        <v/>
      </c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38" t="inlineStr">
        <is>
          <t>20-JUN-25</t>
        </is>
      </c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  <c r="CO48" s="40" t="n"/>
      <c r="CP48" s="40" t="n"/>
      <c r="CQ48" s="40" t="n"/>
    </row>
    <row r="49">
      <c r="A49" s="41" t="n"/>
      <c r="B49" s="37" t="inlineStr">
        <is>
          <t>1277-01</t>
        </is>
      </c>
      <c r="C49" s="37" t="inlineStr">
        <is>
          <t>2216</t>
        </is>
      </c>
      <c r="D49" s="41" t="n"/>
      <c r="E49" s="37" t="inlineStr">
        <is>
          <t>561</t>
        </is>
      </c>
      <c r="F49" s="41" t="n"/>
      <c r="G49" s="41" t="n"/>
      <c r="H49" s="38">
        <f>IFERROR(INDEX('_courses_lookup'!$C:$C,MATCH(D49&amp;E49,'_courses_lookup'!$E:$E,0)),"")</f>
        <v/>
      </c>
      <c r="I49" s="38">
        <f>IFERROR(INDEX('_courses_lookup'!$D:$D,MATCH(D49&amp;E49,'_courses_lookup'!$E:$E,0)),"")</f>
        <v/>
      </c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39" t="n"/>
      <c r="W49" s="40" t="n"/>
      <c r="X49" s="40" t="n"/>
      <c r="Y49" s="40">
        <f>IFERROR(IF(W49*X49=0,"",W49*X49),"")</f>
        <v/>
      </c>
      <c r="Z49" s="39" t="inlineStr">
        <is>
          <t>31-MAY-25</t>
        </is>
      </c>
      <c r="AA49" s="39" t="inlineStr">
        <is>
          <t>29-MAY-25</t>
        </is>
      </c>
      <c r="AB49" s="40">
        <f>IF(AND(Z49&lt;&gt;"",AA49&lt;&gt;""),ROUNDUP((AA49-Z49)/7,0),"")</f>
        <v/>
      </c>
      <c r="AC49" s="40" t="n"/>
      <c r="AD49" s="40">
        <f>IFERROR(IF(AB49*AC49=0,"",AB49*AC49),"")</f>
        <v/>
      </c>
      <c r="AE49" s="40" t="n"/>
      <c r="AF49" s="40">
        <f>IFERROR(IF((AI49-(Y49+AD49))/AE49=0,"",ROUNDUP((AI49-(Y49+AD49))/AE49,0)),"")</f>
        <v/>
      </c>
      <c r="AG49" s="40">
        <f>IFERROR(IF((AI49-(Y49+AD49))=0,"",(AI49-(Y49+AD49))),"")</f>
        <v/>
      </c>
      <c r="AH49" s="40">
        <f>IF(AND(W49="",AE49=""),AB49,IF(SUM(W49,AB49,AE49)=0,"",SUM(W49,AB49,AE49)))</f>
        <v/>
      </c>
      <c r="AI49" s="40" t="n"/>
      <c r="AJ49" s="39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>
        <f>IF(V49="","",YEAR(V49)+IF(MONTH(V49)&gt;=5,1,0))</f>
        <v/>
      </c>
      <c r="AT49" s="40">
        <f>IF(V49="","",IF(AND(MONTH(V49)=8,DAY(V49)&gt;=15),"Fall",IF(MONTH(V49)&gt;8,"Fall",IF(MONTH(V49)=5,"Summer",IF(MONTH(V49)=1,"Spring","")))))</f>
        <v/>
      </c>
      <c r="AU49" s="40" t="n"/>
      <c r="AV49" s="40" t="n"/>
      <c r="AW49" s="38" t="inlineStr">
        <is>
          <t>Aguiar, Adenilton T.</t>
        </is>
      </c>
      <c r="AX49" s="38">
        <f>IFERROR(INDEX('_names_lookup'!$C:$C,MATCH(AW49,'_names_lookup'!$A:$A,0)),"")</f>
        <v/>
      </c>
      <c r="AY49" s="38">
        <f>IFERROR(INDEX('_names_lookup'!$B:$B,MATCH(AW49,'_names_lookup'!$A:$A,0)),"")</f>
        <v/>
      </c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38" t="inlineStr">
        <is>
          <t>20-MAR-25</t>
        </is>
      </c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  <c r="CO49" s="40" t="n"/>
      <c r="CP49" s="40" t="n"/>
      <c r="CQ49" s="40" t="n"/>
    </row>
    <row r="50">
      <c r="A50" s="41" t="n"/>
      <c r="B50" s="37" t="inlineStr">
        <is>
          <t>1279-01</t>
        </is>
      </c>
      <c r="C50" s="37" t="inlineStr">
        <is>
          <t>2217</t>
        </is>
      </c>
      <c r="D50" s="41" t="n"/>
      <c r="E50" s="37" t="inlineStr">
        <is>
          <t>562</t>
        </is>
      </c>
      <c r="F50" s="41" t="n"/>
      <c r="G50" s="41" t="n"/>
      <c r="H50" s="38">
        <f>IFERROR(INDEX('_courses_lookup'!$C:$C,MATCH(D50&amp;E50,'_courses_lookup'!$E:$E,0)),"")</f>
        <v/>
      </c>
      <c r="I50" s="38">
        <f>IFERROR(INDEX('_courses_lookup'!$D:$D,MATCH(D50&amp;E50,'_courses_lookup'!$E:$E,0)),"")</f>
        <v/>
      </c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39" t="n"/>
      <c r="W50" s="40" t="n"/>
      <c r="X50" s="40" t="n"/>
      <c r="Y50" s="40">
        <f>IFERROR(IF(W50*X50=0,"",W50*X50),"")</f>
        <v/>
      </c>
      <c r="Z50" s="39" t="n"/>
      <c r="AA50" s="39" t="inlineStr">
        <is>
          <t>30-MAY-25</t>
        </is>
      </c>
      <c r="AB50" s="40">
        <f>IF(AND(Z50&lt;&gt;"",AA50&lt;&gt;""),ROUNDUP((AA50-Z50)/7,0),"")</f>
        <v/>
      </c>
      <c r="AC50" s="40" t="n"/>
      <c r="AD50" s="40">
        <f>IFERROR(IF(AB50*AC50=0,"",AB50*AC50),"")</f>
        <v/>
      </c>
      <c r="AE50" s="40" t="n"/>
      <c r="AF50" s="40">
        <f>IFERROR(IF((AI50-(Y50+AD50))/AE50=0,"",ROUNDUP((AI50-(Y50+AD50))/AE50,0)),"")</f>
        <v/>
      </c>
      <c r="AG50" s="40">
        <f>IFERROR(IF((AI50-(Y50+AD50))=0,"",(AI50-(Y50+AD50))),"")</f>
        <v/>
      </c>
      <c r="AH50" s="40">
        <f>IF(AND(W50="",AE50=""),AB50,IF(SUM(W50,AB50,AE50)=0,"",SUM(W50,AB50,AE50)))</f>
        <v/>
      </c>
      <c r="AI50" s="40" t="n"/>
      <c r="AJ50" s="39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>
        <f>IF(V50="","",YEAR(V50)+IF(MONTH(V50)&gt;=5,1,0))</f>
        <v/>
      </c>
      <c r="AT50" s="40">
        <f>IF(V50="","",IF(AND(MONTH(V50)=8,DAY(V50)&gt;=15),"Fall",IF(MONTH(V50)&gt;8,"Fall",IF(MONTH(V50)=5,"Summer",IF(MONTH(V50)=1,"Spring","")))))</f>
        <v/>
      </c>
      <c r="AU50" s="40" t="n"/>
      <c r="AV50" s="40" t="n"/>
      <c r="AW50" s="38" t="inlineStr">
        <is>
          <t>Agustin, Alfredo G.</t>
        </is>
      </c>
      <c r="AX50" s="38">
        <f>IFERROR(INDEX('_names_lookup'!$C:$C,MATCH(AW50,'_names_lookup'!$A:$A,0)),"")</f>
        <v/>
      </c>
      <c r="AY50" s="38">
        <f>IFERROR(INDEX('_names_lookup'!$B:$B,MATCH(AW50,'_names_lookup'!$A:$A,0)),"")</f>
        <v/>
      </c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38" t="inlineStr">
        <is>
          <t>20-MAY-25</t>
        </is>
      </c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  <c r="CO50" s="40" t="n"/>
      <c r="CP50" s="40" t="n"/>
      <c r="CQ50" s="40" t="n"/>
    </row>
    <row r="51">
      <c r="A51" s="41" t="n"/>
      <c r="B51" s="37" t="inlineStr">
        <is>
          <t>1305-01</t>
        </is>
      </c>
      <c r="C51" s="37" t="inlineStr">
        <is>
          <t>2218</t>
        </is>
      </c>
      <c r="D51" s="41" t="n"/>
      <c r="E51" s="37" t="inlineStr">
        <is>
          <t>564</t>
        </is>
      </c>
      <c r="F51" s="41" t="n"/>
      <c r="G51" s="41" t="n"/>
      <c r="H51" s="38">
        <f>IFERROR(INDEX('_courses_lookup'!$C:$C,MATCH(D51&amp;E51,'_courses_lookup'!$E:$E,0)),"")</f>
        <v/>
      </c>
      <c r="I51" s="38">
        <f>IFERROR(INDEX('_courses_lookup'!$D:$D,MATCH(D51&amp;E51,'_courses_lookup'!$E:$E,0)),"")</f>
        <v/>
      </c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39" t="n"/>
      <c r="W51" s="40" t="n"/>
      <c r="X51" s="40" t="n"/>
      <c r="Y51" s="40">
        <f>IFERROR(IF(W51*X51=0,"",W51*X51),"")</f>
        <v/>
      </c>
      <c r="Z51" s="39" t="n"/>
      <c r="AA51" s="39" t="inlineStr">
        <is>
          <t>31-JUL-25</t>
        </is>
      </c>
      <c r="AB51" s="40">
        <f>IF(AND(Z51&lt;&gt;"",AA51&lt;&gt;""),ROUNDUP((AA51-Z51)/7,0),"")</f>
        <v/>
      </c>
      <c r="AC51" s="40" t="n"/>
      <c r="AD51" s="40">
        <f>IFERROR(IF(AB51*AC51=0,"",AB51*AC51),"")</f>
        <v/>
      </c>
      <c r="AE51" s="40" t="n"/>
      <c r="AF51" s="40">
        <f>IFERROR(IF((AI51-(Y51+AD51))/AE51=0,"",ROUNDUP((AI51-(Y51+AD51))/AE51,0)),"")</f>
        <v/>
      </c>
      <c r="AG51" s="40">
        <f>IFERROR(IF((AI51-(Y51+AD51))=0,"",(AI51-(Y51+AD51))),"")</f>
        <v/>
      </c>
      <c r="AH51" s="40">
        <f>IF(AND(W51="",AE51=""),AB51,IF(SUM(W51,AB51,AE51)=0,"",SUM(W51,AB51,AE51)))</f>
        <v/>
      </c>
      <c r="AI51" s="40" t="n"/>
      <c r="AJ51" s="39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>
        <f>IF(V51="","",YEAR(V51)+IF(MONTH(V51)&gt;=5,1,0))</f>
        <v/>
      </c>
      <c r="AT51" s="40">
        <f>IF(V51="","",IF(AND(MONTH(V51)=8,DAY(V51)&gt;=15),"Fall",IF(MONTH(V51)&gt;8,"Fall",IF(MONTH(V51)=5,"Summer",IF(MONTH(V51)=1,"Spring","")))))</f>
        <v/>
      </c>
      <c r="AU51" s="40" t="n"/>
      <c r="AV51" s="40" t="n"/>
      <c r="AW51" s="38" t="inlineStr">
        <is>
          <t>Badenas, Roberto D.</t>
        </is>
      </c>
      <c r="AX51" s="38">
        <f>IFERROR(INDEX('_names_lookup'!$C:$C,MATCH(AW51,'_names_lookup'!$A:$A,0)),"")</f>
        <v/>
      </c>
      <c r="AY51" s="38">
        <f>IFERROR(INDEX('_names_lookup'!$B:$B,MATCH(AW51,'_names_lookup'!$A:$A,0)),"")</f>
        <v/>
      </c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38" t="inlineStr">
        <is>
          <t>21-APR-25</t>
        </is>
      </c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  <c r="CO51" s="40" t="n"/>
      <c r="CP51" s="40" t="n"/>
      <c r="CQ51" s="40" t="n"/>
    </row>
    <row r="52">
      <c r="A52" s="41" t="n"/>
      <c r="B52" s="37" t="inlineStr">
        <is>
          <t>1309-01</t>
        </is>
      </c>
      <c r="C52" s="37" t="inlineStr">
        <is>
          <t>2219</t>
        </is>
      </c>
      <c r="D52" s="41" t="n"/>
      <c r="E52" s="37" t="inlineStr">
        <is>
          <t>565</t>
        </is>
      </c>
      <c r="F52" s="41" t="n"/>
      <c r="G52" s="41" t="n"/>
      <c r="H52" s="38">
        <f>IFERROR(INDEX('_courses_lookup'!$C:$C,MATCH(D52&amp;E52,'_courses_lookup'!$E:$E,0)),"")</f>
        <v/>
      </c>
      <c r="I52" s="38">
        <f>IFERROR(INDEX('_courses_lookup'!$D:$D,MATCH(D52&amp;E52,'_courses_lookup'!$E:$E,0)),"")</f>
        <v/>
      </c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39" t="n"/>
      <c r="W52" s="40" t="n"/>
      <c r="X52" s="40" t="n"/>
      <c r="Y52" s="40">
        <f>IFERROR(IF(W52*X52=0,"",W52*X52),"")</f>
        <v/>
      </c>
      <c r="Z52" s="39" t="n"/>
      <c r="AA52" s="39" t="inlineStr">
        <is>
          <t>31-MAY-25</t>
        </is>
      </c>
      <c r="AB52" s="40">
        <f>IF(AND(Z52&lt;&gt;"",AA52&lt;&gt;""),ROUNDUP((AA52-Z52)/7,0),"")</f>
        <v/>
      </c>
      <c r="AC52" s="40" t="n"/>
      <c r="AD52" s="40">
        <f>IFERROR(IF(AB52*AC52=0,"",AB52*AC52),"")</f>
        <v/>
      </c>
      <c r="AE52" s="40" t="n"/>
      <c r="AF52" s="40">
        <f>IFERROR(IF((AI52-(Y52+AD52))/AE52=0,"",ROUNDUP((AI52-(Y52+AD52))/AE52,0)),"")</f>
        <v/>
      </c>
      <c r="AG52" s="40">
        <f>IFERROR(IF((AI52-(Y52+AD52))=0,"",(AI52-(Y52+AD52))),"")</f>
        <v/>
      </c>
      <c r="AH52" s="40">
        <f>IF(AND(W52="",AE52=""),AB52,IF(SUM(W52,AB52,AE52)=0,"",SUM(W52,AB52,AE52)))</f>
        <v/>
      </c>
      <c r="AI52" s="40" t="n"/>
      <c r="AJ52" s="39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>
        <f>IF(V52="","",YEAR(V52)+IF(MONTH(V52)&gt;=5,1,0))</f>
        <v/>
      </c>
      <c r="AT52" s="40">
        <f>IF(V52="","",IF(AND(MONTH(V52)=8,DAY(V52)&gt;=15),"Fall",IF(MONTH(V52)&gt;8,"Fall",IF(MONTH(V52)=5,"Summer",IF(MONTH(V52)=1,"Spring","")))))</f>
        <v/>
      </c>
      <c r="AU52" s="40" t="n"/>
      <c r="AV52" s="40" t="n"/>
      <c r="AW52" s="38" t="inlineStr">
        <is>
          <t>Borda, Guilherme L.</t>
        </is>
      </c>
      <c r="AX52" s="38">
        <f>IFERROR(INDEX('_names_lookup'!$C:$C,MATCH(AW52,'_names_lookup'!$A:$A,0)),"")</f>
        <v/>
      </c>
      <c r="AY52" s="38">
        <f>IFERROR(INDEX('_names_lookup'!$B:$B,MATCH(AW52,'_names_lookup'!$A:$A,0)),"")</f>
        <v/>
      </c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38" t="inlineStr">
        <is>
          <t>21-FEB-25</t>
        </is>
      </c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  <c r="CO52" s="40" t="n"/>
      <c r="CP52" s="40" t="n"/>
      <c r="CQ52" s="40" t="n"/>
    </row>
    <row r="53">
      <c r="A53" s="41" t="n"/>
      <c r="B53" s="37" t="inlineStr">
        <is>
          <t>1311-01</t>
        </is>
      </c>
      <c r="C53" s="37" t="inlineStr">
        <is>
          <t>2220</t>
        </is>
      </c>
      <c r="D53" s="41" t="n"/>
      <c r="E53" s="37" t="inlineStr">
        <is>
          <t>566</t>
        </is>
      </c>
      <c r="F53" s="41" t="n"/>
      <c r="G53" s="41" t="n"/>
      <c r="H53" s="38">
        <f>IFERROR(INDEX('_courses_lookup'!$C:$C,MATCH(D53&amp;E53,'_courses_lookup'!$E:$E,0)),"")</f>
        <v/>
      </c>
      <c r="I53" s="38">
        <f>IFERROR(INDEX('_courses_lookup'!$D:$D,MATCH(D53&amp;E53,'_courses_lookup'!$E:$E,0)),"")</f>
        <v/>
      </c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39" t="n"/>
      <c r="W53" s="40" t="n"/>
      <c r="X53" s="40" t="n"/>
      <c r="Y53" s="40">
        <f>IFERROR(IF(W53*X53=0,"",W53*X53),"")</f>
        <v/>
      </c>
      <c r="Z53" s="39" t="n"/>
      <c r="AA53" s="39" t="n"/>
      <c r="AB53" s="40">
        <f>IF(AND(Z53&lt;&gt;"",AA53&lt;&gt;""),ROUNDUP((AA53-Z53)/7,0),"")</f>
        <v/>
      </c>
      <c r="AC53" s="40" t="n"/>
      <c r="AD53" s="40">
        <f>IFERROR(IF(AB53*AC53=0,"",AB53*AC53),"")</f>
        <v/>
      </c>
      <c r="AE53" s="40" t="n"/>
      <c r="AF53" s="40">
        <f>IFERROR(IF((AI53-(Y53+AD53))/AE53=0,"",ROUNDUP((AI53-(Y53+AD53))/AE53,0)),"")</f>
        <v/>
      </c>
      <c r="AG53" s="40">
        <f>IFERROR(IF((AI53-(Y53+AD53))=0,"",(AI53-(Y53+AD53))),"")</f>
        <v/>
      </c>
      <c r="AH53" s="40">
        <f>IF(AND(W53="",AE53=""),AB53,IF(SUM(W53,AB53,AE53)=0,"",SUM(W53,AB53,AE53)))</f>
        <v/>
      </c>
      <c r="AI53" s="40" t="n"/>
      <c r="AJ53" s="39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>
        <f>IF(V53="","",YEAR(V53)+IF(MONTH(V53)&gt;=5,1,0))</f>
        <v/>
      </c>
      <c r="AT53" s="40">
        <f>IF(V53="","",IF(AND(MONTH(V53)=8,DAY(V53)&gt;=15),"Fall",IF(MONTH(V53)&gt;8,"Fall",IF(MONTH(V53)=5,"Summer",IF(MONTH(V53)=1,"Spring","")))))</f>
        <v/>
      </c>
      <c r="AU53" s="40" t="n"/>
      <c r="AV53" s="40" t="n"/>
      <c r="AW53" s="38" t="inlineStr">
        <is>
          <t>Choi, Phuichun R.</t>
        </is>
      </c>
      <c r="AX53" s="38">
        <f>IFERROR(INDEX('_names_lookup'!$C:$C,MATCH(AW53,'_names_lookup'!$A:$A,0)),"")</f>
        <v/>
      </c>
      <c r="AY53" s="38">
        <f>IFERROR(INDEX('_names_lookup'!$B:$B,MATCH(AW53,'_names_lookup'!$A:$A,0)),"")</f>
        <v/>
      </c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38" t="inlineStr">
        <is>
          <t>21-JUL-25</t>
        </is>
      </c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  <c r="CO53" s="40" t="n"/>
      <c r="CP53" s="40" t="n"/>
      <c r="CQ53" s="40" t="n"/>
    </row>
    <row r="54">
      <c r="A54" s="41" t="n"/>
      <c r="B54" s="37" t="inlineStr">
        <is>
          <t>1999-01</t>
        </is>
      </c>
      <c r="C54" s="37" t="inlineStr">
        <is>
          <t>2221</t>
        </is>
      </c>
      <c r="D54" s="41" t="n"/>
      <c r="E54" s="37" t="inlineStr">
        <is>
          <t>567</t>
        </is>
      </c>
      <c r="F54" s="41" t="n"/>
      <c r="G54" s="41" t="n"/>
      <c r="H54" s="38">
        <f>IFERROR(INDEX('_courses_lookup'!$C:$C,MATCH(D54&amp;E54,'_courses_lookup'!$E:$E,0)),"")</f>
        <v/>
      </c>
      <c r="I54" s="38">
        <f>IFERROR(INDEX('_courses_lookup'!$D:$D,MATCH(D54&amp;E54,'_courses_lookup'!$E:$E,0)),"")</f>
        <v/>
      </c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39" t="n"/>
      <c r="W54" s="40" t="n"/>
      <c r="X54" s="40" t="n"/>
      <c r="Y54" s="40">
        <f>IFERROR(IF(W54*X54=0,"",W54*X54),"")</f>
        <v/>
      </c>
      <c r="Z54" s="39" t="n"/>
      <c r="AA54" s="39" t="n"/>
      <c r="AB54" s="40">
        <f>IF(AND(Z54&lt;&gt;"",AA54&lt;&gt;""),ROUNDUP((AA54-Z54)/7,0),"")</f>
        <v/>
      </c>
      <c r="AC54" s="40" t="n"/>
      <c r="AD54" s="40">
        <f>IFERROR(IF(AB54*AC54=0,"",AB54*AC54),"")</f>
        <v/>
      </c>
      <c r="AE54" s="40" t="n"/>
      <c r="AF54" s="40">
        <f>IFERROR(IF((AI54-(Y54+AD54))/AE54=0,"",ROUNDUP((AI54-(Y54+AD54))/AE54,0)),"")</f>
        <v/>
      </c>
      <c r="AG54" s="40">
        <f>IFERROR(IF((AI54-(Y54+AD54))=0,"",(AI54-(Y54+AD54))),"")</f>
        <v/>
      </c>
      <c r="AH54" s="40">
        <f>IF(AND(W54="",AE54=""),AB54,IF(SUM(W54,AB54,AE54)=0,"",SUM(W54,AB54,AE54)))</f>
        <v/>
      </c>
      <c r="AI54" s="40" t="n"/>
      <c r="AJ54" s="39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>
        <f>IF(V54="","",YEAR(V54)+IF(MONTH(V54)&gt;=5,1,0))</f>
        <v/>
      </c>
      <c r="AT54" s="40">
        <f>IF(V54="","",IF(AND(MONTH(V54)=8,DAY(V54)&gt;=15),"Fall",IF(MONTH(V54)&gt;8,"Fall",IF(MONTH(V54)=5,"Summer",IF(MONTH(V54)=1,"Spring","")))))</f>
        <v/>
      </c>
      <c r="AU54" s="40" t="n"/>
      <c r="AV54" s="40" t="n"/>
      <c r="AW54" s="38" t="inlineStr">
        <is>
          <t>Cortez, Felix H.</t>
        </is>
      </c>
      <c r="AX54" s="38">
        <f>IFERROR(INDEX('_names_lookup'!$C:$C,MATCH(AW54,'_names_lookup'!$A:$A,0)),"")</f>
        <v/>
      </c>
      <c r="AY54" s="38">
        <f>IFERROR(INDEX('_names_lookup'!$B:$B,MATCH(AW54,'_names_lookup'!$A:$A,0)),"")</f>
        <v/>
      </c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38" t="inlineStr">
        <is>
          <t>21-MAY-25</t>
        </is>
      </c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  <c r="CO54" s="40" t="n"/>
      <c r="CP54" s="40" t="n"/>
      <c r="CQ54" s="40" t="n"/>
    </row>
    <row r="55">
      <c r="A55" s="41" t="n"/>
      <c r="B55" s="37" t="inlineStr">
        <is>
          <t>1999-02</t>
        </is>
      </c>
      <c r="C55" s="37" t="inlineStr">
        <is>
          <t>2241</t>
        </is>
      </c>
      <c r="D55" s="41" t="n"/>
      <c r="E55" s="37" t="inlineStr">
        <is>
          <t>568</t>
        </is>
      </c>
      <c r="F55" s="41" t="n"/>
      <c r="G55" s="41" t="n"/>
      <c r="H55" s="38">
        <f>IFERROR(INDEX('_courses_lookup'!$C:$C,MATCH(D55&amp;E55,'_courses_lookup'!$E:$E,0)),"")</f>
        <v/>
      </c>
      <c r="I55" s="38">
        <f>IFERROR(INDEX('_courses_lookup'!$D:$D,MATCH(D55&amp;E55,'_courses_lookup'!$E:$E,0)),"")</f>
        <v/>
      </c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39" t="n"/>
      <c r="W55" s="40" t="n"/>
      <c r="X55" s="40" t="n"/>
      <c r="Y55" s="40">
        <f>IFERROR(IF(W55*X55=0,"",W55*X55),"")</f>
        <v/>
      </c>
      <c r="Z55" s="39" t="n"/>
      <c r="AA55" s="39" t="n"/>
      <c r="AB55" s="40">
        <f>IF(AND(Z55&lt;&gt;"",AA55&lt;&gt;""),ROUNDUP((AA55-Z55)/7,0),"")</f>
        <v/>
      </c>
      <c r="AC55" s="40" t="n"/>
      <c r="AD55" s="40">
        <f>IFERROR(IF(AB55*AC55=0,"",AB55*AC55),"")</f>
        <v/>
      </c>
      <c r="AE55" s="40" t="n"/>
      <c r="AF55" s="40">
        <f>IFERROR(IF((AI55-(Y55+AD55))/AE55=0,"",ROUNDUP((AI55-(Y55+AD55))/AE55,0)),"")</f>
        <v/>
      </c>
      <c r="AG55" s="40">
        <f>IFERROR(IF((AI55-(Y55+AD55))=0,"",(AI55-(Y55+AD55))),"")</f>
        <v/>
      </c>
      <c r="AH55" s="40">
        <f>IF(AND(W55="",AE55=""),AB55,IF(SUM(W55,AB55,AE55)=0,"",SUM(W55,AB55,AE55)))</f>
        <v/>
      </c>
      <c r="AI55" s="40" t="n"/>
      <c r="AJ55" s="39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>
        <f>IF(V55="","",YEAR(V55)+IF(MONTH(V55)&gt;=5,1,0))</f>
        <v/>
      </c>
      <c r="AT55" s="40">
        <f>IF(V55="","",IF(AND(MONTH(V55)=8,DAY(V55)&gt;=15),"Fall",IF(MONTH(V55)&gt;8,"Fall",IF(MONTH(V55)=5,"Summer",IF(MONTH(V55)=1,"Spring","")))))</f>
        <v/>
      </c>
      <c r="AU55" s="40" t="n"/>
      <c r="AV55" s="40" t="n"/>
      <c r="AW55" s="38" t="inlineStr">
        <is>
          <t>Ferreira, Jonatas L.</t>
        </is>
      </c>
      <c r="AX55" s="38">
        <f>IFERROR(INDEX('_names_lookup'!$C:$C,MATCH(AW55,'_names_lookup'!$A:$A,0)),"")</f>
        <v/>
      </c>
      <c r="AY55" s="38">
        <f>IFERROR(INDEX('_names_lookup'!$B:$B,MATCH(AW55,'_names_lookup'!$A:$A,0)),"")</f>
        <v/>
      </c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38" t="inlineStr">
        <is>
          <t>22-JUL-25</t>
        </is>
      </c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  <c r="CO55" s="40" t="n"/>
      <c r="CP55" s="40" t="n"/>
      <c r="CQ55" s="40" t="n"/>
    </row>
    <row r="56">
      <c r="A56" s="41" t="n"/>
      <c r="B56" s="37" t="inlineStr">
        <is>
          <t>2005-01</t>
        </is>
      </c>
      <c r="C56" s="37" t="inlineStr">
        <is>
          <t>2252</t>
        </is>
      </c>
      <c r="D56" s="41" t="n"/>
      <c r="E56" s="37" t="inlineStr">
        <is>
          <t>570</t>
        </is>
      </c>
      <c r="F56" s="41" t="n"/>
      <c r="G56" s="41" t="n"/>
      <c r="H56" s="38">
        <f>IFERROR(INDEX('_courses_lookup'!$C:$C,MATCH(D56&amp;E56,'_courses_lookup'!$E:$E,0)),"")</f>
        <v/>
      </c>
      <c r="I56" s="38">
        <f>IFERROR(INDEX('_courses_lookup'!$D:$D,MATCH(D56&amp;E56,'_courses_lookup'!$E:$E,0)),"")</f>
        <v/>
      </c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39" t="n"/>
      <c r="W56" s="40" t="n"/>
      <c r="X56" s="40" t="n"/>
      <c r="Y56" s="40">
        <f>IFERROR(IF(W56*X56=0,"",W56*X56),"")</f>
        <v/>
      </c>
      <c r="Z56" s="39" t="n"/>
      <c r="AA56" s="39" t="n"/>
      <c r="AB56" s="40">
        <f>IF(AND(Z56&lt;&gt;"",AA56&lt;&gt;""),ROUNDUP((AA56-Z56)/7,0),"")</f>
        <v/>
      </c>
      <c r="AC56" s="40" t="n"/>
      <c r="AD56" s="40">
        <f>IFERROR(IF(AB56*AC56=0,"",AB56*AC56),"")</f>
        <v/>
      </c>
      <c r="AE56" s="40" t="n"/>
      <c r="AF56" s="40">
        <f>IFERROR(IF((AI56-(Y56+AD56))/AE56=0,"",ROUNDUP((AI56-(Y56+AD56))/AE56,0)),"")</f>
        <v/>
      </c>
      <c r="AG56" s="40">
        <f>IFERROR(IF((AI56-(Y56+AD56))=0,"",(AI56-(Y56+AD56))),"")</f>
        <v/>
      </c>
      <c r="AH56" s="40">
        <f>IF(AND(W56="",AE56=""),AB56,IF(SUM(W56,AB56,AE56)=0,"",SUM(W56,AB56,AE56)))</f>
        <v/>
      </c>
      <c r="AI56" s="40" t="n"/>
      <c r="AJ56" s="39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>
        <f>IF(V56="","",YEAR(V56)+IF(MONTH(V56)&gt;=5,1,0))</f>
        <v/>
      </c>
      <c r="AT56" s="40">
        <f>IF(V56="","",IF(AND(MONTH(V56)=8,DAY(V56)&gt;=15),"Fall",IF(MONTH(V56)&gt;8,"Fall",IF(MONTH(V56)=5,"Summer",IF(MONTH(V56)=1,"Spring","")))))</f>
        <v/>
      </c>
      <c r="AU56" s="40" t="n"/>
      <c r="AV56" s="40" t="n"/>
      <c r="AW56" s="38" t="inlineStr">
        <is>
          <t>Festa, Sergio R.</t>
        </is>
      </c>
      <c r="AX56" s="38">
        <f>IFERROR(INDEX('_names_lookup'!$C:$C,MATCH(AW56,'_names_lookup'!$A:$A,0)),"")</f>
        <v/>
      </c>
      <c r="AY56" s="38">
        <f>IFERROR(INDEX('_names_lookup'!$B:$B,MATCH(AW56,'_names_lookup'!$A:$A,0)),"")</f>
        <v/>
      </c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38" t="inlineStr">
        <is>
          <t>22-JUN-25</t>
        </is>
      </c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  <c r="CO56" s="40" t="n"/>
      <c r="CP56" s="40" t="n"/>
      <c r="CQ56" s="40" t="n"/>
    </row>
    <row r="57">
      <c r="A57" s="41" t="n"/>
      <c r="B57" s="37" t="inlineStr">
        <is>
          <t>2008-01</t>
        </is>
      </c>
      <c r="C57" s="37" t="inlineStr">
        <is>
          <t>2259</t>
        </is>
      </c>
      <c r="D57" s="41" t="n"/>
      <c r="E57" s="37" t="inlineStr">
        <is>
          <t>571</t>
        </is>
      </c>
      <c r="F57" s="41" t="n"/>
      <c r="G57" s="41" t="n"/>
      <c r="H57" s="38">
        <f>IFERROR(INDEX('_courses_lookup'!$C:$C,MATCH(D57&amp;E57,'_courses_lookup'!$E:$E,0)),"")</f>
        <v/>
      </c>
      <c r="I57" s="38">
        <f>IFERROR(INDEX('_courses_lookup'!$D:$D,MATCH(D57&amp;E57,'_courses_lookup'!$E:$E,0)),"")</f>
        <v/>
      </c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39" t="n"/>
      <c r="W57" s="40" t="n"/>
      <c r="X57" s="40" t="n"/>
      <c r="Y57" s="40">
        <f>IFERROR(IF(W57*X57=0,"",W57*X57),"")</f>
        <v/>
      </c>
      <c r="Z57" s="39" t="n"/>
      <c r="AA57" s="39" t="n"/>
      <c r="AB57" s="40">
        <f>IF(AND(Z57&lt;&gt;"",AA57&lt;&gt;""),ROUNDUP((AA57-Z57)/7,0),"")</f>
        <v/>
      </c>
      <c r="AC57" s="40" t="n"/>
      <c r="AD57" s="40">
        <f>IFERROR(IF(AB57*AC57=0,"",AB57*AC57),"")</f>
        <v/>
      </c>
      <c r="AE57" s="40" t="n"/>
      <c r="AF57" s="40">
        <f>IFERROR(IF((AI57-(Y57+AD57))/AE57=0,"",ROUNDUP((AI57-(Y57+AD57))/AE57,0)),"")</f>
        <v/>
      </c>
      <c r="AG57" s="40">
        <f>IFERROR(IF((AI57-(Y57+AD57))=0,"",(AI57-(Y57+AD57))),"")</f>
        <v/>
      </c>
      <c r="AH57" s="40">
        <f>IF(AND(W57="",AE57=""),AB57,IF(SUM(W57,AB57,AE57)=0,"",SUM(W57,AB57,AE57)))</f>
        <v/>
      </c>
      <c r="AI57" s="40" t="n"/>
      <c r="AJ57" s="39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>
        <f>IF(V57="","",YEAR(V57)+IF(MONTH(V57)&gt;=5,1,0))</f>
        <v/>
      </c>
      <c r="AT57" s="40">
        <f>IF(V57="","",IF(AND(MONTH(V57)=8,DAY(V57)&gt;=15),"Fall",IF(MONTH(V57)&gt;8,"Fall",IF(MONTH(V57)=5,"Summer",IF(MONTH(V57)=1,"Spring","")))))</f>
        <v/>
      </c>
      <c r="AU57" s="40" t="n"/>
      <c r="AV57" s="40" t="n"/>
      <c r="AW57" s="38" t="inlineStr">
        <is>
          <t>Gallos, Erhard H.</t>
        </is>
      </c>
      <c r="AX57" s="38">
        <f>IFERROR(INDEX('_names_lookup'!$C:$C,MATCH(AW57,'_names_lookup'!$A:$A,0)),"")</f>
        <v/>
      </c>
      <c r="AY57" s="38">
        <f>IFERROR(INDEX('_names_lookup'!$B:$B,MATCH(AW57,'_names_lookup'!$A:$A,0)),"")</f>
        <v/>
      </c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38" t="inlineStr">
        <is>
          <t>22-MAY-25</t>
        </is>
      </c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  <c r="CO57" s="40" t="n"/>
      <c r="CP57" s="40" t="n"/>
      <c r="CQ57" s="40" t="n"/>
    </row>
    <row r="58">
      <c r="A58" s="41" t="n"/>
      <c r="B58" s="37" t="inlineStr">
        <is>
          <t>2013-01</t>
        </is>
      </c>
      <c r="C58" s="37" t="inlineStr">
        <is>
          <t>2260</t>
        </is>
      </c>
      <c r="D58" s="41" t="n"/>
      <c r="E58" s="37" t="inlineStr">
        <is>
          <t>574</t>
        </is>
      </c>
      <c r="F58" s="41" t="n"/>
      <c r="G58" s="41" t="n"/>
      <c r="H58" s="38">
        <f>IFERROR(INDEX('_courses_lookup'!$C:$C,MATCH(D58&amp;E58,'_courses_lookup'!$E:$E,0)),"")</f>
        <v/>
      </c>
      <c r="I58" s="38">
        <f>IFERROR(INDEX('_courses_lookup'!$D:$D,MATCH(D58&amp;E58,'_courses_lookup'!$E:$E,0)),"")</f>
        <v/>
      </c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39" t="n"/>
      <c r="W58" s="40" t="n"/>
      <c r="X58" s="40" t="n"/>
      <c r="Y58" s="40">
        <f>IFERROR(IF(W58*X58=0,"",W58*X58),"")</f>
        <v/>
      </c>
      <c r="Z58" s="39" t="n"/>
      <c r="AA58" s="39" t="n"/>
      <c r="AB58" s="40">
        <f>IF(AND(Z58&lt;&gt;"",AA58&lt;&gt;""),ROUNDUP((AA58-Z58)/7,0),"")</f>
        <v/>
      </c>
      <c r="AC58" s="40" t="n"/>
      <c r="AD58" s="40">
        <f>IFERROR(IF(AB58*AC58=0,"",AB58*AC58),"")</f>
        <v/>
      </c>
      <c r="AE58" s="40" t="n"/>
      <c r="AF58" s="40">
        <f>IFERROR(IF((AI58-(Y58+AD58))/AE58=0,"",ROUNDUP((AI58-(Y58+AD58))/AE58,0)),"")</f>
        <v/>
      </c>
      <c r="AG58" s="40">
        <f>IFERROR(IF((AI58-(Y58+AD58))=0,"",(AI58-(Y58+AD58))),"")</f>
        <v/>
      </c>
      <c r="AH58" s="40">
        <f>IF(AND(W58="",AE58=""),AB58,IF(SUM(W58,AB58,AE58)=0,"",SUM(W58,AB58,AE58)))</f>
        <v/>
      </c>
      <c r="AI58" s="40" t="n"/>
      <c r="AJ58" s="39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>
        <f>IF(V58="","",YEAR(V58)+IF(MONTH(V58)&gt;=5,1,0))</f>
        <v/>
      </c>
      <c r="AT58" s="40">
        <f>IF(V58="","",IF(AND(MONTH(V58)=8,DAY(V58)&gt;=15),"Fall",IF(MONTH(V58)&gt;8,"Fall",IF(MONTH(V58)=5,"Summer",IF(MONTH(V58)=1,"Spring","")))))</f>
        <v/>
      </c>
      <c r="AU58" s="40" t="n"/>
      <c r="AV58" s="40" t="n"/>
      <c r="AW58" s="38" t="inlineStr">
        <is>
          <t>Gallusz, Laszlo</t>
        </is>
      </c>
      <c r="AX58" s="38">
        <f>IFERROR(INDEX('_names_lookup'!$C:$C,MATCH(AW58,'_names_lookup'!$A:$A,0)),"")</f>
        <v/>
      </c>
      <c r="AY58" s="38">
        <f>IFERROR(INDEX('_names_lookup'!$B:$B,MATCH(AW58,'_names_lookup'!$A:$A,0)),"")</f>
        <v/>
      </c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38" t="inlineStr">
        <is>
          <t>23-APR-25</t>
        </is>
      </c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  <c r="CO58" s="40" t="n"/>
      <c r="CP58" s="40" t="n"/>
      <c r="CQ58" s="40" t="n"/>
    </row>
    <row r="59">
      <c r="A59" s="41" t="n"/>
      <c r="B59" s="37" t="inlineStr">
        <is>
          <t>2022-01</t>
        </is>
      </c>
      <c r="C59" s="37" t="inlineStr">
        <is>
          <t>2261</t>
        </is>
      </c>
      <c r="D59" s="41" t="n"/>
      <c r="E59" s="37" t="inlineStr">
        <is>
          <t>575</t>
        </is>
      </c>
      <c r="F59" s="41" t="n"/>
      <c r="G59" s="41" t="n"/>
      <c r="H59" s="38">
        <f>IFERROR(INDEX('_courses_lookup'!$C:$C,MATCH(D59&amp;E59,'_courses_lookup'!$E:$E,0)),"")</f>
        <v/>
      </c>
      <c r="I59" s="38">
        <f>IFERROR(INDEX('_courses_lookup'!$D:$D,MATCH(D59&amp;E59,'_courses_lookup'!$E:$E,0)),"")</f>
        <v/>
      </c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39" t="n"/>
      <c r="W59" s="40" t="n"/>
      <c r="X59" s="40" t="n"/>
      <c r="Y59" s="40">
        <f>IFERROR(IF(W59*X59=0,"",W59*X59),"")</f>
        <v/>
      </c>
      <c r="Z59" s="39" t="n"/>
      <c r="AA59" s="39" t="n"/>
      <c r="AB59" s="40">
        <f>IF(AND(Z59&lt;&gt;"",AA59&lt;&gt;""),ROUNDUP((AA59-Z59)/7,0),"")</f>
        <v/>
      </c>
      <c r="AC59" s="40" t="n"/>
      <c r="AD59" s="40">
        <f>IFERROR(IF(AB59*AC59=0,"",AB59*AC59),"")</f>
        <v/>
      </c>
      <c r="AE59" s="40" t="n"/>
      <c r="AF59" s="40">
        <f>IFERROR(IF((AI59-(Y59+AD59))/AE59=0,"",ROUNDUP((AI59-(Y59+AD59))/AE59,0)),"")</f>
        <v/>
      </c>
      <c r="AG59" s="40">
        <f>IFERROR(IF((AI59-(Y59+AD59))=0,"",(AI59-(Y59+AD59))),"")</f>
        <v/>
      </c>
      <c r="AH59" s="40">
        <f>IF(AND(W59="",AE59=""),AB59,IF(SUM(W59,AB59,AE59)=0,"",SUM(W59,AB59,AE59)))</f>
        <v/>
      </c>
      <c r="AI59" s="40" t="n"/>
      <c r="AJ59" s="39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>
        <f>IF(V59="","",YEAR(V59)+IF(MONTH(V59)&gt;=5,1,0))</f>
        <v/>
      </c>
      <c r="AT59" s="40">
        <f>IF(V59="","",IF(AND(MONTH(V59)=8,DAY(V59)&gt;=15),"Fall",IF(MONTH(V59)&gt;8,"Fall",IF(MONTH(V59)=5,"Summer",IF(MONTH(V59)=1,"Spring","")))))</f>
        <v/>
      </c>
      <c r="AU59" s="40" t="n"/>
      <c r="AV59" s="40" t="n"/>
      <c r="AW59" s="38" t="inlineStr">
        <is>
          <t>Grzeskowiak, Adam</t>
        </is>
      </c>
      <c r="AX59" s="38">
        <f>IFERROR(INDEX('_names_lookup'!$C:$C,MATCH(AW59,'_names_lookup'!$A:$A,0)),"")</f>
        <v/>
      </c>
      <c r="AY59" s="38">
        <f>IFERROR(INDEX('_names_lookup'!$B:$B,MATCH(AW59,'_names_lookup'!$A:$A,0)),"")</f>
        <v/>
      </c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38" t="inlineStr">
        <is>
          <t>23-JUL-25</t>
        </is>
      </c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  <c r="CO59" s="40" t="n"/>
      <c r="CP59" s="40" t="n"/>
      <c r="CQ59" s="40" t="n"/>
    </row>
    <row r="60">
      <c r="A60" s="41" t="n"/>
      <c r="B60" s="37" t="inlineStr">
        <is>
          <t>2022-02</t>
        </is>
      </c>
      <c r="C60" s="37" t="inlineStr">
        <is>
          <t>2265</t>
        </is>
      </c>
      <c r="D60" s="41" t="n"/>
      <c r="E60" s="37" t="inlineStr">
        <is>
          <t>584</t>
        </is>
      </c>
      <c r="F60" s="41" t="n"/>
      <c r="G60" s="41" t="n"/>
      <c r="H60" s="38">
        <f>IFERROR(INDEX('_courses_lookup'!$C:$C,MATCH(D60&amp;E60,'_courses_lookup'!$E:$E,0)),"")</f>
        <v/>
      </c>
      <c r="I60" s="38">
        <f>IFERROR(INDEX('_courses_lookup'!$D:$D,MATCH(D60&amp;E60,'_courses_lookup'!$E:$E,0)),"")</f>
        <v/>
      </c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39" t="n"/>
      <c r="W60" s="40" t="n"/>
      <c r="X60" s="40" t="n"/>
      <c r="Y60" s="40">
        <f>IFERROR(IF(W60*X60=0,"",W60*X60),"")</f>
        <v/>
      </c>
      <c r="Z60" s="39" t="n"/>
      <c r="AA60" s="39" t="n"/>
      <c r="AB60" s="40">
        <f>IF(AND(Z60&lt;&gt;"",AA60&lt;&gt;""),ROUNDUP((AA60-Z60)/7,0),"")</f>
        <v/>
      </c>
      <c r="AC60" s="40" t="n"/>
      <c r="AD60" s="40">
        <f>IFERROR(IF(AB60*AC60=0,"",AB60*AC60),"")</f>
        <v/>
      </c>
      <c r="AE60" s="40" t="n"/>
      <c r="AF60" s="40">
        <f>IFERROR(IF((AI60-(Y60+AD60))/AE60=0,"",ROUNDUP((AI60-(Y60+AD60))/AE60,0)),"")</f>
        <v/>
      </c>
      <c r="AG60" s="40">
        <f>IFERROR(IF((AI60-(Y60+AD60))=0,"",(AI60-(Y60+AD60))),"")</f>
        <v/>
      </c>
      <c r="AH60" s="40">
        <f>IF(AND(W60="",AE60=""),AB60,IF(SUM(W60,AB60,AE60)=0,"",SUM(W60,AB60,AE60)))</f>
        <v/>
      </c>
      <c r="AI60" s="40" t="n"/>
      <c r="AJ60" s="39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>
        <f>IF(V60="","",YEAR(V60)+IF(MONTH(V60)&gt;=5,1,0))</f>
        <v/>
      </c>
      <c r="AT60" s="40">
        <f>IF(V60="","",IF(AND(MONTH(V60)=8,DAY(V60)&gt;=15),"Fall",IF(MONTH(V60)&gt;8,"Fall",IF(MONTH(V60)=5,"Summer",IF(MONTH(V60)=1,"Spring","")))))</f>
        <v/>
      </c>
      <c r="AU60" s="40" t="n"/>
      <c r="AV60" s="40" t="n"/>
      <c r="AW60" s="38" t="inlineStr">
        <is>
          <t>Hernandez, Angel M.</t>
        </is>
      </c>
      <c r="AX60" s="38">
        <f>IFERROR(INDEX('_names_lookup'!$C:$C,MATCH(AW60,'_names_lookup'!$A:$A,0)),"")</f>
        <v/>
      </c>
      <c r="AY60" s="38">
        <f>IFERROR(INDEX('_names_lookup'!$B:$B,MATCH(AW60,'_names_lookup'!$A:$A,0)),"")</f>
        <v/>
      </c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38" t="inlineStr">
        <is>
          <t>23-MAY-25</t>
        </is>
      </c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  <c r="CO60" s="40" t="n"/>
      <c r="CP60" s="40" t="n"/>
      <c r="CQ60" s="40" t="n"/>
    </row>
    <row r="61">
      <c r="A61" s="41" t="n"/>
      <c r="B61" s="37" t="inlineStr">
        <is>
          <t>2024-01</t>
        </is>
      </c>
      <c r="C61" s="37" t="inlineStr">
        <is>
          <t>2267</t>
        </is>
      </c>
      <c r="D61" s="41" t="n"/>
      <c r="E61" s="37" t="inlineStr">
        <is>
          <t>585</t>
        </is>
      </c>
      <c r="F61" s="41" t="n"/>
      <c r="G61" s="41" t="n"/>
      <c r="H61" s="38">
        <f>IFERROR(INDEX('_courses_lookup'!$C:$C,MATCH(D61&amp;E61,'_courses_lookup'!$E:$E,0)),"")</f>
        <v/>
      </c>
      <c r="I61" s="38">
        <f>IFERROR(INDEX('_courses_lookup'!$D:$D,MATCH(D61&amp;E61,'_courses_lookup'!$E:$E,0)),"")</f>
        <v/>
      </c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39" t="n"/>
      <c r="W61" s="40" t="n"/>
      <c r="X61" s="40" t="n"/>
      <c r="Y61" s="40">
        <f>IFERROR(IF(W61*X61=0,"",W61*X61),"")</f>
        <v/>
      </c>
      <c r="Z61" s="39" t="n"/>
      <c r="AA61" s="39" t="n"/>
      <c r="AB61" s="40">
        <f>IF(AND(Z61&lt;&gt;"",AA61&lt;&gt;""),ROUNDUP((AA61-Z61)/7,0),"")</f>
        <v/>
      </c>
      <c r="AC61" s="40" t="n"/>
      <c r="AD61" s="40">
        <f>IFERROR(IF(AB61*AC61=0,"",AB61*AC61),"")</f>
        <v/>
      </c>
      <c r="AE61" s="40" t="n"/>
      <c r="AF61" s="40">
        <f>IFERROR(IF((AI61-(Y61+AD61))/AE61=0,"",ROUNDUP((AI61-(Y61+AD61))/AE61,0)),"")</f>
        <v/>
      </c>
      <c r="AG61" s="40">
        <f>IFERROR(IF((AI61-(Y61+AD61))=0,"",(AI61-(Y61+AD61))),"")</f>
        <v/>
      </c>
      <c r="AH61" s="40">
        <f>IF(AND(W61="",AE61=""),AB61,IF(SUM(W61,AB61,AE61)=0,"",SUM(W61,AB61,AE61)))</f>
        <v/>
      </c>
      <c r="AI61" s="40" t="n"/>
      <c r="AJ61" s="39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>
        <f>IF(V61="","",YEAR(V61)+IF(MONTH(V61)&gt;=5,1,0))</f>
        <v/>
      </c>
      <c r="AT61" s="40">
        <f>IF(V61="","",IF(AND(MONTH(V61)=8,DAY(V61)&gt;=15),"Fall",IF(MONTH(V61)&gt;8,"Fall",IF(MONTH(V61)=5,"Summer",IF(MONTH(V61)=1,"Spring","")))))</f>
        <v/>
      </c>
      <c r="AU61" s="40" t="n"/>
      <c r="AV61" s="40" t="n"/>
      <c r="AW61" s="38" t="inlineStr">
        <is>
          <t>Huss, Rajan P.</t>
        </is>
      </c>
      <c r="AX61" s="38">
        <f>IFERROR(INDEX('_names_lookup'!$C:$C,MATCH(AW61,'_names_lookup'!$A:$A,0)),"")</f>
        <v/>
      </c>
      <c r="AY61" s="38">
        <f>IFERROR(INDEX('_names_lookup'!$B:$B,MATCH(AW61,'_names_lookup'!$A:$A,0)),"")</f>
        <v/>
      </c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38" t="inlineStr">
        <is>
          <t>24-APR-25</t>
        </is>
      </c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  <c r="CO61" s="40" t="n"/>
      <c r="CP61" s="40" t="n"/>
      <c r="CQ61" s="40" t="n"/>
    </row>
    <row r="62">
      <c r="A62" s="41" t="n"/>
      <c r="B62" s="37" t="inlineStr">
        <is>
          <t>2024-02</t>
        </is>
      </c>
      <c r="C62" s="37" t="inlineStr">
        <is>
          <t>2270</t>
        </is>
      </c>
      <c r="D62" s="41" t="n"/>
      <c r="E62" s="37" t="inlineStr">
        <is>
          <t>586</t>
        </is>
      </c>
      <c r="F62" s="41" t="n"/>
      <c r="G62" s="41" t="n"/>
      <c r="H62" s="38">
        <f>IFERROR(INDEX('_courses_lookup'!$C:$C,MATCH(D62&amp;E62,'_courses_lookup'!$E:$E,0)),"")</f>
        <v/>
      </c>
      <c r="I62" s="38">
        <f>IFERROR(INDEX('_courses_lookup'!$D:$D,MATCH(D62&amp;E62,'_courses_lookup'!$E:$E,0)),"")</f>
        <v/>
      </c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39" t="n"/>
      <c r="W62" s="40" t="n"/>
      <c r="X62" s="40" t="n"/>
      <c r="Y62" s="40">
        <f>IFERROR(IF(W62*X62=0,"",W62*X62),"")</f>
        <v/>
      </c>
      <c r="Z62" s="39" t="n"/>
      <c r="AA62" s="39" t="n"/>
      <c r="AB62" s="40">
        <f>IF(AND(Z62&lt;&gt;"",AA62&lt;&gt;""),ROUNDUP((AA62-Z62)/7,0),"")</f>
        <v/>
      </c>
      <c r="AC62" s="40" t="n"/>
      <c r="AD62" s="40">
        <f>IFERROR(IF(AB62*AC62=0,"",AB62*AC62),"")</f>
        <v/>
      </c>
      <c r="AE62" s="40" t="n"/>
      <c r="AF62" s="40">
        <f>IFERROR(IF((AI62-(Y62+AD62))/AE62=0,"",ROUNDUP((AI62-(Y62+AD62))/AE62,0)),"")</f>
        <v/>
      </c>
      <c r="AG62" s="40">
        <f>IFERROR(IF((AI62-(Y62+AD62))=0,"",(AI62-(Y62+AD62))),"")</f>
        <v/>
      </c>
      <c r="AH62" s="40">
        <f>IF(AND(W62="",AE62=""),AB62,IF(SUM(W62,AB62,AE62)=0,"",SUM(W62,AB62,AE62)))</f>
        <v/>
      </c>
      <c r="AI62" s="40" t="n"/>
      <c r="AJ62" s="39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>
        <f>IF(V62="","",YEAR(V62)+IF(MONTH(V62)&gt;=5,1,0))</f>
        <v/>
      </c>
      <c r="AT62" s="40">
        <f>IF(V62="","",IF(AND(MONTH(V62)=8,DAY(V62)&gt;=15),"Fall",IF(MONTH(V62)&gt;8,"Fall",IF(MONTH(V62)=5,"Summer",IF(MONTH(V62)=1,"Spring","")))))</f>
        <v/>
      </c>
      <c r="AU62" s="40" t="n"/>
      <c r="AV62" s="40" t="n"/>
      <c r="AW62" s="38" t="inlineStr">
        <is>
          <t>Johnston, Robert M.</t>
        </is>
      </c>
      <c r="AX62" s="38">
        <f>IFERROR(INDEX('_names_lookup'!$C:$C,MATCH(AW62,'_names_lookup'!$A:$A,0)),"")</f>
        <v/>
      </c>
      <c r="AY62" s="38">
        <f>IFERROR(INDEX('_names_lookup'!$B:$B,MATCH(AW62,'_names_lookup'!$A:$A,0)),"")</f>
        <v/>
      </c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38" t="inlineStr">
        <is>
          <t>25-APR-25</t>
        </is>
      </c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  <c r="CO62" s="40" t="n"/>
      <c r="CP62" s="40" t="n"/>
      <c r="CQ62" s="40" t="n"/>
    </row>
    <row r="63">
      <c r="A63" s="41" t="n"/>
      <c r="B63" s="37" t="inlineStr">
        <is>
          <t>2161-01</t>
        </is>
      </c>
      <c r="C63" s="37" t="inlineStr">
        <is>
          <t>2271</t>
        </is>
      </c>
      <c r="D63" s="41" t="n"/>
      <c r="E63" s="37" t="inlineStr">
        <is>
          <t>587</t>
        </is>
      </c>
      <c r="F63" s="41" t="n"/>
      <c r="G63" s="41" t="n"/>
      <c r="H63" s="38">
        <f>IFERROR(INDEX('_courses_lookup'!$C:$C,MATCH(D63&amp;E63,'_courses_lookup'!$E:$E,0)),"")</f>
        <v/>
      </c>
      <c r="I63" s="38">
        <f>IFERROR(INDEX('_courses_lookup'!$D:$D,MATCH(D63&amp;E63,'_courses_lookup'!$E:$E,0)),"")</f>
        <v/>
      </c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39" t="n"/>
      <c r="W63" s="40" t="n"/>
      <c r="X63" s="40" t="n"/>
      <c r="Y63" s="40">
        <f>IFERROR(IF(W63*X63=0,"",W63*X63),"")</f>
        <v/>
      </c>
      <c r="Z63" s="39" t="n"/>
      <c r="AA63" s="39" t="n"/>
      <c r="AB63" s="40">
        <f>IF(AND(Z63&lt;&gt;"",AA63&lt;&gt;""),ROUNDUP((AA63-Z63)/7,0),"")</f>
        <v/>
      </c>
      <c r="AC63" s="40" t="n"/>
      <c r="AD63" s="40">
        <f>IFERROR(IF(AB63*AC63=0,"",AB63*AC63),"")</f>
        <v/>
      </c>
      <c r="AE63" s="40" t="n"/>
      <c r="AF63" s="40">
        <f>IFERROR(IF((AI63-(Y63+AD63))/AE63=0,"",ROUNDUP((AI63-(Y63+AD63))/AE63,0)),"")</f>
        <v/>
      </c>
      <c r="AG63" s="40">
        <f>IFERROR(IF((AI63-(Y63+AD63))=0,"",(AI63-(Y63+AD63))),"")</f>
        <v/>
      </c>
      <c r="AH63" s="40">
        <f>IF(AND(W63="",AE63=""),AB63,IF(SUM(W63,AB63,AE63)=0,"",SUM(W63,AB63,AE63)))</f>
        <v/>
      </c>
      <c r="AI63" s="40" t="n"/>
      <c r="AJ63" s="39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>
        <f>IF(V63="","",YEAR(V63)+IF(MONTH(V63)&gt;=5,1,0))</f>
        <v/>
      </c>
      <c r="AT63" s="40">
        <f>IF(V63="","",IF(AND(MONTH(V63)=8,DAY(V63)&gt;=15),"Fall",IF(MONTH(V63)&gt;8,"Fall",IF(MONTH(V63)=5,"Summer",IF(MONTH(V63)=1,"Spring","")))))</f>
        <v/>
      </c>
      <c r="AU63" s="40" t="n"/>
      <c r="AV63" s="40" t="n"/>
      <c r="AW63" s="38" t="inlineStr">
        <is>
          <t>Kondrat, Stanislav</t>
        </is>
      </c>
      <c r="AX63" s="38">
        <f>IFERROR(INDEX('_names_lookup'!$C:$C,MATCH(AW63,'_names_lookup'!$A:$A,0)),"")</f>
        <v/>
      </c>
      <c r="AY63" s="38">
        <f>IFERROR(INDEX('_names_lookup'!$B:$B,MATCH(AW63,'_names_lookup'!$A:$A,0)),"")</f>
        <v/>
      </c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38" t="inlineStr">
        <is>
          <t>25-JUN-25</t>
        </is>
      </c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  <c r="CO63" s="40" t="n"/>
      <c r="CP63" s="40" t="n"/>
      <c r="CQ63" s="40" t="n"/>
    </row>
    <row r="64">
      <c r="A64" s="41" t="n"/>
      <c r="B64" s="37" t="inlineStr">
        <is>
          <t>2173-01</t>
        </is>
      </c>
      <c r="C64" s="37" t="inlineStr">
        <is>
          <t>2293</t>
        </is>
      </c>
      <c r="D64" s="41" t="n"/>
      <c r="E64" s="37" t="inlineStr">
        <is>
          <t>588</t>
        </is>
      </c>
      <c r="F64" s="41" t="n"/>
      <c r="G64" s="41" t="n"/>
      <c r="H64" s="38">
        <f>IFERROR(INDEX('_courses_lookup'!$C:$C,MATCH(D64&amp;E64,'_courses_lookup'!$E:$E,0)),"")</f>
        <v/>
      </c>
      <c r="I64" s="38">
        <f>IFERROR(INDEX('_courses_lookup'!$D:$D,MATCH(D64&amp;E64,'_courses_lookup'!$E:$E,0)),"")</f>
        <v/>
      </c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39" t="n"/>
      <c r="W64" s="40" t="n"/>
      <c r="X64" s="40" t="n"/>
      <c r="Y64" s="40">
        <f>IFERROR(IF(W64*X64=0,"",W64*X64),"")</f>
        <v/>
      </c>
      <c r="Z64" s="39" t="n"/>
      <c r="AA64" s="39" t="n"/>
      <c r="AB64" s="40">
        <f>IF(AND(Z64&lt;&gt;"",AA64&lt;&gt;""),ROUNDUP((AA64-Z64)/7,0),"")</f>
        <v/>
      </c>
      <c r="AC64" s="40" t="n"/>
      <c r="AD64" s="40">
        <f>IFERROR(IF(AB64*AC64=0,"",AB64*AC64),"")</f>
        <v/>
      </c>
      <c r="AE64" s="40" t="n"/>
      <c r="AF64" s="40">
        <f>IFERROR(IF((AI64-(Y64+AD64))/AE64=0,"",ROUNDUP((AI64-(Y64+AD64))/AE64,0)),"")</f>
        <v/>
      </c>
      <c r="AG64" s="40">
        <f>IFERROR(IF((AI64-(Y64+AD64))=0,"",(AI64-(Y64+AD64))),"")</f>
        <v/>
      </c>
      <c r="AH64" s="40">
        <f>IF(AND(W64="",AE64=""),AB64,IF(SUM(W64,AB64,AE64)=0,"",SUM(W64,AB64,AE64)))</f>
        <v/>
      </c>
      <c r="AI64" s="40" t="n"/>
      <c r="AJ64" s="39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>
        <f>IF(V64="","",YEAR(V64)+IF(MONTH(V64)&gt;=5,1,0))</f>
        <v/>
      </c>
      <c r="AT64" s="40">
        <f>IF(V64="","",IF(AND(MONTH(V64)=8,DAY(V64)&gt;=15),"Fall",IF(MONTH(V64)&gt;8,"Fall",IF(MONTH(V64)=5,"Summer",IF(MONTH(V64)=1,"Spring","")))))</f>
        <v/>
      </c>
      <c r="AU64" s="40" t="n"/>
      <c r="AV64" s="40" t="n"/>
      <c r="AW64" s="38" t="inlineStr">
        <is>
          <t>Kostyuk, Oleg</t>
        </is>
      </c>
      <c r="AX64" s="38">
        <f>IFERROR(INDEX('_names_lookup'!$C:$C,MATCH(AW64,'_names_lookup'!$A:$A,0)),"")</f>
        <v/>
      </c>
      <c r="AY64" s="38">
        <f>IFERROR(INDEX('_names_lookup'!$B:$B,MATCH(AW64,'_names_lookup'!$A:$A,0)),"")</f>
        <v/>
      </c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38" t="inlineStr">
        <is>
          <t>26-AUG-25</t>
        </is>
      </c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  <c r="CO64" s="40" t="n"/>
      <c r="CP64" s="40" t="n"/>
      <c r="CQ64" s="40" t="n"/>
    </row>
    <row r="65">
      <c r="A65" s="41" t="n"/>
      <c r="B65" s="37" t="inlineStr">
        <is>
          <t>2199-01</t>
        </is>
      </c>
      <c r="C65" s="37" t="inlineStr">
        <is>
          <t>2301</t>
        </is>
      </c>
      <c r="D65" s="41" t="n"/>
      <c r="E65" s="37" t="inlineStr">
        <is>
          <t>590</t>
        </is>
      </c>
      <c r="F65" s="41" t="n"/>
      <c r="G65" s="41" t="n"/>
      <c r="H65" s="38">
        <f>IFERROR(INDEX('_courses_lookup'!$C:$C,MATCH(D65&amp;E65,'_courses_lookup'!$E:$E,0)),"")</f>
        <v/>
      </c>
      <c r="I65" s="38">
        <f>IFERROR(INDEX('_courses_lookup'!$D:$D,MATCH(D65&amp;E65,'_courses_lookup'!$E:$E,0)),"")</f>
        <v/>
      </c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39" t="n"/>
      <c r="W65" s="40" t="n"/>
      <c r="X65" s="40" t="n"/>
      <c r="Y65" s="40">
        <f>IFERROR(IF(W65*X65=0,"",W65*X65),"")</f>
        <v/>
      </c>
      <c r="Z65" s="39" t="n"/>
      <c r="AA65" s="39" t="n"/>
      <c r="AB65" s="40">
        <f>IF(AND(Z65&lt;&gt;"",AA65&lt;&gt;""),ROUNDUP((AA65-Z65)/7,0),"")</f>
        <v/>
      </c>
      <c r="AC65" s="40" t="n"/>
      <c r="AD65" s="40">
        <f>IFERROR(IF(AB65*AC65=0,"",AB65*AC65),"")</f>
        <v/>
      </c>
      <c r="AE65" s="40" t="n"/>
      <c r="AF65" s="40">
        <f>IFERROR(IF((AI65-(Y65+AD65))/AE65=0,"",ROUNDUP((AI65-(Y65+AD65))/AE65,0)),"")</f>
        <v/>
      </c>
      <c r="AG65" s="40">
        <f>IFERROR(IF((AI65-(Y65+AD65))=0,"",(AI65-(Y65+AD65))),"")</f>
        <v/>
      </c>
      <c r="AH65" s="40">
        <f>IF(AND(W65="",AE65=""),AB65,IF(SUM(W65,AB65,AE65)=0,"",SUM(W65,AB65,AE65)))</f>
        <v/>
      </c>
      <c r="AI65" s="40" t="n"/>
      <c r="AJ65" s="39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>
        <f>IF(V65="","",YEAR(V65)+IF(MONTH(V65)&gt;=5,1,0))</f>
        <v/>
      </c>
      <c r="AT65" s="40">
        <f>IF(V65="","",IF(AND(MONTH(V65)=8,DAY(V65)&gt;=15),"Fall",IF(MONTH(V65)&gt;8,"Fall",IF(MONTH(V65)=5,"Summer",IF(MONTH(V65)=1,"Spring","")))))</f>
        <v/>
      </c>
      <c r="AU65" s="40" t="n"/>
      <c r="AV65" s="40" t="n"/>
      <c r="AW65" s="38" t="inlineStr">
        <is>
          <t>Kuryliak, Bohdan</t>
        </is>
      </c>
      <c r="AX65" s="38">
        <f>IFERROR(INDEX('_names_lookup'!$C:$C,MATCH(AW65,'_names_lookup'!$A:$A,0)),"")</f>
        <v/>
      </c>
      <c r="AY65" s="38">
        <f>IFERROR(INDEX('_names_lookup'!$B:$B,MATCH(AW65,'_names_lookup'!$A:$A,0)),"")</f>
        <v/>
      </c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38" t="inlineStr">
        <is>
          <t>26-JUN-25</t>
        </is>
      </c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  <c r="CO65" s="40" t="n"/>
      <c r="CP65" s="40" t="n"/>
      <c r="CQ65" s="40" t="n"/>
    </row>
    <row r="66">
      <c r="A66" s="41" t="n"/>
      <c r="B66" s="37" t="inlineStr">
        <is>
          <t>2200-01</t>
        </is>
      </c>
      <c r="C66" s="37" t="inlineStr">
        <is>
          <t>2302</t>
        </is>
      </c>
      <c r="D66" s="41" t="n"/>
      <c r="E66" s="37" t="inlineStr">
        <is>
          <t>600</t>
        </is>
      </c>
      <c r="F66" s="41" t="n"/>
      <c r="G66" s="41" t="n"/>
      <c r="H66" s="38">
        <f>IFERROR(INDEX('_courses_lookup'!$C:$C,MATCH(D66&amp;E66,'_courses_lookup'!$E:$E,0)),"")</f>
        <v/>
      </c>
      <c r="I66" s="38">
        <f>IFERROR(INDEX('_courses_lookup'!$D:$D,MATCH(D66&amp;E66,'_courses_lookup'!$E:$E,0)),"")</f>
        <v/>
      </c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39" t="n"/>
      <c r="W66" s="40" t="n"/>
      <c r="X66" s="40" t="n"/>
      <c r="Y66" s="40">
        <f>IFERROR(IF(W66*X66=0,"",W66*X66),"")</f>
        <v/>
      </c>
      <c r="Z66" s="39" t="n"/>
      <c r="AA66" s="39" t="n"/>
      <c r="AB66" s="40">
        <f>IF(AND(Z66&lt;&gt;"",AA66&lt;&gt;""),ROUNDUP((AA66-Z66)/7,0),"")</f>
        <v/>
      </c>
      <c r="AC66" s="40" t="n"/>
      <c r="AD66" s="40">
        <f>IFERROR(IF(AB66*AC66=0,"",AB66*AC66),"")</f>
        <v/>
      </c>
      <c r="AE66" s="40" t="n"/>
      <c r="AF66" s="40">
        <f>IFERROR(IF((AI66-(Y66+AD66))/AE66=0,"",ROUNDUP((AI66-(Y66+AD66))/AE66,0)),"")</f>
        <v/>
      </c>
      <c r="AG66" s="40">
        <f>IFERROR(IF((AI66-(Y66+AD66))=0,"",(AI66-(Y66+AD66))),"")</f>
        <v/>
      </c>
      <c r="AH66" s="40">
        <f>IF(AND(W66="",AE66=""),AB66,IF(SUM(W66,AB66,AE66)=0,"",SUM(W66,AB66,AE66)))</f>
        <v/>
      </c>
      <c r="AI66" s="40" t="n"/>
      <c r="AJ66" s="39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>
        <f>IF(V66="","",YEAR(V66)+IF(MONTH(V66)&gt;=5,1,0))</f>
        <v/>
      </c>
      <c r="AT66" s="40">
        <f>IF(V66="","",IF(AND(MONTH(V66)=8,DAY(V66)&gt;=15),"Fall",IF(MONTH(V66)&gt;8,"Fall",IF(MONTH(V66)=5,"Summer",IF(MONTH(V66)=1,"Spring","")))))</f>
        <v/>
      </c>
      <c r="AU66" s="40" t="n"/>
      <c r="AV66" s="40" t="n"/>
      <c r="AW66" s="38" t="inlineStr">
        <is>
          <t>Kwon, Timothy B.</t>
        </is>
      </c>
      <c r="AX66" s="38">
        <f>IFERROR(INDEX('_names_lookup'!$C:$C,MATCH(AW66,'_names_lookup'!$A:$A,0)),"")</f>
        <v/>
      </c>
      <c r="AY66" s="38">
        <f>IFERROR(INDEX('_names_lookup'!$B:$B,MATCH(AW66,'_names_lookup'!$A:$A,0)),"")</f>
        <v/>
      </c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38" t="inlineStr">
        <is>
          <t>26-MAY-25</t>
        </is>
      </c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  <c r="CO66" s="40" t="n"/>
      <c r="CP66" s="40" t="n"/>
      <c r="CQ66" s="40" t="n"/>
    </row>
    <row r="67">
      <c r="A67" s="41" t="n"/>
      <c r="B67" s="37" t="inlineStr">
        <is>
          <t>2204-01</t>
        </is>
      </c>
      <c r="C67" s="37" t="inlineStr">
        <is>
          <t>2310</t>
        </is>
      </c>
      <c r="D67" s="41" t="n"/>
      <c r="E67" s="37" t="inlineStr">
        <is>
          <t>601</t>
        </is>
      </c>
      <c r="F67" s="41" t="n"/>
      <c r="G67" s="41" t="n"/>
      <c r="H67" s="38">
        <f>IFERROR(INDEX('_courses_lookup'!$C:$C,MATCH(D67&amp;E67,'_courses_lookup'!$E:$E,0)),"")</f>
        <v/>
      </c>
      <c r="I67" s="38">
        <f>IFERROR(INDEX('_courses_lookup'!$D:$D,MATCH(D67&amp;E67,'_courses_lookup'!$E:$E,0)),"")</f>
        <v/>
      </c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39" t="n"/>
      <c r="W67" s="40" t="n"/>
      <c r="X67" s="40" t="n"/>
      <c r="Y67" s="40">
        <f>IFERROR(IF(W67*X67=0,"",W67*X67),"")</f>
        <v/>
      </c>
      <c r="Z67" s="39" t="n"/>
      <c r="AA67" s="39" t="n"/>
      <c r="AB67" s="40">
        <f>IF(AND(Z67&lt;&gt;"",AA67&lt;&gt;""),ROUNDUP((AA67-Z67)/7,0),"")</f>
        <v/>
      </c>
      <c r="AC67" s="40" t="n"/>
      <c r="AD67" s="40">
        <f>IFERROR(IF(AB67*AC67=0,"",AB67*AC67),"")</f>
        <v/>
      </c>
      <c r="AE67" s="40" t="n"/>
      <c r="AF67" s="40">
        <f>IFERROR(IF((AI67-(Y67+AD67))/AE67=0,"",ROUNDUP((AI67-(Y67+AD67))/AE67,0)),"")</f>
        <v/>
      </c>
      <c r="AG67" s="40">
        <f>IFERROR(IF((AI67-(Y67+AD67))=0,"",(AI67-(Y67+AD67))),"")</f>
        <v/>
      </c>
      <c r="AH67" s="40">
        <f>IF(AND(W67="",AE67=""),AB67,IF(SUM(W67,AB67,AE67)=0,"",SUM(W67,AB67,AE67)))</f>
        <v/>
      </c>
      <c r="AI67" s="40" t="n"/>
      <c r="AJ67" s="39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>
        <f>IF(V67="","",YEAR(V67)+IF(MONTH(V67)&gt;=5,1,0))</f>
        <v/>
      </c>
      <c r="AT67" s="40">
        <f>IF(V67="","",IF(AND(MONTH(V67)=8,DAY(V67)&gt;=15),"Fall",IF(MONTH(V67)&gt;8,"Fall",IF(MONTH(V67)=5,"Summer",IF(MONTH(V67)=1,"Spring","")))))</f>
        <v/>
      </c>
      <c r="AU67" s="40" t="n"/>
      <c r="AV67" s="40" t="n"/>
      <c r="AW67" s="38" t="inlineStr">
        <is>
          <t>Lichtenwalter, Larry L.</t>
        </is>
      </c>
      <c r="AX67" s="38">
        <f>IFERROR(INDEX('_names_lookup'!$C:$C,MATCH(AW67,'_names_lookup'!$A:$A,0)),"")</f>
        <v/>
      </c>
      <c r="AY67" s="38">
        <f>IFERROR(INDEX('_names_lookup'!$B:$B,MATCH(AW67,'_names_lookup'!$A:$A,0)),"")</f>
        <v/>
      </c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38" t="inlineStr">
        <is>
          <t>27-APR-25</t>
        </is>
      </c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  <c r="CO67" s="40" t="n"/>
      <c r="CP67" s="40" t="n"/>
      <c r="CQ67" s="40" t="n"/>
    </row>
    <row r="68">
      <c r="A68" s="41" t="n"/>
      <c r="B68" s="37" t="inlineStr">
        <is>
          <t>2212-01</t>
        </is>
      </c>
      <c r="C68" s="37" t="inlineStr">
        <is>
          <t>2384</t>
        </is>
      </c>
      <c r="D68" s="41" t="n"/>
      <c r="E68" s="37" t="inlineStr">
        <is>
          <t>602</t>
        </is>
      </c>
      <c r="F68" s="41" t="n"/>
      <c r="G68" s="41" t="n"/>
      <c r="H68" s="38">
        <f>IFERROR(INDEX('_courses_lookup'!$C:$C,MATCH(D68&amp;E68,'_courses_lookup'!$E:$E,0)),"")</f>
        <v/>
      </c>
      <c r="I68" s="38">
        <f>IFERROR(INDEX('_courses_lookup'!$D:$D,MATCH(D68&amp;E68,'_courses_lookup'!$E:$E,0)),"")</f>
        <v/>
      </c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39" t="n"/>
      <c r="W68" s="40" t="n"/>
      <c r="X68" s="40" t="n"/>
      <c r="Y68" s="40">
        <f>IFERROR(IF(W68*X68=0,"",W68*X68),"")</f>
        <v/>
      </c>
      <c r="Z68" s="39" t="n"/>
      <c r="AA68" s="39" t="n"/>
      <c r="AB68" s="40">
        <f>IF(AND(Z68&lt;&gt;"",AA68&lt;&gt;""),ROUNDUP((AA68-Z68)/7,0),"")</f>
        <v/>
      </c>
      <c r="AC68" s="40" t="n"/>
      <c r="AD68" s="40">
        <f>IFERROR(IF(AB68*AC68=0,"",AB68*AC68),"")</f>
        <v/>
      </c>
      <c r="AE68" s="40" t="n"/>
      <c r="AF68" s="40">
        <f>IFERROR(IF((AI68-(Y68+AD68))/AE68=0,"",ROUNDUP((AI68-(Y68+AD68))/AE68,0)),"")</f>
        <v/>
      </c>
      <c r="AG68" s="40">
        <f>IFERROR(IF((AI68-(Y68+AD68))=0,"",(AI68-(Y68+AD68))),"")</f>
        <v/>
      </c>
      <c r="AH68" s="40">
        <f>IF(AND(W68="",AE68=""),AB68,IF(SUM(W68,AB68,AE68)=0,"",SUM(W68,AB68,AE68)))</f>
        <v/>
      </c>
      <c r="AI68" s="40" t="n"/>
      <c r="AJ68" s="39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>
        <f>IF(V68="","",YEAR(V68)+IF(MONTH(V68)&gt;=5,1,0))</f>
        <v/>
      </c>
      <c r="AT68" s="40">
        <f>IF(V68="","",IF(AND(MONTH(V68)=8,DAY(V68)&gt;=15),"Fall",IF(MONTH(V68)&gt;8,"Fall",IF(MONTH(V68)=5,"Summer",IF(MONTH(V68)=1,"Spring","")))))</f>
        <v/>
      </c>
      <c r="AU68" s="40" t="n"/>
      <c r="AV68" s="40" t="n"/>
      <c r="AW68" s="38" t="inlineStr">
        <is>
          <t>Moral Hernandez, Manuel A.</t>
        </is>
      </c>
      <c r="AX68" s="38">
        <f>IFERROR(INDEX('_names_lookup'!$C:$C,MATCH(AW68,'_names_lookup'!$A:$A,0)),"")</f>
        <v/>
      </c>
      <c r="AY68" s="38">
        <f>IFERROR(INDEX('_names_lookup'!$B:$B,MATCH(AW68,'_names_lookup'!$A:$A,0)),"")</f>
        <v/>
      </c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38" t="inlineStr">
        <is>
          <t>27-JAN-25</t>
        </is>
      </c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  <c r="CO68" s="40" t="n"/>
      <c r="CP68" s="40" t="n"/>
      <c r="CQ68" s="40" t="n"/>
    </row>
    <row r="69">
      <c r="A69" s="41" t="n"/>
      <c r="B69" s="37" t="inlineStr">
        <is>
          <t>2214-01</t>
        </is>
      </c>
      <c r="C69" s="37" t="inlineStr">
        <is>
          <t>2385</t>
        </is>
      </c>
      <c r="D69" s="41" t="n"/>
      <c r="E69" s="37" t="inlineStr">
        <is>
          <t>603</t>
        </is>
      </c>
      <c r="F69" s="41" t="n"/>
      <c r="G69" s="41" t="n"/>
      <c r="H69" s="38">
        <f>IFERROR(INDEX('_courses_lookup'!$C:$C,MATCH(D69&amp;E69,'_courses_lookup'!$E:$E,0)),"")</f>
        <v/>
      </c>
      <c r="I69" s="38">
        <f>IFERROR(INDEX('_courses_lookup'!$D:$D,MATCH(D69&amp;E69,'_courses_lookup'!$E:$E,0)),"")</f>
        <v/>
      </c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39" t="n"/>
      <c r="W69" s="40" t="n"/>
      <c r="X69" s="40" t="n"/>
      <c r="Y69" s="40">
        <f>IFERROR(IF(W69*X69=0,"",W69*X69),"")</f>
        <v/>
      </c>
      <c r="Z69" s="39" t="n"/>
      <c r="AA69" s="39" t="n"/>
      <c r="AB69" s="40">
        <f>IF(AND(Z69&lt;&gt;"",AA69&lt;&gt;""),ROUNDUP((AA69-Z69)/7,0),"")</f>
        <v/>
      </c>
      <c r="AC69" s="40" t="n"/>
      <c r="AD69" s="40">
        <f>IFERROR(IF(AB69*AC69=0,"",AB69*AC69),"")</f>
        <v/>
      </c>
      <c r="AE69" s="40" t="n"/>
      <c r="AF69" s="40">
        <f>IFERROR(IF((AI69-(Y69+AD69))/AE69=0,"",ROUNDUP((AI69-(Y69+AD69))/AE69,0)),"")</f>
        <v/>
      </c>
      <c r="AG69" s="40">
        <f>IFERROR(IF((AI69-(Y69+AD69))=0,"",(AI69-(Y69+AD69))),"")</f>
        <v/>
      </c>
      <c r="AH69" s="40">
        <f>IF(AND(W69="",AE69=""),AB69,IF(SUM(W69,AB69,AE69)=0,"",SUM(W69,AB69,AE69)))</f>
        <v/>
      </c>
      <c r="AI69" s="40" t="n"/>
      <c r="AJ69" s="39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>
        <f>IF(V69="","",YEAR(V69)+IF(MONTH(V69)&gt;=5,1,0))</f>
        <v/>
      </c>
      <c r="AT69" s="40">
        <f>IF(V69="","",IF(AND(MONTH(V69)=8,DAY(V69)&gt;=15),"Fall",IF(MONTH(V69)&gt;8,"Fall",IF(MONTH(V69)=5,"Summer",IF(MONTH(V69)=1,"Spring","")))))</f>
        <v/>
      </c>
      <c r="AU69" s="40" t="n"/>
      <c r="AV69" s="40" t="n"/>
      <c r="AW69" s="38" t="inlineStr">
        <is>
          <t>Mot, Laurentiu F.</t>
        </is>
      </c>
      <c r="AX69" s="38">
        <f>IFERROR(INDEX('_names_lookup'!$C:$C,MATCH(AW69,'_names_lookup'!$A:$A,0)),"")</f>
        <v/>
      </c>
      <c r="AY69" s="38">
        <f>IFERROR(INDEX('_names_lookup'!$B:$B,MATCH(AW69,'_names_lookup'!$A:$A,0)),"")</f>
        <v/>
      </c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38" t="inlineStr">
        <is>
          <t>27-JUN-25</t>
        </is>
      </c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  <c r="CO69" s="40" t="n"/>
      <c r="CP69" s="40" t="n"/>
      <c r="CQ69" s="40" t="n"/>
    </row>
    <row r="70">
      <c r="A70" s="41" t="n"/>
      <c r="B70" s="37" t="inlineStr">
        <is>
          <t>2216-01</t>
        </is>
      </c>
      <c r="C70" s="37" t="inlineStr">
        <is>
          <t>2394</t>
        </is>
      </c>
      <c r="D70" s="41" t="n"/>
      <c r="E70" s="37" t="inlineStr">
        <is>
          <t>604</t>
        </is>
      </c>
      <c r="F70" s="41" t="n"/>
      <c r="G70" s="41" t="n"/>
      <c r="H70" s="38">
        <f>IFERROR(INDEX('_courses_lookup'!$C:$C,MATCH(D70&amp;E70,'_courses_lookup'!$E:$E,0)),"")</f>
        <v/>
      </c>
      <c r="I70" s="38">
        <f>IFERROR(INDEX('_courses_lookup'!$D:$D,MATCH(D70&amp;E70,'_courses_lookup'!$E:$E,0)),"")</f>
        <v/>
      </c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39" t="n"/>
      <c r="W70" s="40" t="n"/>
      <c r="X70" s="40" t="n"/>
      <c r="Y70" s="40">
        <f>IFERROR(IF(W70*X70=0,"",W70*X70),"")</f>
        <v/>
      </c>
      <c r="Z70" s="39" t="n"/>
      <c r="AA70" s="39" t="n"/>
      <c r="AB70" s="40">
        <f>IF(AND(Z70&lt;&gt;"",AA70&lt;&gt;""),ROUNDUP((AA70-Z70)/7,0),"")</f>
        <v/>
      </c>
      <c r="AC70" s="40" t="n"/>
      <c r="AD70" s="40">
        <f>IFERROR(IF(AB70*AC70=0,"",AB70*AC70),"")</f>
        <v/>
      </c>
      <c r="AE70" s="40" t="n"/>
      <c r="AF70" s="40">
        <f>IFERROR(IF((AI70-(Y70+AD70))/AE70=0,"",ROUNDUP((AI70-(Y70+AD70))/AE70,0)),"")</f>
        <v/>
      </c>
      <c r="AG70" s="40">
        <f>IFERROR(IF((AI70-(Y70+AD70))=0,"",(AI70-(Y70+AD70))),"")</f>
        <v/>
      </c>
      <c r="AH70" s="40">
        <f>IF(AND(W70="",AE70=""),AB70,IF(SUM(W70,AB70,AE70)=0,"",SUM(W70,AB70,AE70)))</f>
        <v/>
      </c>
      <c r="AI70" s="40" t="n"/>
      <c r="AJ70" s="39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>
        <f>IF(V70="","",YEAR(V70)+IF(MONTH(V70)&gt;=5,1,0))</f>
        <v/>
      </c>
      <c r="AT70" s="40">
        <f>IF(V70="","",IF(AND(MONTH(V70)=8,DAY(V70)&gt;=15),"Fall",IF(MONTH(V70)&gt;8,"Fall",IF(MONTH(V70)=5,"Summer",IF(MONTH(V70)=1,"Spring","")))))</f>
        <v/>
      </c>
      <c r="AU70" s="40" t="n"/>
      <c r="AV70" s="40" t="n"/>
      <c r="AW70" s="38" t="inlineStr">
        <is>
          <t>Munoz, Jose Y.</t>
        </is>
      </c>
      <c r="AX70" s="38">
        <f>IFERROR(INDEX('_names_lookup'!$C:$C,MATCH(AW70,'_names_lookup'!$A:$A,0)),"")</f>
        <v/>
      </c>
      <c r="AY70" s="38">
        <f>IFERROR(INDEX('_names_lookup'!$B:$B,MATCH(AW70,'_names_lookup'!$A:$A,0)),"")</f>
        <v/>
      </c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38" t="inlineStr">
        <is>
          <t>27-MAR-25</t>
        </is>
      </c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  <c r="CO70" s="40" t="n"/>
      <c r="CP70" s="40" t="n"/>
      <c r="CQ70" s="40" t="n"/>
    </row>
    <row r="71">
      <c r="A71" s="41" t="n"/>
      <c r="B71" s="37" t="inlineStr">
        <is>
          <t>2217-01</t>
        </is>
      </c>
      <c r="C71" s="37" t="inlineStr">
        <is>
          <t>2395</t>
        </is>
      </c>
      <c r="D71" s="41" t="n"/>
      <c r="E71" s="37" t="inlineStr">
        <is>
          <t>605</t>
        </is>
      </c>
      <c r="F71" s="41" t="n"/>
      <c r="G71" s="41" t="n"/>
      <c r="H71" s="38">
        <f>IFERROR(INDEX('_courses_lookup'!$C:$C,MATCH(D71&amp;E71,'_courses_lookup'!$E:$E,0)),"")</f>
        <v/>
      </c>
      <c r="I71" s="38">
        <f>IFERROR(INDEX('_courses_lookup'!$D:$D,MATCH(D71&amp;E71,'_courses_lookup'!$E:$E,0)),"")</f>
        <v/>
      </c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39" t="n"/>
      <c r="W71" s="40" t="n"/>
      <c r="X71" s="40" t="n"/>
      <c r="Y71" s="40">
        <f>IFERROR(IF(W71*X71=0,"",W71*X71),"")</f>
        <v/>
      </c>
      <c r="Z71" s="39" t="n"/>
      <c r="AA71" s="39" t="n"/>
      <c r="AB71" s="40">
        <f>IF(AND(Z71&lt;&gt;"",AA71&lt;&gt;""),ROUNDUP((AA71-Z71)/7,0),"")</f>
        <v/>
      </c>
      <c r="AC71" s="40" t="n"/>
      <c r="AD71" s="40">
        <f>IFERROR(IF(AB71*AC71=0,"",AB71*AC71),"")</f>
        <v/>
      </c>
      <c r="AE71" s="40" t="n"/>
      <c r="AF71" s="40">
        <f>IFERROR(IF((AI71-(Y71+AD71))/AE71=0,"",ROUNDUP((AI71-(Y71+AD71))/AE71,0)),"")</f>
        <v/>
      </c>
      <c r="AG71" s="40">
        <f>IFERROR(IF((AI71-(Y71+AD71))=0,"",(AI71-(Y71+AD71))),"")</f>
        <v/>
      </c>
      <c r="AH71" s="40">
        <f>IF(AND(W71="",AE71=""),AB71,IF(SUM(W71,AB71,AE71)=0,"",SUM(W71,AB71,AE71)))</f>
        <v/>
      </c>
      <c r="AI71" s="40" t="n"/>
      <c r="AJ71" s="39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>
        <f>IF(V71="","",YEAR(V71)+IF(MONTH(V71)&gt;=5,1,0))</f>
        <v/>
      </c>
      <c r="AT71" s="40">
        <f>IF(V71="","",IF(AND(MONTH(V71)=8,DAY(V71)&gt;=15),"Fall",IF(MONTH(V71)&gt;8,"Fall",IF(MONTH(V71)=5,"Summer",IF(MONTH(V71)=1,"Spring","")))))</f>
        <v/>
      </c>
      <c r="AU71" s="40" t="n"/>
      <c r="AV71" s="40" t="n"/>
      <c r="AW71" s="38" t="inlineStr">
        <is>
          <t>Munoz, Ruben A.</t>
        </is>
      </c>
      <c r="AX71" s="38">
        <f>IFERROR(INDEX('_names_lookup'!$C:$C,MATCH(AW71,'_names_lookup'!$A:$A,0)),"")</f>
        <v/>
      </c>
      <c r="AY71" s="38">
        <f>IFERROR(INDEX('_names_lookup'!$B:$B,MATCH(AW71,'_names_lookup'!$A:$A,0)),"")</f>
        <v/>
      </c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38" t="inlineStr">
        <is>
          <t>27-MAY-25</t>
        </is>
      </c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  <c r="CO71" s="40" t="n"/>
      <c r="CP71" s="40" t="n"/>
      <c r="CQ71" s="40" t="n"/>
    </row>
    <row r="72">
      <c r="A72" s="41" t="n"/>
      <c r="B72" s="37" t="inlineStr">
        <is>
          <t>2218-01</t>
        </is>
      </c>
      <c r="C72" s="37" t="inlineStr">
        <is>
          <t>2396</t>
        </is>
      </c>
      <c r="D72" s="41" t="n"/>
      <c r="E72" s="37" t="inlineStr">
        <is>
          <t>606</t>
        </is>
      </c>
      <c r="F72" s="41" t="n"/>
      <c r="G72" s="41" t="n"/>
      <c r="H72" s="38">
        <f>IFERROR(INDEX('_courses_lookup'!$C:$C,MATCH(D72&amp;E72,'_courses_lookup'!$E:$E,0)),"")</f>
        <v/>
      </c>
      <c r="I72" s="38">
        <f>IFERROR(INDEX('_courses_lookup'!$D:$D,MATCH(D72&amp;E72,'_courses_lookup'!$E:$E,0)),"")</f>
        <v/>
      </c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39" t="n"/>
      <c r="W72" s="40" t="n"/>
      <c r="X72" s="40" t="n"/>
      <c r="Y72" s="40">
        <f>IFERROR(IF(W72*X72=0,"",W72*X72),"")</f>
        <v/>
      </c>
      <c r="Z72" s="39" t="n"/>
      <c r="AA72" s="39" t="n"/>
      <c r="AB72" s="40">
        <f>IF(AND(Z72&lt;&gt;"",AA72&lt;&gt;""),ROUNDUP((AA72-Z72)/7,0),"")</f>
        <v/>
      </c>
      <c r="AC72" s="40" t="n"/>
      <c r="AD72" s="40">
        <f>IFERROR(IF(AB72*AC72=0,"",AB72*AC72),"")</f>
        <v/>
      </c>
      <c r="AE72" s="40" t="n"/>
      <c r="AF72" s="40">
        <f>IFERROR(IF((AI72-(Y72+AD72))/AE72=0,"",ROUNDUP((AI72-(Y72+AD72))/AE72,0)),"")</f>
        <v/>
      </c>
      <c r="AG72" s="40">
        <f>IFERROR(IF((AI72-(Y72+AD72))=0,"",(AI72-(Y72+AD72))),"")</f>
        <v/>
      </c>
      <c r="AH72" s="40">
        <f>IF(AND(W72="",AE72=""),AB72,IF(SUM(W72,AB72,AE72)=0,"",SUM(W72,AB72,AE72)))</f>
        <v/>
      </c>
      <c r="AI72" s="40" t="n"/>
      <c r="AJ72" s="39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>
        <f>IF(V72="","",YEAR(V72)+IF(MONTH(V72)&gt;=5,1,0))</f>
        <v/>
      </c>
      <c r="AT72" s="40">
        <f>IF(V72="","",IF(AND(MONTH(V72)=8,DAY(V72)&gt;=15),"Fall",IF(MONTH(V72)&gt;8,"Fall",IF(MONTH(V72)=5,"Summer",IF(MONTH(V72)=1,"Spring","")))))</f>
        <v/>
      </c>
      <c r="AU72" s="40" t="n"/>
      <c r="AV72" s="40" t="n"/>
      <c r="AW72" s="38" t="inlineStr">
        <is>
          <t>Nunes, Leonardo G.</t>
        </is>
      </c>
      <c r="AX72" s="38">
        <f>IFERROR(INDEX('_names_lookup'!$C:$C,MATCH(AW72,'_names_lookup'!$A:$A,0)),"")</f>
        <v/>
      </c>
      <c r="AY72" s="38">
        <f>IFERROR(INDEX('_names_lookup'!$B:$B,MATCH(AW72,'_names_lookup'!$A:$A,0)),"")</f>
        <v/>
      </c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38" t="inlineStr">
        <is>
          <t>28-APR-25</t>
        </is>
      </c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  <c r="CO72" s="40" t="n"/>
      <c r="CP72" s="40" t="n"/>
      <c r="CQ72" s="40" t="n"/>
    </row>
    <row r="73">
      <c r="A73" s="41" t="n"/>
      <c r="B73" s="37" t="inlineStr">
        <is>
          <t>2219-01</t>
        </is>
      </c>
      <c r="C73" s="37" t="inlineStr">
        <is>
          <t>2397</t>
        </is>
      </c>
      <c r="D73" s="41" t="n"/>
      <c r="E73" s="37" t="inlineStr">
        <is>
          <t>607</t>
        </is>
      </c>
      <c r="F73" s="41" t="n"/>
      <c r="G73" s="41" t="n"/>
      <c r="H73" s="38">
        <f>IFERROR(INDEX('_courses_lookup'!$C:$C,MATCH(D73&amp;E73,'_courses_lookup'!$E:$E,0)),"")</f>
        <v/>
      </c>
      <c r="I73" s="38">
        <f>IFERROR(INDEX('_courses_lookup'!$D:$D,MATCH(D73&amp;E73,'_courses_lookup'!$E:$E,0)),"")</f>
        <v/>
      </c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39" t="n"/>
      <c r="W73" s="40" t="n"/>
      <c r="X73" s="40" t="n"/>
      <c r="Y73" s="40">
        <f>IFERROR(IF(W73*X73=0,"",W73*X73),"")</f>
        <v/>
      </c>
      <c r="Z73" s="39" t="n"/>
      <c r="AA73" s="39" t="n"/>
      <c r="AB73" s="40">
        <f>IF(AND(Z73&lt;&gt;"",AA73&lt;&gt;""),ROUNDUP((AA73-Z73)/7,0),"")</f>
        <v/>
      </c>
      <c r="AC73" s="40" t="n"/>
      <c r="AD73" s="40">
        <f>IFERROR(IF(AB73*AC73=0,"",AB73*AC73),"")</f>
        <v/>
      </c>
      <c r="AE73" s="40" t="n"/>
      <c r="AF73" s="40">
        <f>IFERROR(IF((AI73-(Y73+AD73))/AE73=0,"",ROUNDUP((AI73-(Y73+AD73))/AE73,0)),"")</f>
        <v/>
      </c>
      <c r="AG73" s="40">
        <f>IFERROR(IF((AI73-(Y73+AD73))=0,"",(AI73-(Y73+AD73))),"")</f>
        <v/>
      </c>
      <c r="AH73" s="40">
        <f>IF(AND(W73="",AE73=""),AB73,IF(SUM(W73,AB73,AE73)=0,"",SUM(W73,AB73,AE73)))</f>
        <v/>
      </c>
      <c r="AI73" s="40" t="n"/>
      <c r="AJ73" s="39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>
        <f>IF(V73="","",YEAR(V73)+IF(MONTH(V73)&gt;=5,1,0))</f>
        <v/>
      </c>
      <c r="AT73" s="40">
        <f>IF(V73="","",IF(AND(MONTH(V73)=8,DAY(V73)&gt;=15),"Fall",IF(MONTH(V73)&gt;8,"Fall",IF(MONTH(V73)=5,"Summer",IF(MONTH(V73)=1,"Spring","")))))</f>
        <v/>
      </c>
      <c r="AU73" s="40" t="n"/>
      <c r="AV73" s="40" t="n"/>
      <c r="AW73" s="38" t="inlineStr">
        <is>
          <t>Papaioannou, Kim G.</t>
        </is>
      </c>
      <c r="AX73" s="38">
        <f>IFERROR(INDEX('_names_lookup'!$C:$C,MATCH(AW73,'_names_lookup'!$A:$A,0)),"")</f>
        <v/>
      </c>
      <c r="AY73" s="38">
        <f>IFERROR(INDEX('_names_lookup'!$B:$B,MATCH(AW73,'_names_lookup'!$A:$A,0)),"")</f>
        <v/>
      </c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38" t="inlineStr">
        <is>
          <t>28-MAR-25</t>
        </is>
      </c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  <c r="CO73" s="40" t="n"/>
      <c r="CP73" s="40" t="n"/>
      <c r="CQ73" s="40" t="n"/>
    </row>
    <row r="74">
      <c r="A74" s="41" t="n"/>
      <c r="B74" s="37" t="inlineStr">
        <is>
          <t>2220-01</t>
        </is>
      </c>
      <c r="C74" s="37" t="inlineStr">
        <is>
          <t>2398</t>
        </is>
      </c>
      <c r="D74" s="41" t="n"/>
      <c r="E74" s="37" t="inlineStr">
        <is>
          <t>608</t>
        </is>
      </c>
      <c r="F74" s="41" t="n"/>
      <c r="G74" s="41" t="n"/>
      <c r="H74" s="38">
        <f>IFERROR(INDEX('_courses_lookup'!$C:$C,MATCH(D74&amp;E74,'_courses_lookup'!$E:$E,0)),"")</f>
        <v/>
      </c>
      <c r="I74" s="38">
        <f>IFERROR(INDEX('_courses_lookup'!$D:$D,MATCH(D74&amp;E74,'_courses_lookup'!$E:$E,0)),"")</f>
        <v/>
      </c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39" t="n"/>
      <c r="W74" s="40" t="n"/>
      <c r="X74" s="40" t="n"/>
      <c r="Y74" s="40">
        <f>IFERROR(IF(W74*X74=0,"",W74*X74),"")</f>
        <v/>
      </c>
      <c r="Z74" s="39" t="n"/>
      <c r="AA74" s="39" t="n"/>
      <c r="AB74" s="40">
        <f>IF(AND(Z74&lt;&gt;"",AA74&lt;&gt;""),ROUNDUP((AA74-Z74)/7,0),"")</f>
        <v/>
      </c>
      <c r="AC74" s="40" t="n"/>
      <c r="AD74" s="40">
        <f>IFERROR(IF(AB74*AC74=0,"",AB74*AC74),"")</f>
        <v/>
      </c>
      <c r="AE74" s="40" t="n"/>
      <c r="AF74" s="40">
        <f>IFERROR(IF((AI74-(Y74+AD74))/AE74=0,"",ROUNDUP((AI74-(Y74+AD74))/AE74,0)),"")</f>
        <v/>
      </c>
      <c r="AG74" s="40">
        <f>IFERROR(IF((AI74-(Y74+AD74))=0,"",(AI74-(Y74+AD74))),"")</f>
        <v/>
      </c>
      <c r="AH74" s="40">
        <f>IF(AND(W74="",AE74=""),AB74,IF(SUM(W74,AB74,AE74)=0,"",SUM(W74,AB74,AE74)))</f>
        <v/>
      </c>
      <c r="AI74" s="40" t="n"/>
      <c r="AJ74" s="39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>
        <f>IF(V74="","",YEAR(V74)+IF(MONTH(V74)&gt;=5,1,0))</f>
        <v/>
      </c>
      <c r="AT74" s="40">
        <f>IF(V74="","",IF(AND(MONTH(V74)=8,DAY(V74)&gt;=15),"Fall",IF(MONTH(V74)&gt;8,"Fall",IF(MONTH(V74)=5,"Summer",IF(MONTH(V74)=1,"Spring","")))))</f>
        <v/>
      </c>
      <c r="AU74" s="40" t="n"/>
      <c r="AV74" s="40" t="n"/>
      <c r="AW74" s="38" t="inlineStr">
        <is>
          <t>Phillip, Mario N.</t>
        </is>
      </c>
      <c r="AX74" s="38">
        <f>IFERROR(INDEX('_names_lookup'!$C:$C,MATCH(AW74,'_names_lookup'!$A:$A,0)),"")</f>
        <v/>
      </c>
      <c r="AY74" s="38">
        <f>IFERROR(INDEX('_names_lookup'!$B:$B,MATCH(AW74,'_names_lookup'!$A:$A,0)),"")</f>
        <v/>
      </c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38" t="inlineStr">
        <is>
          <t>28-MAY-25</t>
        </is>
      </c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  <c r="CO74" s="40" t="n"/>
      <c r="CP74" s="40" t="n"/>
      <c r="CQ74" s="40" t="n"/>
    </row>
    <row r="75">
      <c r="A75" s="41" t="n"/>
      <c r="B75" s="37" t="inlineStr">
        <is>
          <t>2220-02</t>
        </is>
      </c>
      <c r="C75" s="37" t="inlineStr">
        <is>
          <t>2399</t>
        </is>
      </c>
      <c r="D75" s="41" t="n"/>
      <c r="E75" s="37" t="inlineStr">
        <is>
          <t>609</t>
        </is>
      </c>
      <c r="F75" s="41" t="n"/>
      <c r="G75" s="41" t="n"/>
      <c r="H75" s="38">
        <f>IFERROR(INDEX('_courses_lookup'!$C:$C,MATCH(D75&amp;E75,'_courses_lookup'!$E:$E,0)),"")</f>
        <v/>
      </c>
      <c r="I75" s="38">
        <f>IFERROR(INDEX('_courses_lookup'!$D:$D,MATCH(D75&amp;E75,'_courses_lookup'!$E:$E,0)),"")</f>
        <v/>
      </c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39" t="n"/>
      <c r="W75" s="40" t="n"/>
      <c r="X75" s="40" t="n"/>
      <c r="Y75" s="40">
        <f>IFERROR(IF(W75*X75=0,"",W75*X75),"")</f>
        <v/>
      </c>
      <c r="Z75" s="39" t="n"/>
      <c r="AA75" s="39" t="n"/>
      <c r="AB75" s="40">
        <f>IF(AND(Z75&lt;&gt;"",AA75&lt;&gt;""),ROUNDUP((AA75-Z75)/7,0),"")</f>
        <v/>
      </c>
      <c r="AC75" s="40" t="n"/>
      <c r="AD75" s="40">
        <f>IFERROR(IF(AB75*AC75=0,"",AB75*AC75),"")</f>
        <v/>
      </c>
      <c r="AE75" s="40" t="n"/>
      <c r="AF75" s="40">
        <f>IFERROR(IF((AI75-(Y75+AD75))/AE75=0,"",ROUNDUP((AI75-(Y75+AD75))/AE75,0)),"")</f>
        <v/>
      </c>
      <c r="AG75" s="40">
        <f>IFERROR(IF((AI75-(Y75+AD75))=0,"",(AI75-(Y75+AD75))),"")</f>
        <v/>
      </c>
      <c r="AH75" s="40">
        <f>IF(AND(W75="",AE75=""),AB75,IF(SUM(W75,AB75,AE75)=0,"",SUM(W75,AB75,AE75)))</f>
        <v/>
      </c>
      <c r="AI75" s="40" t="n"/>
      <c r="AJ75" s="39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>
        <f>IF(V75="","",YEAR(V75)+IF(MONTH(V75)&gt;=5,1,0))</f>
        <v/>
      </c>
      <c r="AT75" s="40">
        <f>IF(V75="","",IF(AND(MONTH(V75)=8,DAY(V75)&gt;=15),"Fall",IF(MONTH(V75)&gt;8,"Fall",IF(MONTH(V75)=5,"Summer",IF(MONTH(V75)=1,"Spring","")))))</f>
        <v/>
      </c>
      <c r="AU75" s="40" t="n"/>
      <c r="AV75" s="40" t="n"/>
      <c r="AW75" s="38" t="inlineStr">
        <is>
          <t>Reeve, Teresa L.</t>
        </is>
      </c>
      <c r="AX75" s="38">
        <f>IFERROR(INDEX('_names_lookup'!$C:$C,MATCH(AW75,'_names_lookup'!$A:$A,0)),"")</f>
        <v/>
      </c>
      <c r="AY75" s="38">
        <f>IFERROR(INDEX('_names_lookup'!$B:$B,MATCH(AW75,'_names_lookup'!$A:$A,0)),"")</f>
        <v/>
      </c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38" t="inlineStr">
        <is>
          <t>29-APR-25</t>
        </is>
      </c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  <c r="CO75" s="40" t="n"/>
      <c r="CP75" s="40" t="n"/>
      <c r="CQ75" s="40" t="n"/>
    </row>
    <row r="76">
      <c r="A76" s="41" t="n"/>
      <c r="B76" s="37" t="inlineStr">
        <is>
          <t>2220-03</t>
        </is>
      </c>
      <c r="C76" s="37" t="inlineStr">
        <is>
          <t>2404</t>
        </is>
      </c>
      <c r="D76" s="41" t="n"/>
      <c r="E76" s="37" t="inlineStr">
        <is>
          <t>610</t>
        </is>
      </c>
      <c r="F76" s="41" t="n"/>
      <c r="G76" s="41" t="n"/>
      <c r="H76" s="38">
        <f>IFERROR(INDEX('_courses_lookup'!$C:$C,MATCH(D76&amp;E76,'_courses_lookup'!$E:$E,0)),"")</f>
        <v/>
      </c>
      <c r="I76" s="38">
        <f>IFERROR(INDEX('_courses_lookup'!$D:$D,MATCH(D76&amp;E76,'_courses_lookup'!$E:$E,0)),"")</f>
        <v/>
      </c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39" t="n"/>
      <c r="W76" s="40" t="n"/>
      <c r="X76" s="40" t="n"/>
      <c r="Y76" s="40">
        <f>IFERROR(IF(W76*X76=0,"",W76*X76),"")</f>
        <v/>
      </c>
      <c r="Z76" s="39" t="n"/>
      <c r="AA76" s="39" t="n"/>
      <c r="AB76" s="40">
        <f>IF(AND(Z76&lt;&gt;"",AA76&lt;&gt;""),ROUNDUP((AA76-Z76)/7,0),"")</f>
        <v/>
      </c>
      <c r="AC76" s="40" t="n"/>
      <c r="AD76" s="40">
        <f>IFERROR(IF(AB76*AC76=0,"",AB76*AC76),"")</f>
        <v/>
      </c>
      <c r="AE76" s="40" t="n"/>
      <c r="AF76" s="40">
        <f>IFERROR(IF((AI76-(Y76+AD76))/AE76=0,"",ROUNDUP((AI76-(Y76+AD76))/AE76,0)),"")</f>
        <v/>
      </c>
      <c r="AG76" s="40">
        <f>IFERROR(IF((AI76-(Y76+AD76))=0,"",(AI76-(Y76+AD76))),"")</f>
        <v/>
      </c>
      <c r="AH76" s="40">
        <f>IF(AND(W76="",AE76=""),AB76,IF(SUM(W76,AB76,AE76)=0,"",SUM(W76,AB76,AE76)))</f>
        <v/>
      </c>
      <c r="AI76" s="40" t="n"/>
      <c r="AJ76" s="39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>
        <f>IF(V76="","",YEAR(V76)+IF(MONTH(V76)&gt;=5,1,0))</f>
        <v/>
      </c>
      <c r="AT76" s="40">
        <f>IF(V76="","",IF(AND(MONTH(V76)=8,DAY(V76)&gt;=15),"Fall",IF(MONTH(V76)&gt;8,"Fall",IF(MONTH(V76)=5,"Summer",IF(MONTH(V76)=1,"Spring","")))))</f>
        <v/>
      </c>
      <c r="AU76" s="40" t="n"/>
      <c r="AV76" s="40" t="n"/>
      <c r="AW76" s="38" t="inlineStr">
        <is>
          <t>Richards, W Larry</t>
        </is>
      </c>
      <c r="AX76" s="38">
        <f>IFERROR(INDEX('_names_lookup'!$C:$C,MATCH(AW76,'_names_lookup'!$A:$A,0)),"")</f>
        <v/>
      </c>
      <c r="AY76" s="38">
        <f>IFERROR(INDEX('_names_lookup'!$B:$B,MATCH(AW76,'_names_lookup'!$A:$A,0)),"")</f>
        <v/>
      </c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38" t="inlineStr">
        <is>
          <t>29-MAY-25</t>
        </is>
      </c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  <c r="CO76" s="40" t="n"/>
      <c r="CP76" s="40" t="n"/>
      <c r="CQ76" s="40" t="n"/>
    </row>
    <row r="77">
      <c r="A77" s="41" t="n"/>
      <c r="B77" s="37" t="inlineStr">
        <is>
          <t>2221-01</t>
        </is>
      </c>
      <c r="C77" s="37" t="inlineStr">
        <is>
          <t>2411</t>
        </is>
      </c>
      <c r="D77" s="41" t="n"/>
      <c r="E77" s="37" t="inlineStr">
        <is>
          <t>611</t>
        </is>
      </c>
      <c r="F77" s="41" t="n"/>
      <c r="G77" s="41" t="n"/>
      <c r="H77" s="38">
        <f>IFERROR(INDEX('_courses_lookup'!$C:$C,MATCH(D77&amp;E77,'_courses_lookup'!$E:$E,0)),"")</f>
        <v/>
      </c>
      <c r="I77" s="38">
        <f>IFERROR(INDEX('_courses_lookup'!$D:$D,MATCH(D77&amp;E77,'_courses_lookup'!$E:$E,0)),"")</f>
        <v/>
      </c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39" t="n"/>
      <c r="W77" s="40" t="n"/>
      <c r="X77" s="40" t="n"/>
      <c r="Y77" s="40">
        <f>IFERROR(IF(W77*X77=0,"",W77*X77),"")</f>
        <v/>
      </c>
      <c r="Z77" s="39" t="n"/>
      <c r="AA77" s="39" t="n"/>
      <c r="AB77" s="40">
        <f>IF(AND(Z77&lt;&gt;"",AA77&lt;&gt;""),ROUNDUP((AA77-Z77)/7,0),"")</f>
        <v/>
      </c>
      <c r="AC77" s="40" t="n"/>
      <c r="AD77" s="40">
        <f>IFERROR(IF(AB77*AC77=0,"",AB77*AC77),"")</f>
        <v/>
      </c>
      <c r="AE77" s="40" t="n"/>
      <c r="AF77" s="40">
        <f>IFERROR(IF((AI77-(Y77+AD77))/AE77=0,"",ROUNDUP((AI77-(Y77+AD77))/AE77,0)),"")</f>
        <v/>
      </c>
      <c r="AG77" s="40">
        <f>IFERROR(IF((AI77-(Y77+AD77))=0,"",(AI77-(Y77+AD77))),"")</f>
        <v/>
      </c>
      <c r="AH77" s="40">
        <f>IF(AND(W77="",AE77=""),AB77,IF(SUM(W77,AB77,AE77)=0,"",SUM(W77,AB77,AE77)))</f>
        <v/>
      </c>
      <c r="AI77" s="40" t="n"/>
      <c r="AJ77" s="39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>
        <f>IF(V77="","",YEAR(V77)+IF(MONTH(V77)&gt;=5,1,0))</f>
        <v/>
      </c>
      <c r="AT77" s="40">
        <f>IF(V77="","",IF(AND(MONTH(V77)=8,DAY(V77)&gt;=15),"Fall",IF(MONTH(V77)&gt;8,"Fall",IF(MONTH(V77)=5,"Summer",IF(MONTH(V77)=1,"Spring","")))))</f>
        <v/>
      </c>
      <c r="AU77" s="40" t="n"/>
      <c r="AV77" s="40" t="n"/>
      <c r="AW77" s="38" t="inlineStr">
        <is>
          <t>Stefanovic, Ranko</t>
        </is>
      </c>
      <c r="AX77" s="38">
        <f>IFERROR(INDEX('_names_lookup'!$C:$C,MATCH(AW77,'_names_lookup'!$A:$A,0)),"")</f>
        <v/>
      </c>
      <c r="AY77" s="38">
        <f>IFERROR(INDEX('_names_lookup'!$B:$B,MATCH(AW77,'_names_lookup'!$A:$A,0)),"")</f>
        <v/>
      </c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38" t="inlineStr">
        <is>
          <t>30-APR-25</t>
        </is>
      </c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  <c r="CO77" s="40" t="n"/>
      <c r="CP77" s="40" t="n"/>
      <c r="CQ77" s="40" t="n"/>
    </row>
    <row r="78">
      <c r="A78" s="41" t="n"/>
      <c r="B78" s="37" t="inlineStr">
        <is>
          <t>2221-02</t>
        </is>
      </c>
      <c r="C78" s="37" t="inlineStr">
        <is>
          <t>2462</t>
        </is>
      </c>
      <c r="D78" s="41" t="n"/>
      <c r="E78" s="37" t="inlineStr">
        <is>
          <t>612</t>
        </is>
      </c>
      <c r="F78" s="41" t="n"/>
      <c r="G78" s="41" t="n"/>
      <c r="H78" s="38">
        <f>IFERROR(INDEX('_courses_lookup'!$C:$C,MATCH(D78&amp;E78,'_courses_lookup'!$E:$E,0)),"")</f>
        <v/>
      </c>
      <c r="I78" s="38">
        <f>IFERROR(INDEX('_courses_lookup'!$D:$D,MATCH(D78&amp;E78,'_courses_lookup'!$E:$E,0)),"")</f>
        <v/>
      </c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39" t="n"/>
      <c r="W78" s="40" t="n"/>
      <c r="X78" s="40" t="n"/>
      <c r="Y78" s="40">
        <f>IFERROR(IF(W78*X78=0,"",W78*X78),"")</f>
        <v/>
      </c>
      <c r="Z78" s="39" t="n"/>
      <c r="AA78" s="39" t="n"/>
      <c r="AB78" s="40">
        <f>IF(AND(Z78&lt;&gt;"",AA78&lt;&gt;""),ROUNDUP((AA78-Z78)/7,0),"")</f>
        <v/>
      </c>
      <c r="AC78" s="40" t="n"/>
      <c r="AD78" s="40">
        <f>IFERROR(IF(AB78*AC78=0,"",AB78*AC78),"")</f>
        <v/>
      </c>
      <c r="AE78" s="40" t="n"/>
      <c r="AF78" s="40">
        <f>IFERROR(IF((AI78-(Y78+AD78))/AE78=0,"",ROUNDUP((AI78-(Y78+AD78))/AE78,0)),"")</f>
        <v/>
      </c>
      <c r="AG78" s="40">
        <f>IFERROR(IF((AI78-(Y78+AD78))=0,"",(AI78-(Y78+AD78))),"")</f>
        <v/>
      </c>
      <c r="AH78" s="40">
        <f>IF(AND(W78="",AE78=""),AB78,IF(SUM(W78,AB78,AE78)=0,"",SUM(W78,AB78,AE78)))</f>
        <v/>
      </c>
      <c r="AI78" s="40" t="n"/>
      <c r="AJ78" s="39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>
        <f>IF(V78="","",YEAR(V78)+IF(MONTH(V78)&gt;=5,1,0))</f>
        <v/>
      </c>
      <c r="AT78" s="40">
        <f>IF(V78="","",IF(AND(MONTH(V78)=8,DAY(V78)&gt;=15),"Fall",IF(MONTH(V78)&gt;8,"Fall",IF(MONTH(V78)=5,"Summer",IF(MONTH(V78)=1,"Spring","")))))</f>
        <v/>
      </c>
      <c r="AU78" s="40" t="n"/>
      <c r="AV78" s="40" t="n"/>
      <c r="AW78" s="38" t="inlineStr">
        <is>
          <t>Vine, Cedric E.</t>
        </is>
      </c>
      <c r="AX78" s="38">
        <f>IFERROR(INDEX('_names_lookup'!$C:$C,MATCH(AW78,'_names_lookup'!$A:$A,0)),"")</f>
        <v/>
      </c>
      <c r="AY78" s="38">
        <f>IFERROR(INDEX('_names_lookup'!$B:$B,MATCH(AW78,'_names_lookup'!$A:$A,0)),"")</f>
        <v/>
      </c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38" t="inlineStr">
        <is>
          <t>30-JUL-25</t>
        </is>
      </c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  <c r="CO78" s="40" t="n"/>
      <c r="CP78" s="40" t="n"/>
      <c r="CQ78" s="40" t="n"/>
    </row>
    <row r="79">
      <c r="A79" s="41" t="n"/>
      <c r="B79" s="37" t="inlineStr">
        <is>
          <t>2221-03</t>
        </is>
      </c>
      <c r="C79" s="37" t="inlineStr">
        <is>
          <t>2490</t>
        </is>
      </c>
      <c r="D79" s="41" t="n"/>
      <c r="E79" s="37" t="inlineStr">
        <is>
          <t>613</t>
        </is>
      </c>
      <c r="F79" s="41" t="n"/>
      <c r="G79" s="41" t="n"/>
      <c r="H79" s="38">
        <f>IFERROR(INDEX('_courses_lookup'!$C:$C,MATCH(D79&amp;E79,'_courses_lookup'!$E:$E,0)),"")</f>
        <v/>
      </c>
      <c r="I79" s="38">
        <f>IFERROR(INDEX('_courses_lookup'!$D:$D,MATCH(D79&amp;E79,'_courses_lookup'!$E:$E,0)),"")</f>
        <v/>
      </c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39" t="n"/>
      <c r="W79" s="40" t="n"/>
      <c r="X79" s="40" t="n"/>
      <c r="Y79" s="40">
        <f>IFERROR(IF(W79*X79=0,"",W79*X79),"")</f>
        <v/>
      </c>
      <c r="Z79" s="39" t="n"/>
      <c r="AA79" s="39" t="n"/>
      <c r="AB79" s="40">
        <f>IF(AND(Z79&lt;&gt;"",AA79&lt;&gt;""),ROUNDUP((AA79-Z79)/7,0),"")</f>
        <v/>
      </c>
      <c r="AC79" s="40" t="n"/>
      <c r="AD79" s="40">
        <f>IFERROR(IF(AB79*AC79=0,"",AB79*AC79),"")</f>
        <v/>
      </c>
      <c r="AE79" s="40" t="n"/>
      <c r="AF79" s="40">
        <f>IFERROR(IF((AI79-(Y79+AD79))/AE79=0,"",ROUNDUP((AI79-(Y79+AD79))/AE79,0)),"")</f>
        <v/>
      </c>
      <c r="AG79" s="40">
        <f>IFERROR(IF((AI79-(Y79+AD79))=0,"",(AI79-(Y79+AD79))),"")</f>
        <v/>
      </c>
      <c r="AH79" s="40">
        <f>IF(AND(W79="",AE79=""),AB79,IF(SUM(W79,AB79,AE79)=0,"",SUM(W79,AB79,AE79)))</f>
        <v/>
      </c>
      <c r="AI79" s="40" t="n"/>
      <c r="AJ79" s="39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>
        <f>IF(V79="","",YEAR(V79)+IF(MONTH(V79)&gt;=5,1,0))</f>
        <v/>
      </c>
      <c r="AT79" s="40">
        <f>IF(V79="","",IF(AND(MONTH(V79)=8,DAY(V79)&gt;=15),"Fall",IF(MONTH(V79)&gt;8,"Fall",IF(MONTH(V79)=5,"Summer",IF(MONTH(V79)=1,"Spring","")))))</f>
        <v/>
      </c>
      <c r="AU79" s="40" t="n"/>
      <c r="AV79" s="40" t="n"/>
      <c r="AW79" s="38" t="inlineStr">
        <is>
          <t>Baez Garcia, Enrique</t>
        </is>
      </c>
      <c r="AX79" s="38">
        <f>IFERROR(INDEX('_names_lookup'!$C:$C,MATCH(AW79,'_names_lookup'!$A:$A,0)),"")</f>
        <v/>
      </c>
      <c r="AY79" s="38">
        <f>IFERROR(INDEX('_names_lookup'!$B:$B,MATCH(AW79,'_names_lookup'!$A:$A,0)),"")</f>
        <v/>
      </c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38" t="inlineStr">
        <is>
          <t>30-JUN-25</t>
        </is>
      </c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  <c r="CO79" s="40" t="n"/>
      <c r="CP79" s="40" t="n"/>
      <c r="CQ79" s="40" t="n"/>
    </row>
    <row r="80">
      <c r="A80" s="41" t="n"/>
      <c r="B80" s="37" t="inlineStr">
        <is>
          <t>2241-01</t>
        </is>
      </c>
      <c r="C80" s="37" t="inlineStr">
        <is>
          <t>2492</t>
        </is>
      </c>
      <c r="D80" s="41" t="n"/>
      <c r="E80" s="37" t="inlineStr">
        <is>
          <t>614</t>
        </is>
      </c>
      <c r="F80" s="41" t="n"/>
      <c r="G80" s="41" t="n"/>
      <c r="H80" s="38">
        <f>IFERROR(INDEX('_courses_lookup'!$C:$C,MATCH(D80&amp;E80,'_courses_lookup'!$E:$E,0)),"")</f>
        <v/>
      </c>
      <c r="I80" s="38">
        <f>IFERROR(INDEX('_courses_lookup'!$D:$D,MATCH(D80&amp;E80,'_courses_lookup'!$E:$E,0)),"")</f>
        <v/>
      </c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39" t="n"/>
      <c r="W80" s="40" t="n"/>
      <c r="X80" s="40" t="n"/>
      <c r="Y80" s="40">
        <f>IFERROR(IF(W80*X80=0,"",W80*X80),"")</f>
        <v/>
      </c>
      <c r="Z80" s="39" t="n"/>
      <c r="AA80" s="39" t="n"/>
      <c r="AB80" s="40">
        <f>IF(AND(Z80&lt;&gt;"",AA80&lt;&gt;""),ROUNDUP((AA80-Z80)/7,0),"")</f>
        <v/>
      </c>
      <c r="AC80" s="40" t="n"/>
      <c r="AD80" s="40">
        <f>IFERROR(IF(AB80*AC80=0,"",AB80*AC80),"")</f>
        <v/>
      </c>
      <c r="AE80" s="40" t="n"/>
      <c r="AF80" s="40">
        <f>IFERROR(IF((AI80-(Y80+AD80))/AE80=0,"",ROUNDUP((AI80-(Y80+AD80))/AE80,0)),"")</f>
        <v/>
      </c>
      <c r="AG80" s="40">
        <f>IFERROR(IF((AI80-(Y80+AD80))=0,"",(AI80-(Y80+AD80))),"")</f>
        <v/>
      </c>
      <c r="AH80" s="40">
        <f>IF(AND(W80="",AE80=""),AB80,IF(SUM(W80,AB80,AE80)=0,"",SUM(W80,AB80,AE80)))</f>
        <v/>
      </c>
      <c r="AI80" s="40" t="n"/>
      <c r="AJ80" s="39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>
        <f>IF(V80="","",YEAR(V80)+IF(MONTH(V80)&gt;=5,1,0))</f>
        <v/>
      </c>
      <c r="AT80" s="40">
        <f>IF(V80="","",IF(AND(MONTH(V80)=8,DAY(V80)&gt;=15),"Fall",IF(MONTH(V80)&gt;8,"Fall",IF(MONTH(V80)=5,"Summer",IF(MONTH(V80)=1,"Spring","")))))</f>
        <v/>
      </c>
      <c r="AU80" s="40" t="n"/>
      <c r="AV80" s="40" t="n"/>
      <c r="AW80" s="38" t="inlineStr">
        <is>
          <t>Baker, Leslie S.</t>
        </is>
      </c>
      <c r="AX80" s="38">
        <f>IFERROR(INDEX('_names_lookup'!$C:$C,MATCH(AW80,'_names_lookup'!$A:$A,0)),"")</f>
        <v/>
      </c>
      <c r="AY80" s="38">
        <f>IFERROR(INDEX('_names_lookup'!$B:$B,MATCH(AW80,'_names_lookup'!$A:$A,0)),"")</f>
        <v/>
      </c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38" t="inlineStr">
        <is>
          <t>31-JUL-25</t>
        </is>
      </c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  <c r="CO80" s="40" t="n"/>
      <c r="CP80" s="40" t="n"/>
      <c r="CQ80" s="40" t="n"/>
    </row>
    <row r="81">
      <c r="A81" s="41" t="n"/>
      <c r="B81" s="37" t="inlineStr">
        <is>
          <t>2252-01</t>
        </is>
      </c>
      <c r="C81" s="37" t="inlineStr">
        <is>
          <t>2509</t>
        </is>
      </c>
      <c r="D81" s="41" t="n"/>
      <c r="E81" s="37" t="inlineStr">
        <is>
          <t>615</t>
        </is>
      </c>
      <c r="F81" s="41" t="n"/>
      <c r="G81" s="41" t="n"/>
      <c r="H81" s="38">
        <f>IFERROR(INDEX('_courses_lookup'!$C:$C,MATCH(D81&amp;E81,'_courses_lookup'!$E:$E,0)),"")</f>
        <v/>
      </c>
      <c r="I81" s="38">
        <f>IFERROR(INDEX('_courses_lookup'!$D:$D,MATCH(D81&amp;E81,'_courses_lookup'!$E:$E,0)),"")</f>
        <v/>
      </c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39" t="n"/>
      <c r="W81" s="40" t="n"/>
      <c r="X81" s="40" t="n"/>
      <c r="Y81" s="40">
        <f>IFERROR(IF(W81*X81=0,"",W81*X81),"")</f>
        <v/>
      </c>
      <c r="Z81" s="39" t="n"/>
      <c r="AA81" s="39" t="n"/>
      <c r="AB81" s="40">
        <f>IF(AND(Z81&lt;&gt;"",AA81&lt;&gt;""),ROUNDUP((AA81-Z81)/7,0),"")</f>
        <v/>
      </c>
      <c r="AC81" s="40" t="n"/>
      <c r="AD81" s="40">
        <f>IFERROR(IF(AB81*AC81=0,"",AB81*AC81),"")</f>
        <v/>
      </c>
      <c r="AE81" s="40" t="n"/>
      <c r="AF81" s="40">
        <f>IFERROR(IF((AI81-(Y81+AD81))/AE81=0,"",ROUNDUP((AI81-(Y81+AD81))/AE81,0)),"")</f>
        <v/>
      </c>
      <c r="AG81" s="40">
        <f>IFERROR(IF((AI81-(Y81+AD81))=0,"",(AI81-(Y81+AD81))),"")</f>
        <v/>
      </c>
      <c r="AH81" s="40">
        <f>IF(AND(W81="",AE81=""),AB81,IF(SUM(W81,AB81,AE81)=0,"",SUM(W81,AB81,AE81)))</f>
        <v/>
      </c>
      <c r="AI81" s="40" t="n"/>
      <c r="AJ81" s="39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>
        <f>IF(V81="","",YEAR(V81)+IF(MONTH(V81)&gt;=5,1,0))</f>
        <v/>
      </c>
      <c r="AT81" s="40">
        <f>IF(V81="","",IF(AND(MONTH(V81)=8,DAY(V81)&gt;=15),"Fall",IF(MONTH(V81)&gt;8,"Fall",IF(MONTH(V81)=5,"Summer",IF(MONTH(V81)=1,"Spring","")))))</f>
        <v/>
      </c>
      <c r="AU81" s="40" t="n"/>
      <c r="AV81" s="40" t="n"/>
      <c r="AW81" s="38" t="inlineStr">
        <is>
          <t>Bates, Robert D.</t>
        </is>
      </c>
      <c r="AX81" s="38">
        <f>IFERROR(INDEX('_names_lookup'!$C:$C,MATCH(AW81,'_names_lookup'!$A:$A,0)),"")</f>
        <v/>
      </c>
      <c r="AY81" s="38">
        <f>IFERROR(INDEX('_names_lookup'!$B:$B,MATCH(AW81,'_names_lookup'!$A:$A,0)),"")</f>
        <v/>
      </c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38" t="inlineStr">
        <is>
          <t>31-MAR-25</t>
        </is>
      </c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  <c r="CO81" s="40" t="n"/>
      <c r="CP81" s="40" t="n"/>
      <c r="CQ81" s="40" t="n"/>
    </row>
    <row r="82">
      <c r="A82" s="41" t="n"/>
      <c r="B82" s="37" t="inlineStr">
        <is>
          <t>2259-01</t>
        </is>
      </c>
      <c r="C82" s="37" t="inlineStr">
        <is>
          <t>2519</t>
        </is>
      </c>
      <c r="D82" s="41" t="n"/>
      <c r="E82" s="37" t="inlineStr">
        <is>
          <t>616</t>
        </is>
      </c>
      <c r="F82" s="41" t="n"/>
      <c r="G82" s="41" t="n"/>
      <c r="H82" s="38">
        <f>IFERROR(INDEX('_courses_lookup'!$C:$C,MATCH(D82&amp;E82,'_courses_lookup'!$E:$E,0)),"")</f>
        <v/>
      </c>
      <c r="I82" s="38">
        <f>IFERROR(INDEX('_courses_lookup'!$D:$D,MATCH(D82&amp;E82,'_courses_lookup'!$E:$E,0)),"")</f>
        <v/>
      </c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39" t="n"/>
      <c r="W82" s="40" t="n"/>
      <c r="X82" s="40" t="n"/>
      <c r="Y82" s="40">
        <f>IFERROR(IF(W82*X82=0,"",W82*X82),"")</f>
        <v/>
      </c>
      <c r="Z82" s="39" t="n"/>
      <c r="AA82" s="39" t="n"/>
      <c r="AB82" s="40">
        <f>IF(AND(Z82&lt;&gt;"",AA82&lt;&gt;""),ROUNDUP((AA82-Z82)/7,0),"")</f>
        <v/>
      </c>
      <c r="AC82" s="40" t="n"/>
      <c r="AD82" s="40">
        <f>IFERROR(IF(AB82*AC82=0,"",AB82*AC82),"")</f>
        <v/>
      </c>
      <c r="AE82" s="40" t="n"/>
      <c r="AF82" s="40">
        <f>IFERROR(IF((AI82-(Y82+AD82))/AE82=0,"",ROUNDUP((AI82-(Y82+AD82))/AE82,0)),"")</f>
        <v/>
      </c>
      <c r="AG82" s="40">
        <f>IFERROR(IF((AI82-(Y82+AD82))=0,"",(AI82-(Y82+AD82))),"")</f>
        <v/>
      </c>
      <c r="AH82" s="40">
        <f>IF(AND(W82="",AE82=""),AB82,IF(SUM(W82,AB82,AE82)=0,"",SUM(W82,AB82,AE82)))</f>
        <v/>
      </c>
      <c r="AI82" s="40" t="n"/>
      <c r="AJ82" s="39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>
        <f>IF(V82="","",YEAR(V82)+IF(MONTH(V82)&gt;=5,1,0))</f>
        <v/>
      </c>
      <c r="AT82" s="40">
        <f>IF(V82="","",IF(AND(MONTH(V82)=8,DAY(V82)&gt;=15),"Fall",IF(MONTH(V82)&gt;8,"Fall",IF(MONTH(V82)=5,"Summer",IF(MONTH(V82)=1,"Spring","")))))</f>
        <v/>
      </c>
      <c r="AU82" s="40" t="n"/>
      <c r="AV82" s="40" t="n"/>
      <c r="AW82" s="38" t="inlineStr">
        <is>
          <t>Beaulieu, Stephane A.</t>
        </is>
      </c>
      <c r="AX82" s="38">
        <f>IFERROR(INDEX('_names_lookup'!$C:$C,MATCH(AW82,'_names_lookup'!$A:$A,0)),"")</f>
        <v/>
      </c>
      <c r="AY82" s="38">
        <f>IFERROR(INDEX('_names_lookup'!$B:$B,MATCH(AW82,'_names_lookup'!$A:$A,0)),"")</f>
        <v/>
      </c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  <c r="CO82" s="40" t="n"/>
      <c r="CP82" s="40" t="n"/>
      <c r="CQ82" s="40" t="n"/>
    </row>
    <row r="83">
      <c r="A83" s="41" t="n"/>
      <c r="B83" s="37" t="inlineStr">
        <is>
          <t>2259-02</t>
        </is>
      </c>
      <c r="C83" s="37" t="inlineStr">
        <is>
          <t>2535</t>
        </is>
      </c>
      <c r="D83" s="41" t="n"/>
      <c r="E83" s="37" t="inlineStr">
        <is>
          <t>617</t>
        </is>
      </c>
      <c r="F83" s="41" t="n"/>
      <c r="G83" s="41" t="n"/>
      <c r="H83" s="38">
        <f>IFERROR(INDEX('_courses_lookup'!$C:$C,MATCH(D83&amp;E83,'_courses_lookup'!$E:$E,0)),"")</f>
        <v/>
      </c>
      <c r="I83" s="38">
        <f>IFERROR(INDEX('_courses_lookup'!$D:$D,MATCH(D83&amp;E83,'_courses_lookup'!$E:$E,0)),"")</f>
        <v/>
      </c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39" t="n"/>
      <c r="W83" s="40" t="n"/>
      <c r="X83" s="40" t="n"/>
      <c r="Y83" s="40">
        <f>IFERROR(IF(W83*X83=0,"",W83*X83),"")</f>
        <v/>
      </c>
      <c r="Z83" s="39" t="n"/>
      <c r="AA83" s="39" t="n"/>
      <c r="AB83" s="40">
        <f>IF(AND(Z83&lt;&gt;"",AA83&lt;&gt;""),ROUNDUP((AA83-Z83)/7,0),"")</f>
        <v/>
      </c>
      <c r="AC83" s="40" t="n"/>
      <c r="AD83" s="40">
        <f>IFERROR(IF(AB83*AC83=0,"",AB83*AC83),"")</f>
        <v/>
      </c>
      <c r="AE83" s="40" t="n"/>
      <c r="AF83" s="40">
        <f>IFERROR(IF((AI83-(Y83+AD83))/AE83=0,"",ROUNDUP((AI83-(Y83+AD83))/AE83,0)),"")</f>
        <v/>
      </c>
      <c r="AG83" s="40">
        <f>IFERROR(IF((AI83-(Y83+AD83))=0,"",(AI83-(Y83+AD83))),"")</f>
        <v/>
      </c>
      <c r="AH83" s="40">
        <f>IF(AND(W83="",AE83=""),AB83,IF(SUM(W83,AB83,AE83)=0,"",SUM(W83,AB83,AE83)))</f>
        <v/>
      </c>
      <c r="AI83" s="40" t="n"/>
      <c r="AJ83" s="39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>
        <f>IF(V83="","",YEAR(V83)+IF(MONTH(V83)&gt;=5,1,0))</f>
        <v/>
      </c>
      <c r="AT83" s="40">
        <f>IF(V83="","",IF(AND(MONTH(V83)=8,DAY(V83)&gt;=15),"Fall",IF(MONTH(V83)&gt;8,"Fall",IF(MONTH(V83)=5,"Summer",IF(MONTH(V83)=1,"Spring","")))))</f>
        <v/>
      </c>
      <c r="AU83" s="40" t="n"/>
      <c r="AV83" s="40" t="n"/>
      <c r="AW83" s="38" t="inlineStr">
        <is>
          <t>Bediako, Daniel K.</t>
        </is>
      </c>
      <c r="AX83" s="38">
        <f>IFERROR(INDEX('_names_lookup'!$C:$C,MATCH(AW83,'_names_lookup'!$A:$A,0)),"")</f>
        <v/>
      </c>
      <c r="AY83" s="38">
        <f>IFERROR(INDEX('_names_lookup'!$B:$B,MATCH(AW83,'_names_lookup'!$A:$A,0)),"")</f>
        <v/>
      </c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  <c r="CO83" s="40" t="n"/>
      <c r="CP83" s="40" t="n"/>
      <c r="CQ83" s="40" t="n"/>
    </row>
    <row r="84">
      <c r="A84" s="41" t="n"/>
      <c r="B84" s="37" t="inlineStr">
        <is>
          <t>2260-01</t>
        </is>
      </c>
      <c r="C84" s="37" t="inlineStr">
        <is>
          <t>2550</t>
        </is>
      </c>
      <c r="D84" s="41" t="n"/>
      <c r="E84" s="37" t="inlineStr">
        <is>
          <t>618</t>
        </is>
      </c>
      <c r="F84" s="41" t="n"/>
      <c r="G84" s="41" t="n"/>
      <c r="H84" s="38">
        <f>IFERROR(INDEX('_courses_lookup'!$C:$C,MATCH(D84&amp;E84,'_courses_lookup'!$E:$E,0)),"")</f>
        <v/>
      </c>
      <c r="I84" s="38">
        <f>IFERROR(INDEX('_courses_lookup'!$D:$D,MATCH(D84&amp;E84,'_courses_lookup'!$E:$E,0)),"")</f>
        <v/>
      </c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39" t="n"/>
      <c r="W84" s="40" t="n"/>
      <c r="X84" s="40" t="n"/>
      <c r="Y84" s="40">
        <f>IFERROR(IF(W84*X84=0,"",W84*X84),"")</f>
        <v/>
      </c>
      <c r="Z84" s="39" t="n"/>
      <c r="AA84" s="39" t="n"/>
      <c r="AB84" s="40">
        <f>IF(AND(Z84&lt;&gt;"",AA84&lt;&gt;""),ROUNDUP((AA84-Z84)/7,0),"")</f>
        <v/>
      </c>
      <c r="AC84" s="40" t="n"/>
      <c r="AD84" s="40">
        <f>IFERROR(IF(AB84*AC84=0,"",AB84*AC84),"")</f>
        <v/>
      </c>
      <c r="AE84" s="40" t="n"/>
      <c r="AF84" s="40">
        <f>IFERROR(IF((AI84-(Y84+AD84))/AE84=0,"",ROUNDUP((AI84-(Y84+AD84))/AE84,0)),"")</f>
        <v/>
      </c>
      <c r="AG84" s="40">
        <f>IFERROR(IF((AI84-(Y84+AD84))=0,"",(AI84-(Y84+AD84))),"")</f>
        <v/>
      </c>
      <c r="AH84" s="40">
        <f>IF(AND(W84="",AE84=""),AB84,IF(SUM(W84,AB84,AE84)=0,"",SUM(W84,AB84,AE84)))</f>
        <v/>
      </c>
      <c r="AI84" s="40" t="n"/>
      <c r="AJ84" s="39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>
        <f>IF(V84="","",YEAR(V84)+IF(MONTH(V84)&gt;=5,1,0))</f>
        <v/>
      </c>
      <c r="AT84" s="40">
        <f>IF(V84="","",IF(AND(MONTH(V84)=8,DAY(V84)&gt;=15),"Fall",IF(MONTH(V84)&gt;8,"Fall",IF(MONTH(V84)=5,"Summer",IF(MONTH(V84)=1,"Spring","")))))</f>
        <v/>
      </c>
      <c r="AU84" s="40" t="n"/>
      <c r="AV84" s="40" t="n"/>
      <c r="AW84" s="38" t="inlineStr">
        <is>
          <t>Breja, Alexandru</t>
        </is>
      </c>
      <c r="AX84" s="38">
        <f>IFERROR(INDEX('_names_lookup'!$C:$C,MATCH(AW84,'_names_lookup'!$A:$A,0)),"")</f>
        <v/>
      </c>
      <c r="AY84" s="38">
        <f>IFERROR(INDEX('_names_lookup'!$B:$B,MATCH(AW84,'_names_lookup'!$A:$A,0)),"")</f>
        <v/>
      </c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  <c r="CO84" s="40" t="n"/>
      <c r="CP84" s="40" t="n"/>
      <c r="CQ84" s="40" t="n"/>
    </row>
    <row r="85">
      <c r="A85" s="41" t="n"/>
      <c r="B85" s="37" t="inlineStr">
        <is>
          <t>2260-02</t>
        </is>
      </c>
      <c r="C85" s="37" t="inlineStr">
        <is>
          <t>2580</t>
        </is>
      </c>
      <c r="D85" s="41" t="n"/>
      <c r="E85" s="37" t="inlineStr">
        <is>
          <t>619</t>
        </is>
      </c>
      <c r="F85" s="41" t="n"/>
      <c r="G85" s="41" t="n"/>
      <c r="H85" s="38">
        <f>IFERROR(INDEX('_courses_lookup'!$C:$C,MATCH(D85&amp;E85,'_courses_lookup'!$E:$E,0)),"")</f>
        <v/>
      </c>
      <c r="I85" s="38">
        <f>IFERROR(INDEX('_courses_lookup'!$D:$D,MATCH(D85&amp;E85,'_courses_lookup'!$E:$E,0)),"")</f>
        <v/>
      </c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39" t="n"/>
      <c r="W85" s="40" t="n"/>
      <c r="X85" s="40" t="n"/>
      <c r="Y85" s="40">
        <f>IFERROR(IF(W85*X85=0,"",W85*X85),"")</f>
        <v/>
      </c>
      <c r="Z85" s="39" t="n"/>
      <c r="AA85" s="39" t="n"/>
      <c r="AB85" s="40">
        <f>IF(AND(Z85&lt;&gt;"",AA85&lt;&gt;""),ROUNDUP((AA85-Z85)/7,0),"")</f>
        <v/>
      </c>
      <c r="AC85" s="40" t="n"/>
      <c r="AD85" s="40">
        <f>IFERROR(IF(AB85*AC85=0,"",AB85*AC85),"")</f>
        <v/>
      </c>
      <c r="AE85" s="40" t="n"/>
      <c r="AF85" s="40">
        <f>IFERROR(IF((AI85-(Y85+AD85))/AE85=0,"",ROUNDUP((AI85-(Y85+AD85))/AE85,0)),"")</f>
        <v/>
      </c>
      <c r="AG85" s="40">
        <f>IFERROR(IF((AI85-(Y85+AD85))=0,"",(AI85-(Y85+AD85))),"")</f>
        <v/>
      </c>
      <c r="AH85" s="40">
        <f>IF(AND(W85="",AE85=""),AB85,IF(SUM(W85,AB85,AE85)=0,"",SUM(W85,AB85,AE85)))</f>
        <v/>
      </c>
      <c r="AI85" s="40" t="n"/>
      <c r="AJ85" s="39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>
        <f>IF(V85="","",YEAR(V85)+IF(MONTH(V85)&gt;=5,1,0))</f>
        <v/>
      </c>
      <c r="AT85" s="40">
        <f>IF(V85="","",IF(AND(MONTH(V85)=8,DAY(V85)&gt;=15),"Fall",IF(MONTH(V85)&gt;8,"Fall",IF(MONTH(V85)=5,"Summer",IF(MONTH(V85)=1,"Spring","")))))</f>
        <v/>
      </c>
      <c r="AU85" s="40" t="n"/>
      <c r="AV85" s="40" t="n"/>
      <c r="AW85" s="38" t="inlineStr">
        <is>
          <t>Broy, Trisha E.</t>
        </is>
      </c>
      <c r="AX85" s="38">
        <f>IFERROR(INDEX('_names_lookup'!$C:$C,MATCH(AW85,'_names_lookup'!$A:$A,0)),"")</f>
        <v/>
      </c>
      <c r="AY85" s="38">
        <f>IFERROR(INDEX('_names_lookup'!$B:$B,MATCH(AW85,'_names_lookup'!$A:$A,0)),"")</f>
        <v/>
      </c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  <c r="CO85" s="40" t="n"/>
      <c r="CP85" s="40" t="n"/>
      <c r="CQ85" s="40" t="n"/>
    </row>
    <row r="86">
      <c r="A86" s="41" t="n"/>
      <c r="B86" s="37" t="inlineStr">
        <is>
          <t>2261-01</t>
        </is>
      </c>
      <c r="C86" s="37" t="inlineStr">
        <is>
          <t>2612</t>
        </is>
      </c>
      <c r="D86" s="41" t="n"/>
      <c r="E86" s="37" t="inlineStr">
        <is>
          <t>620</t>
        </is>
      </c>
      <c r="F86" s="41" t="n"/>
      <c r="G86" s="41" t="n"/>
      <c r="H86" s="38">
        <f>IFERROR(INDEX('_courses_lookup'!$C:$C,MATCH(D86&amp;E86,'_courses_lookup'!$E:$E,0)),"")</f>
        <v/>
      </c>
      <c r="I86" s="38">
        <f>IFERROR(INDEX('_courses_lookup'!$D:$D,MATCH(D86&amp;E86,'_courses_lookup'!$E:$E,0)),"")</f>
        <v/>
      </c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39" t="n"/>
      <c r="W86" s="40" t="n"/>
      <c r="X86" s="40" t="n"/>
      <c r="Y86" s="40">
        <f>IFERROR(IF(W86*X86=0,"",W86*X86),"")</f>
        <v/>
      </c>
      <c r="Z86" s="39" t="n"/>
      <c r="AA86" s="39" t="n"/>
      <c r="AB86" s="40">
        <f>IF(AND(Z86&lt;&gt;"",AA86&lt;&gt;""),ROUNDUP((AA86-Z86)/7,0),"")</f>
        <v/>
      </c>
      <c r="AC86" s="40" t="n"/>
      <c r="AD86" s="40">
        <f>IFERROR(IF(AB86*AC86=0,"",AB86*AC86),"")</f>
        <v/>
      </c>
      <c r="AE86" s="40" t="n"/>
      <c r="AF86" s="40">
        <f>IFERROR(IF((AI86-(Y86+AD86))/AE86=0,"",ROUNDUP((AI86-(Y86+AD86))/AE86,0)),"")</f>
        <v/>
      </c>
      <c r="AG86" s="40">
        <f>IFERROR(IF((AI86-(Y86+AD86))=0,"",(AI86-(Y86+AD86))),"")</f>
        <v/>
      </c>
      <c r="AH86" s="40">
        <f>IF(AND(W86="",AE86=""),AB86,IF(SUM(W86,AB86,AE86)=0,"",SUM(W86,AB86,AE86)))</f>
        <v/>
      </c>
      <c r="AI86" s="40" t="n"/>
      <c r="AJ86" s="39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>
        <f>IF(V86="","",YEAR(V86)+IF(MONTH(V86)&gt;=5,1,0))</f>
        <v/>
      </c>
      <c r="AT86" s="40">
        <f>IF(V86="","",IF(AND(MONTH(V86)=8,DAY(V86)&gt;=15),"Fall",IF(MONTH(V86)&gt;8,"Fall",IF(MONTH(V86)=5,"Summer",IF(MONTH(V86)=1,"Spring","")))))</f>
        <v/>
      </c>
      <c r="AU86" s="40" t="n"/>
      <c r="AV86" s="40" t="n"/>
      <c r="AW86" s="38" t="inlineStr">
        <is>
          <t>Doukhan, Jacques B.</t>
        </is>
      </c>
      <c r="AX86" s="38">
        <f>IFERROR(INDEX('_names_lookup'!$C:$C,MATCH(AW86,'_names_lookup'!$A:$A,0)),"")</f>
        <v/>
      </c>
      <c r="AY86" s="38">
        <f>IFERROR(INDEX('_names_lookup'!$B:$B,MATCH(AW86,'_names_lookup'!$A:$A,0)),"")</f>
        <v/>
      </c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  <c r="CO86" s="40" t="n"/>
      <c r="CP86" s="40" t="n"/>
      <c r="CQ86" s="40" t="n"/>
    </row>
    <row r="87">
      <c r="A87" s="41" t="n"/>
      <c r="B87" s="37" t="inlineStr">
        <is>
          <t>2261-02</t>
        </is>
      </c>
      <c r="C87" s="37" t="inlineStr">
        <is>
          <t>2694</t>
        </is>
      </c>
      <c r="D87" s="41" t="n"/>
      <c r="E87" s="37" t="inlineStr">
        <is>
          <t>622</t>
        </is>
      </c>
      <c r="F87" s="41" t="n"/>
      <c r="G87" s="41" t="n"/>
      <c r="H87" s="38">
        <f>IFERROR(INDEX('_courses_lookup'!$C:$C,MATCH(D87&amp;E87,'_courses_lookup'!$E:$E,0)),"")</f>
        <v/>
      </c>
      <c r="I87" s="38">
        <f>IFERROR(INDEX('_courses_lookup'!$D:$D,MATCH(D87&amp;E87,'_courses_lookup'!$E:$E,0)),"")</f>
        <v/>
      </c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39" t="n"/>
      <c r="W87" s="40" t="n"/>
      <c r="X87" s="40" t="n"/>
      <c r="Y87" s="40">
        <f>IFERROR(IF(W87*X87=0,"",W87*X87),"")</f>
        <v/>
      </c>
      <c r="Z87" s="39" t="n"/>
      <c r="AA87" s="39" t="n"/>
      <c r="AB87" s="40">
        <f>IF(AND(Z87&lt;&gt;"",AA87&lt;&gt;""),ROUNDUP((AA87-Z87)/7,0),"")</f>
        <v/>
      </c>
      <c r="AC87" s="40" t="n"/>
      <c r="AD87" s="40">
        <f>IFERROR(IF(AB87*AC87=0,"",AB87*AC87),"")</f>
        <v/>
      </c>
      <c r="AE87" s="40" t="n"/>
      <c r="AF87" s="40">
        <f>IFERROR(IF((AI87-(Y87+AD87))/AE87=0,"",ROUNDUP((AI87-(Y87+AD87))/AE87,0)),"")</f>
        <v/>
      </c>
      <c r="AG87" s="40">
        <f>IFERROR(IF((AI87-(Y87+AD87))=0,"",(AI87-(Y87+AD87))),"")</f>
        <v/>
      </c>
      <c r="AH87" s="40">
        <f>IF(AND(W87="",AE87=""),AB87,IF(SUM(W87,AB87,AE87)=0,"",SUM(W87,AB87,AE87)))</f>
        <v/>
      </c>
      <c r="AI87" s="40" t="n"/>
      <c r="AJ87" s="39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>
        <f>IF(V87="","",YEAR(V87)+IF(MONTH(V87)&gt;=5,1,0))</f>
        <v/>
      </c>
      <c r="AT87" s="40">
        <f>IF(V87="","",IF(AND(MONTH(V87)=8,DAY(V87)&gt;=15),"Fall",IF(MONTH(V87)&gt;8,"Fall",IF(MONTH(V87)=5,"Summer",IF(MONTH(V87)=1,"Spring","")))))</f>
        <v/>
      </c>
      <c r="AU87" s="40" t="n"/>
      <c r="AV87" s="40" t="n"/>
      <c r="AW87" s="38" t="inlineStr">
        <is>
          <t>Emswiler, Elizabeth</t>
        </is>
      </c>
      <c r="AX87" s="38">
        <f>IFERROR(INDEX('_names_lookup'!$C:$C,MATCH(AW87,'_names_lookup'!$A:$A,0)),"")</f>
        <v/>
      </c>
      <c r="AY87" s="38">
        <f>IFERROR(INDEX('_names_lookup'!$B:$B,MATCH(AW87,'_names_lookup'!$A:$A,0)),"")</f>
        <v/>
      </c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  <c r="CO87" s="40" t="n"/>
      <c r="CP87" s="40" t="n"/>
      <c r="CQ87" s="40" t="n"/>
    </row>
    <row r="88">
      <c r="A88" s="41" t="n"/>
      <c r="B88" s="37" t="inlineStr">
        <is>
          <t>2265-01</t>
        </is>
      </c>
      <c r="C88" s="37" t="inlineStr">
        <is>
          <t>2695</t>
        </is>
      </c>
      <c r="D88" s="41" t="n"/>
      <c r="E88" s="37" t="inlineStr">
        <is>
          <t>623</t>
        </is>
      </c>
      <c r="F88" s="41" t="n"/>
      <c r="G88" s="41" t="n"/>
      <c r="H88" s="38">
        <f>IFERROR(INDEX('_courses_lookup'!$C:$C,MATCH(D88&amp;E88,'_courses_lookup'!$E:$E,0)),"")</f>
        <v/>
      </c>
      <c r="I88" s="38">
        <f>IFERROR(INDEX('_courses_lookup'!$D:$D,MATCH(D88&amp;E88,'_courses_lookup'!$E:$E,0)),"")</f>
        <v/>
      </c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39" t="n"/>
      <c r="W88" s="40" t="n"/>
      <c r="X88" s="40" t="n"/>
      <c r="Y88" s="40">
        <f>IFERROR(IF(W88*X88=0,"",W88*X88),"")</f>
        <v/>
      </c>
      <c r="Z88" s="39" t="n"/>
      <c r="AA88" s="39" t="n"/>
      <c r="AB88" s="40">
        <f>IF(AND(Z88&lt;&gt;"",AA88&lt;&gt;""),ROUNDUP((AA88-Z88)/7,0),"")</f>
        <v/>
      </c>
      <c r="AC88" s="40" t="n"/>
      <c r="AD88" s="40">
        <f>IFERROR(IF(AB88*AC88=0,"",AB88*AC88),"")</f>
        <v/>
      </c>
      <c r="AE88" s="40" t="n"/>
      <c r="AF88" s="40">
        <f>IFERROR(IF((AI88-(Y88+AD88))/AE88=0,"",ROUNDUP((AI88-(Y88+AD88))/AE88,0)),"")</f>
        <v/>
      </c>
      <c r="AG88" s="40">
        <f>IFERROR(IF((AI88-(Y88+AD88))=0,"",(AI88-(Y88+AD88))),"")</f>
        <v/>
      </c>
      <c r="AH88" s="40">
        <f>IF(AND(W88="",AE88=""),AB88,IF(SUM(W88,AB88,AE88)=0,"",SUM(W88,AB88,AE88)))</f>
        <v/>
      </c>
      <c r="AI88" s="40" t="n"/>
      <c r="AJ88" s="39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>
        <f>IF(V88="","",YEAR(V88)+IF(MONTH(V88)&gt;=5,1,0))</f>
        <v/>
      </c>
      <c r="AT88" s="40">
        <f>IF(V88="","",IF(AND(MONTH(V88)=8,DAY(V88)&gt;=15),"Fall",IF(MONTH(V88)&gt;8,"Fall",IF(MONTH(V88)=5,"Summer",IF(MONTH(V88)=1,"Spring","")))))</f>
        <v/>
      </c>
      <c r="AU88" s="40" t="n"/>
      <c r="AV88" s="40" t="n"/>
      <c r="AW88" s="38" t="inlineStr">
        <is>
          <t>Gane, Constance E.</t>
        </is>
      </c>
      <c r="AX88" s="38">
        <f>IFERROR(INDEX('_names_lookup'!$C:$C,MATCH(AW88,'_names_lookup'!$A:$A,0)),"")</f>
        <v/>
      </c>
      <c r="AY88" s="38">
        <f>IFERROR(INDEX('_names_lookup'!$B:$B,MATCH(AW88,'_names_lookup'!$A:$A,0)),"")</f>
        <v/>
      </c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  <c r="CO88" s="40" t="n"/>
      <c r="CP88" s="40" t="n"/>
      <c r="CQ88" s="40" t="n"/>
    </row>
    <row r="89">
      <c r="A89" s="41" t="n"/>
      <c r="B89" s="37" t="inlineStr">
        <is>
          <t>2265-02</t>
        </is>
      </c>
      <c r="C89" s="37" t="inlineStr">
        <is>
          <t>2696</t>
        </is>
      </c>
      <c r="D89" s="41" t="n"/>
      <c r="E89" s="37" t="inlineStr">
        <is>
          <t>624</t>
        </is>
      </c>
      <c r="F89" s="41" t="n"/>
      <c r="G89" s="41" t="n"/>
      <c r="H89" s="38">
        <f>IFERROR(INDEX('_courses_lookup'!$C:$C,MATCH(D89&amp;E89,'_courses_lookup'!$E:$E,0)),"")</f>
        <v/>
      </c>
      <c r="I89" s="38">
        <f>IFERROR(INDEX('_courses_lookup'!$D:$D,MATCH(D89&amp;E89,'_courses_lookup'!$E:$E,0)),"")</f>
        <v/>
      </c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39" t="n"/>
      <c r="W89" s="40" t="n"/>
      <c r="X89" s="40" t="n"/>
      <c r="Y89" s="40">
        <f>IFERROR(IF(W89*X89=0,"",W89*X89),"")</f>
        <v/>
      </c>
      <c r="Z89" s="39" t="n"/>
      <c r="AA89" s="39" t="n"/>
      <c r="AB89" s="40">
        <f>IF(AND(Z89&lt;&gt;"",AA89&lt;&gt;""),ROUNDUP((AA89-Z89)/7,0),"")</f>
        <v/>
      </c>
      <c r="AC89" s="40" t="n"/>
      <c r="AD89" s="40">
        <f>IFERROR(IF(AB89*AC89=0,"",AB89*AC89),"")</f>
        <v/>
      </c>
      <c r="AE89" s="40" t="n"/>
      <c r="AF89" s="40">
        <f>IFERROR(IF((AI89-(Y89+AD89))/AE89=0,"",ROUNDUP((AI89-(Y89+AD89))/AE89,0)),"")</f>
        <v/>
      </c>
      <c r="AG89" s="40">
        <f>IFERROR(IF((AI89-(Y89+AD89))=0,"",(AI89-(Y89+AD89))),"")</f>
        <v/>
      </c>
      <c r="AH89" s="40">
        <f>IF(AND(W89="",AE89=""),AB89,IF(SUM(W89,AB89,AE89)=0,"",SUM(W89,AB89,AE89)))</f>
        <v/>
      </c>
      <c r="AI89" s="40" t="n"/>
      <c r="AJ89" s="39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>
        <f>IF(V89="","",YEAR(V89)+IF(MONTH(V89)&gt;=5,1,0))</f>
        <v/>
      </c>
      <c r="AT89" s="40">
        <f>IF(V89="","",IF(AND(MONTH(V89)=8,DAY(V89)&gt;=15),"Fall",IF(MONTH(V89)&gt;8,"Fall",IF(MONTH(V89)=5,"Summer",IF(MONTH(V89)=1,"Spring","")))))</f>
        <v/>
      </c>
      <c r="AU89" s="40" t="n"/>
      <c r="AV89" s="40" t="n"/>
      <c r="AW89" s="38" t="inlineStr">
        <is>
          <t>Glanz, Oliver</t>
        </is>
      </c>
      <c r="AX89" s="38">
        <f>IFERROR(INDEX('_names_lookup'!$C:$C,MATCH(AW89,'_names_lookup'!$A:$A,0)),"")</f>
        <v/>
      </c>
      <c r="AY89" s="38">
        <f>IFERROR(INDEX('_names_lookup'!$B:$B,MATCH(AW89,'_names_lookup'!$A:$A,0)),"")</f>
        <v/>
      </c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  <c r="CO89" s="40" t="n"/>
      <c r="CP89" s="40" t="n"/>
      <c r="CQ89" s="40" t="n"/>
    </row>
    <row r="90">
      <c r="A90" s="41" t="n"/>
      <c r="B90" s="37" t="inlineStr">
        <is>
          <t>2267-01</t>
        </is>
      </c>
      <c r="C90" s="37" t="inlineStr">
        <is>
          <t>2699</t>
        </is>
      </c>
      <c r="D90" s="41" t="n"/>
      <c r="E90" s="37" t="inlineStr">
        <is>
          <t>625</t>
        </is>
      </c>
      <c r="F90" s="41" t="n"/>
      <c r="G90" s="41" t="n"/>
      <c r="H90" s="38">
        <f>IFERROR(INDEX('_courses_lookup'!$C:$C,MATCH(D90&amp;E90,'_courses_lookup'!$E:$E,0)),"")</f>
        <v/>
      </c>
      <c r="I90" s="38">
        <f>IFERROR(INDEX('_courses_lookup'!$D:$D,MATCH(D90&amp;E90,'_courses_lookup'!$E:$E,0)),"")</f>
        <v/>
      </c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39" t="n"/>
      <c r="W90" s="40" t="n"/>
      <c r="X90" s="40" t="n"/>
      <c r="Y90" s="40">
        <f>IFERROR(IF(W90*X90=0,"",W90*X90),"")</f>
        <v/>
      </c>
      <c r="Z90" s="39" t="n"/>
      <c r="AA90" s="39" t="n"/>
      <c r="AB90" s="40">
        <f>IF(AND(Z90&lt;&gt;"",AA90&lt;&gt;""),ROUNDUP((AA90-Z90)/7,0),"")</f>
        <v/>
      </c>
      <c r="AC90" s="40" t="n"/>
      <c r="AD90" s="40">
        <f>IFERROR(IF(AB90*AC90=0,"",AB90*AC90),"")</f>
        <v/>
      </c>
      <c r="AE90" s="40" t="n"/>
      <c r="AF90" s="40">
        <f>IFERROR(IF((AI90-(Y90+AD90))/AE90=0,"",ROUNDUP((AI90-(Y90+AD90))/AE90,0)),"")</f>
        <v/>
      </c>
      <c r="AG90" s="40">
        <f>IFERROR(IF((AI90-(Y90+AD90))=0,"",(AI90-(Y90+AD90))),"")</f>
        <v/>
      </c>
      <c r="AH90" s="40">
        <f>IF(AND(W90="",AE90=""),AB90,IF(SUM(W90,AB90,AE90)=0,"",SUM(W90,AB90,AE90)))</f>
        <v/>
      </c>
      <c r="AI90" s="40" t="n"/>
      <c r="AJ90" s="39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>
        <f>IF(V90="","",YEAR(V90)+IF(MONTH(V90)&gt;=5,1,0))</f>
        <v/>
      </c>
      <c r="AT90" s="40">
        <f>IF(V90="","",IF(AND(MONTH(V90)=8,DAY(V90)&gt;=15),"Fall",IF(MONTH(V90)&gt;8,"Fall",IF(MONTH(V90)=5,"Summer",IF(MONTH(V90)=1,"Spring","")))))</f>
        <v/>
      </c>
      <c r="AU90" s="40" t="n"/>
      <c r="AV90" s="40" t="n"/>
      <c r="AW90" s="38" t="inlineStr">
        <is>
          <t>Gordan, Daniel M.</t>
        </is>
      </c>
      <c r="AX90" s="38">
        <f>IFERROR(INDEX('_names_lookup'!$C:$C,MATCH(AW90,'_names_lookup'!$A:$A,0)),"")</f>
        <v/>
      </c>
      <c r="AY90" s="38">
        <f>IFERROR(INDEX('_names_lookup'!$B:$B,MATCH(AW90,'_names_lookup'!$A:$A,0)),"")</f>
        <v/>
      </c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  <c r="CO90" s="40" t="n"/>
      <c r="CP90" s="40" t="n"/>
      <c r="CQ90" s="40" t="n"/>
    </row>
    <row r="91">
      <c r="A91" s="41" t="n"/>
      <c r="B91" s="37" t="inlineStr">
        <is>
          <t>2270-01</t>
        </is>
      </c>
      <c r="C91" s="37" t="inlineStr">
        <is>
          <t>2700</t>
        </is>
      </c>
      <c r="D91" s="41" t="n"/>
      <c r="E91" s="37" t="inlineStr">
        <is>
          <t>626</t>
        </is>
      </c>
      <c r="F91" s="41" t="n"/>
      <c r="G91" s="41" t="n"/>
      <c r="H91" s="38">
        <f>IFERROR(INDEX('_courses_lookup'!$C:$C,MATCH(D91&amp;E91,'_courses_lookup'!$E:$E,0)),"")</f>
        <v/>
      </c>
      <c r="I91" s="38">
        <f>IFERROR(INDEX('_courses_lookup'!$D:$D,MATCH(D91&amp;E91,'_courses_lookup'!$E:$E,0)),"")</f>
        <v/>
      </c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39" t="n"/>
      <c r="W91" s="40" t="n"/>
      <c r="X91" s="40" t="n"/>
      <c r="Y91" s="40">
        <f>IFERROR(IF(W91*X91=0,"",W91*X91),"")</f>
        <v/>
      </c>
      <c r="Z91" s="39" t="n"/>
      <c r="AA91" s="39" t="n"/>
      <c r="AB91" s="40">
        <f>IF(AND(Z91&lt;&gt;"",AA91&lt;&gt;""),ROUNDUP((AA91-Z91)/7,0),"")</f>
        <v/>
      </c>
      <c r="AC91" s="40" t="n"/>
      <c r="AD91" s="40">
        <f>IFERROR(IF(AB91*AC91=0,"",AB91*AC91),"")</f>
        <v/>
      </c>
      <c r="AE91" s="40" t="n"/>
      <c r="AF91" s="40">
        <f>IFERROR(IF((AI91-(Y91+AD91))/AE91=0,"",ROUNDUP((AI91-(Y91+AD91))/AE91,0)),"")</f>
        <v/>
      </c>
      <c r="AG91" s="40">
        <f>IFERROR(IF((AI91-(Y91+AD91))=0,"",(AI91-(Y91+AD91))),"")</f>
        <v/>
      </c>
      <c r="AH91" s="40">
        <f>IF(AND(W91="",AE91=""),AB91,IF(SUM(W91,AB91,AE91)=0,"",SUM(W91,AB91,AE91)))</f>
        <v/>
      </c>
      <c r="AI91" s="40" t="n"/>
      <c r="AJ91" s="39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>
        <f>IF(V91="","",YEAR(V91)+IF(MONTH(V91)&gt;=5,1,0))</f>
        <v/>
      </c>
      <c r="AT91" s="40">
        <f>IF(V91="","",IF(AND(MONTH(V91)=8,DAY(V91)&gt;=15),"Fall",IF(MONTH(V91)&gt;8,"Fall",IF(MONTH(V91)=5,"Summer",IF(MONTH(V91)=1,"Spring","")))))</f>
        <v/>
      </c>
      <c r="AU91" s="40" t="n"/>
      <c r="AV91" s="40" t="n"/>
      <c r="AW91" s="38" t="inlineStr">
        <is>
          <t>Gregor, Paul Z.</t>
        </is>
      </c>
      <c r="AX91" s="38">
        <f>IFERROR(INDEX('_names_lookup'!$C:$C,MATCH(AW91,'_names_lookup'!$A:$A,0)),"")</f>
        <v/>
      </c>
      <c r="AY91" s="38">
        <f>IFERROR(INDEX('_names_lookup'!$B:$B,MATCH(AW91,'_names_lookup'!$A:$A,0)),"")</f>
        <v/>
      </c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  <c r="CO91" s="40" t="n"/>
      <c r="CP91" s="40" t="n"/>
      <c r="CQ91" s="40" t="n"/>
    </row>
    <row r="92">
      <c r="A92" s="41" t="n"/>
      <c r="B92" s="37" t="inlineStr">
        <is>
          <t>2271-01</t>
        </is>
      </c>
      <c r="C92" s="37" t="inlineStr">
        <is>
          <t>2701</t>
        </is>
      </c>
      <c r="D92" s="41" t="n"/>
      <c r="E92" s="37" t="inlineStr">
        <is>
          <t>627</t>
        </is>
      </c>
      <c r="F92" s="41" t="n"/>
      <c r="G92" s="41" t="n"/>
      <c r="H92" s="38">
        <f>IFERROR(INDEX('_courses_lookup'!$C:$C,MATCH(D92&amp;E92,'_courses_lookup'!$E:$E,0)),"")</f>
        <v/>
      </c>
      <c r="I92" s="38">
        <f>IFERROR(INDEX('_courses_lookup'!$D:$D,MATCH(D92&amp;E92,'_courses_lookup'!$E:$E,0)),"")</f>
        <v/>
      </c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39" t="n"/>
      <c r="W92" s="40" t="n"/>
      <c r="X92" s="40" t="n"/>
      <c r="Y92" s="40">
        <f>IFERROR(IF(W92*X92=0,"",W92*X92),"")</f>
        <v/>
      </c>
      <c r="Z92" s="39" t="n"/>
      <c r="AA92" s="39" t="n"/>
      <c r="AB92" s="40">
        <f>IF(AND(Z92&lt;&gt;"",AA92&lt;&gt;""),ROUNDUP((AA92-Z92)/7,0),"")</f>
        <v/>
      </c>
      <c r="AC92" s="40" t="n"/>
      <c r="AD92" s="40">
        <f>IFERROR(IF(AB92*AC92=0,"",AB92*AC92),"")</f>
        <v/>
      </c>
      <c r="AE92" s="40" t="n"/>
      <c r="AF92" s="40">
        <f>IFERROR(IF((AI92-(Y92+AD92))/AE92=0,"",ROUNDUP((AI92-(Y92+AD92))/AE92,0)),"")</f>
        <v/>
      </c>
      <c r="AG92" s="40">
        <f>IFERROR(IF((AI92-(Y92+AD92))=0,"",(AI92-(Y92+AD92))),"")</f>
        <v/>
      </c>
      <c r="AH92" s="40">
        <f>IF(AND(W92="",AE92=""),AB92,IF(SUM(W92,AB92,AE92)=0,"",SUM(W92,AB92,AE92)))</f>
        <v/>
      </c>
      <c r="AI92" s="40" t="n"/>
      <c r="AJ92" s="39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>
        <f>IF(V92="","",YEAR(V92)+IF(MONTH(V92)&gt;=5,1,0))</f>
        <v/>
      </c>
      <c r="AT92" s="40">
        <f>IF(V92="","",IF(AND(MONTH(V92)=8,DAY(V92)&gt;=15),"Fall",IF(MONTH(V92)&gt;8,"Fall",IF(MONTH(V92)=5,"Summer",IF(MONTH(V92)=1,"Spring","")))))</f>
        <v/>
      </c>
      <c r="AU92" s="40" t="n"/>
      <c r="AV92" s="40" t="n"/>
      <c r="AW92" s="38" t="inlineStr">
        <is>
          <t>Groda, Johnny</t>
        </is>
      </c>
      <c r="AX92" s="38">
        <f>IFERROR(INDEX('_names_lookup'!$C:$C,MATCH(AW92,'_names_lookup'!$A:$A,0)),"")</f>
        <v/>
      </c>
      <c r="AY92" s="38">
        <f>IFERROR(INDEX('_names_lookup'!$B:$B,MATCH(AW92,'_names_lookup'!$A:$A,0)),"")</f>
        <v/>
      </c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  <c r="CO92" s="40" t="n"/>
      <c r="CP92" s="40" t="n"/>
      <c r="CQ92" s="40" t="n"/>
    </row>
    <row r="93">
      <c r="A93" s="41" t="n"/>
      <c r="B93" s="37" t="inlineStr">
        <is>
          <t>2293-01</t>
        </is>
      </c>
      <c r="C93" s="37" t="inlineStr">
        <is>
          <t>2702</t>
        </is>
      </c>
      <c r="D93" s="41" t="n"/>
      <c r="E93" s="37" t="inlineStr">
        <is>
          <t>628</t>
        </is>
      </c>
      <c r="F93" s="41" t="n"/>
      <c r="G93" s="41" t="n"/>
      <c r="H93" s="38">
        <f>IFERROR(INDEX('_courses_lookup'!$C:$C,MATCH(D93&amp;E93,'_courses_lookup'!$E:$E,0)),"")</f>
        <v/>
      </c>
      <c r="I93" s="38">
        <f>IFERROR(INDEX('_courses_lookup'!$D:$D,MATCH(D93&amp;E93,'_courses_lookup'!$E:$E,0)),"")</f>
        <v/>
      </c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39" t="n"/>
      <c r="W93" s="40" t="n"/>
      <c r="X93" s="40" t="n"/>
      <c r="Y93" s="40">
        <f>IFERROR(IF(W93*X93=0,"",W93*X93),"")</f>
        <v/>
      </c>
      <c r="Z93" s="39" t="n"/>
      <c r="AA93" s="39" t="n"/>
      <c r="AB93" s="40">
        <f>IF(AND(Z93&lt;&gt;"",AA93&lt;&gt;""),ROUNDUP((AA93-Z93)/7,0),"")</f>
        <v/>
      </c>
      <c r="AC93" s="40" t="n"/>
      <c r="AD93" s="40">
        <f>IFERROR(IF(AB93*AC93=0,"",AB93*AC93),"")</f>
        <v/>
      </c>
      <c r="AE93" s="40" t="n"/>
      <c r="AF93" s="40">
        <f>IFERROR(IF((AI93-(Y93+AD93))/AE93=0,"",ROUNDUP((AI93-(Y93+AD93))/AE93,0)),"")</f>
        <v/>
      </c>
      <c r="AG93" s="40">
        <f>IFERROR(IF((AI93-(Y93+AD93))=0,"",(AI93-(Y93+AD93))),"")</f>
        <v/>
      </c>
      <c r="AH93" s="40">
        <f>IF(AND(W93="",AE93=""),AB93,IF(SUM(W93,AB93,AE93)=0,"",SUM(W93,AB93,AE93)))</f>
        <v/>
      </c>
      <c r="AI93" s="40" t="n"/>
      <c r="AJ93" s="39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>
        <f>IF(V93="","",YEAR(V93)+IF(MONTH(V93)&gt;=5,1,0))</f>
        <v/>
      </c>
      <c r="AT93" s="40">
        <f>IF(V93="","",IF(AND(MONTH(V93)=8,DAY(V93)&gt;=15),"Fall",IF(MONTH(V93)&gt;8,"Fall",IF(MONTH(V93)=5,"Summer",IF(MONTH(V93)=1,"Spring","")))))</f>
        <v/>
      </c>
      <c r="AU93" s="40" t="n"/>
      <c r="AV93" s="40" t="n"/>
      <c r="AW93" s="38" t="inlineStr">
        <is>
          <t>Hudon, Jeffrey P.</t>
        </is>
      </c>
      <c r="AX93" s="38">
        <f>IFERROR(INDEX('_names_lookup'!$C:$C,MATCH(AW93,'_names_lookup'!$A:$A,0)),"")</f>
        <v/>
      </c>
      <c r="AY93" s="38">
        <f>IFERROR(INDEX('_names_lookup'!$B:$B,MATCH(AW93,'_names_lookup'!$A:$A,0)),"")</f>
        <v/>
      </c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  <c r="CO93" s="40" t="n"/>
      <c r="CP93" s="40" t="n"/>
      <c r="CQ93" s="40" t="n"/>
    </row>
    <row r="94">
      <c r="A94" s="41" t="n"/>
      <c r="B94" s="37" t="inlineStr">
        <is>
          <t>2301-01</t>
        </is>
      </c>
      <c r="C94" s="37" t="inlineStr">
        <is>
          <t>2704</t>
        </is>
      </c>
      <c r="D94" s="41" t="n"/>
      <c r="E94" s="37" t="inlineStr">
        <is>
          <t>629</t>
        </is>
      </c>
      <c r="F94" s="41" t="n"/>
      <c r="G94" s="41" t="n"/>
      <c r="H94" s="38">
        <f>IFERROR(INDEX('_courses_lookup'!$C:$C,MATCH(D94&amp;E94,'_courses_lookup'!$E:$E,0)),"")</f>
        <v/>
      </c>
      <c r="I94" s="38">
        <f>IFERROR(INDEX('_courses_lookup'!$D:$D,MATCH(D94&amp;E94,'_courses_lookup'!$E:$E,0)),"")</f>
        <v/>
      </c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39" t="n"/>
      <c r="W94" s="40" t="n"/>
      <c r="X94" s="40" t="n"/>
      <c r="Y94" s="40">
        <f>IFERROR(IF(W94*X94=0,"",W94*X94),"")</f>
        <v/>
      </c>
      <c r="Z94" s="39" t="n"/>
      <c r="AA94" s="39" t="n"/>
      <c r="AB94" s="40">
        <f>IF(AND(Z94&lt;&gt;"",AA94&lt;&gt;""),ROUNDUP((AA94-Z94)/7,0),"")</f>
        <v/>
      </c>
      <c r="AC94" s="40" t="n"/>
      <c r="AD94" s="40">
        <f>IFERROR(IF(AB94*AC94=0,"",AB94*AC94),"")</f>
        <v/>
      </c>
      <c r="AE94" s="40" t="n"/>
      <c r="AF94" s="40">
        <f>IFERROR(IF((AI94-(Y94+AD94))/AE94=0,"",ROUNDUP((AI94-(Y94+AD94))/AE94,0)),"")</f>
        <v/>
      </c>
      <c r="AG94" s="40">
        <f>IFERROR(IF((AI94-(Y94+AD94))=0,"",(AI94-(Y94+AD94))),"")</f>
        <v/>
      </c>
      <c r="AH94" s="40">
        <f>IF(AND(W94="",AE94=""),AB94,IF(SUM(W94,AB94,AE94)=0,"",SUM(W94,AB94,AE94)))</f>
        <v/>
      </c>
      <c r="AI94" s="40" t="n"/>
      <c r="AJ94" s="39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>
        <f>IF(V94="","",YEAR(V94)+IF(MONTH(V94)&gt;=5,1,0))</f>
        <v/>
      </c>
      <c r="AT94" s="40">
        <f>IF(V94="","",IF(AND(MONTH(V94)=8,DAY(V94)&gt;=15),"Fall",IF(MONTH(V94)&gt;8,"Fall",IF(MONTH(V94)=5,"Summer",IF(MONTH(V94)=1,"Spring","")))))</f>
        <v/>
      </c>
      <c r="AU94" s="40" t="n"/>
      <c r="AV94" s="40" t="n"/>
      <c r="AW94" s="38" t="inlineStr">
        <is>
          <t>Ionescu, Laurentiu Gabriel</t>
        </is>
      </c>
      <c r="AX94" s="38">
        <f>IFERROR(INDEX('_names_lookup'!$C:$C,MATCH(AW94,'_names_lookup'!$A:$A,0)),"")</f>
        <v/>
      </c>
      <c r="AY94" s="38">
        <f>IFERROR(INDEX('_names_lookup'!$B:$B,MATCH(AW94,'_names_lookup'!$A:$A,0)),"")</f>
        <v/>
      </c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  <c r="CO94" s="40" t="n"/>
      <c r="CP94" s="40" t="n"/>
      <c r="CQ94" s="40" t="n"/>
    </row>
    <row r="95">
      <c r="A95" s="41" t="n"/>
      <c r="B95" s="37" t="inlineStr">
        <is>
          <t>2301-02</t>
        </is>
      </c>
      <c r="C95" s="37" t="inlineStr">
        <is>
          <t>2735</t>
        </is>
      </c>
      <c r="D95" s="41" t="n"/>
      <c r="E95" s="37" t="inlineStr">
        <is>
          <t>630</t>
        </is>
      </c>
      <c r="F95" s="41" t="n"/>
      <c r="G95" s="41" t="n"/>
      <c r="H95" s="38">
        <f>IFERROR(INDEX('_courses_lookup'!$C:$C,MATCH(D95&amp;E95,'_courses_lookup'!$E:$E,0)),"")</f>
        <v/>
      </c>
      <c r="I95" s="38">
        <f>IFERROR(INDEX('_courses_lookup'!$D:$D,MATCH(D95&amp;E95,'_courses_lookup'!$E:$E,0)),"")</f>
        <v/>
      </c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39" t="n"/>
      <c r="W95" s="40" t="n"/>
      <c r="X95" s="40" t="n"/>
      <c r="Y95" s="40">
        <f>IFERROR(IF(W95*X95=0,"",W95*X95),"")</f>
        <v/>
      </c>
      <c r="Z95" s="39" t="n"/>
      <c r="AA95" s="39" t="n"/>
      <c r="AB95" s="40">
        <f>IF(AND(Z95&lt;&gt;"",AA95&lt;&gt;""),ROUNDUP((AA95-Z95)/7,0),"")</f>
        <v/>
      </c>
      <c r="AC95" s="40" t="n"/>
      <c r="AD95" s="40">
        <f>IFERROR(IF(AB95*AC95=0,"",AB95*AC95),"")</f>
        <v/>
      </c>
      <c r="AE95" s="40" t="n"/>
      <c r="AF95" s="40">
        <f>IFERROR(IF((AI95-(Y95+AD95))/AE95=0,"",ROUNDUP((AI95-(Y95+AD95))/AE95,0)),"")</f>
        <v/>
      </c>
      <c r="AG95" s="40">
        <f>IFERROR(IF((AI95-(Y95+AD95))=0,"",(AI95-(Y95+AD95))),"")</f>
        <v/>
      </c>
      <c r="AH95" s="40">
        <f>IF(AND(W95="",AE95=""),AB95,IF(SUM(W95,AB95,AE95)=0,"",SUM(W95,AB95,AE95)))</f>
        <v/>
      </c>
      <c r="AI95" s="40" t="n"/>
      <c r="AJ95" s="39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>
        <f>IF(V95="","",YEAR(V95)+IF(MONTH(V95)&gt;=5,1,0))</f>
        <v/>
      </c>
      <c r="AT95" s="40">
        <f>IF(V95="","",IF(AND(MONTH(V95)=8,DAY(V95)&gt;=15),"Fall",IF(MONTH(V95)&gt;8,"Fall",IF(MONTH(V95)=5,"Summer",IF(MONTH(V95)=1,"Spring","")))))</f>
        <v/>
      </c>
      <c r="AU95" s="40" t="n"/>
      <c r="AV95" s="40" t="n"/>
      <c r="AW95" s="38" t="inlineStr">
        <is>
          <t>Jankovic, Slavisa</t>
        </is>
      </c>
      <c r="AX95" s="38">
        <f>IFERROR(INDEX('_names_lookup'!$C:$C,MATCH(AW95,'_names_lookup'!$A:$A,0)),"")</f>
        <v/>
      </c>
      <c r="AY95" s="38">
        <f>IFERROR(INDEX('_names_lookup'!$B:$B,MATCH(AW95,'_names_lookup'!$A:$A,0)),"")</f>
        <v/>
      </c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  <c r="CO95" s="40" t="n"/>
      <c r="CP95" s="40" t="n"/>
      <c r="CQ95" s="40" t="n"/>
    </row>
    <row r="96">
      <c r="A96" s="41" t="n"/>
      <c r="B96" s="37" t="inlineStr">
        <is>
          <t>2301-03</t>
        </is>
      </c>
      <c r="C96" s="37" t="inlineStr">
        <is>
          <t>2736</t>
        </is>
      </c>
      <c r="D96" s="41" t="n"/>
      <c r="E96" s="37" t="inlineStr">
        <is>
          <t>631</t>
        </is>
      </c>
      <c r="F96" s="41" t="n"/>
      <c r="G96" s="41" t="n"/>
      <c r="H96" s="38">
        <f>IFERROR(INDEX('_courses_lookup'!$C:$C,MATCH(D96&amp;E96,'_courses_lookup'!$E:$E,0)),"")</f>
        <v/>
      </c>
      <c r="I96" s="38">
        <f>IFERROR(INDEX('_courses_lookup'!$D:$D,MATCH(D96&amp;E96,'_courses_lookup'!$E:$E,0)),"")</f>
        <v/>
      </c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39" t="n"/>
      <c r="W96" s="40" t="n"/>
      <c r="X96" s="40" t="n"/>
      <c r="Y96" s="40">
        <f>IFERROR(IF(W96*X96=0,"",W96*X96),"")</f>
        <v/>
      </c>
      <c r="Z96" s="39" t="n"/>
      <c r="AA96" s="39" t="n"/>
      <c r="AB96" s="40">
        <f>IF(AND(Z96&lt;&gt;"",AA96&lt;&gt;""),ROUNDUP((AA96-Z96)/7,0),"")</f>
        <v/>
      </c>
      <c r="AC96" s="40" t="n"/>
      <c r="AD96" s="40">
        <f>IFERROR(IF(AB96*AC96=0,"",AB96*AC96),"")</f>
        <v/>
      </c>
      <c r="AE96" s="40" t="n"/>
      <c r="AF96" s="40">
        <f>IFERROR(IF((AI96-(Y96+AD96))/AE96=0,"",ROUNDUP((AI96-(Y96+AD96))/AE96,0)),"")</f>
        <v/>
      </c>
      <c r="AG96" s="40">
        <f>IFERROR(IF((AI96-(Y96+AD96))=0,"",(AI96-(Y96+AD96))),"")</f>
        <v/>
      </c>
      <c r="AH96" s="40">
        <f>IF(AND(W96="",AE96=""),AB96,IF(SUM(W96,AB96,AE96)=0,"",SUM(W96,AB96,AE96)))</f>
        <v/>
      </c>
      <c r="AI96" s="40" t="n"/>
      <c r="AJ96" s="39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>
        <f>IF(V96="","",YEAR(V96)+IF(MONTH(V96)&gt;=5,1,0))</f>
        <v/>
      </c>
      <c r="AT96" s="40">
        <f>IF(V96="","",IF(AND(MONTH(V96)=8,DAY(V96)&gt;=15),"Fall",IF(MONTH(V96)&gt;8,"Fall",IF(MONTH(V96)=5,"Summer",IF(MONTH(V96)=1,"Spring","")))))</f>
        <v/>
      </c>
      <c r="AU96" s="40" t="n"/>
      <c r="AV96" s="40" t="n"/>
      <c r="AW96" s="38" t="inlineStr">
        <is>
          <t>McGuire-Moushon, Joni A.</t>
        </is>
      </c>
      <c r="AX96" s="38">
        <f>IFERROR(INDEX('_names_lookup'!$C:$C,MATCH(AW96,'_names_lookup'!$A:$A,0)),"")</f>
        <v/>
      </c>
      <c r="AY96" s="38">
        <f>IFERROR(INDEX('_names_lookup'!$B:$B,MATCH(AW96,'_names_lookup'!$A:$A,0)),"")</f>
        <v/>
      </c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  <c r="CO96" s="40" t="n"/>
      <c r="CP96" s="40" t="n"/>
      <c r="CQ96" s="40" t="n"/>
    </row>
    <row r="97">
      <c r="A97" s="41" t="n"/>
      <c r="B97" s="37" t="inlineStr">
        <is>
          <t>2302-01</t>
        </is>
      </c>
      <c r="C97" s="37" t="inlineStr">
        <is>
          <t>2739</t>
        </is>
      </c>
      <c r="D97" s="41" t="n"/>
      <c r="E97" s="37" t="inlineStr">
        <is>
          <t>632</t>
        </is>
      </c>
      <c r="F97" s="41" t="n"/>
      <c r="G97" s="41" t="n"/>
      <c r="H97" s="38">
        <f>IFERROR(INDEX('_courses_lookup'!$C:$C,MATCH(D97&amp;E97,'_courses_lookup'!$E:$E,0)),"")</f>
        <v/>
      </c>
      <c r="I97" s="38">
        <f>IFERROR(INDEX('_courses_lookup'!$D:$D,MATCH(D97&amp;E97,'_courses_lookup'!$E:$E,0)),"")</f>
        <v/>
      </c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39" t="n"/>
      <c r="W97" s="40" t="n"/>
      <c r="X97" s="40" t="n"/>
      <c r="Y97" s="40">
        <f>IFERROR(IF(W97*X97=0,"",W97*X97),"")</f>
        <v/>
      </c>
      <c r="Z97" s="39" t="n"/>
      <c r="AA97" s="39" t="n"/>
      <c r="AB97" s="40">
        <f>IF(AND(Z97&lt;&gt;"",AA97&lt;&gt;""),ROUNDUP((AA97-Z97)/7,0),"")</f>
        <v/>
      </c>
      <c r="AC97" s="40" t="n"/>
      <c r="AD97" s="40">
        <f>IFERROR(IF(AB97*AC97=0,"",AB97*AC97),"")</f>
        <v/>
      </c>
      <c r="AE97" s="40" t="n"/>
      <c r="AF97" s="40">
        <f>IFERROR(IF((AI97-(Y97+AD97))/AE97=0,"",ROUNDUP((AI97-(Y97+AD97))/AE97,0)),"")</f>
        <v/>
      </c>
      <c r="AG97" s="40">
        <f>IFERROR(IF((AI97-(Y97+AD97))=0,"",(AI97-(Y97+AD97))),"")</f>
        <v/>
      </c>
      <c r="AH97" s="40">
        <f>IF(AND(W97="",AE97=""),AB97,IF(SUM(W97,AB97,AE97)=0,"",SUM(W97,AB97,AE97)))</f>
        <v/>
      </c>
      <c r="AI97" s="40" t="n"/>
      <c r="AJ97" s="39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>
        <f>IF(V97="","",YEAR(V97)+IF(MONTH(V97)&gt;=5,1,0))</f>
        <v/>
      </c>
      <c r="AT97" s="40">
        <f>IF(V97="","",IF(AND(MONTH(V97)=8,DAY(V97)&gt;=15),"Fall",IF(MONTH(V97)&gt;8,"Fall",IF(MONTH(V97)=5,"Summer",IF(MONTH(V97)=1,"Spring","")))))</f>
        <v/>
      </c>
      <c r="AU97" s="40" t="n"/>
      <c r="AV97" s="40" t="n"/>
      <c r="AW97" s="38" t="inlineStr">
        <is>
          <t>Moody, Jacob A.</t>
        </is>
      </c>
      <c r="AX97" s="38">
        <f>IFERROR(INDEX('_names_lookup'!$C:$C,MATCH(AW97,'_names_lookup'!$A:$A,0)),"")</f>
        <v/>
      </c>
      <c r="AY97" s="38">
        <f>IFERROR(INDEX('_names_lookup'!$B:$B,MATCH(AW97,'_names_lookup'!$A:$A,0)),"")</f>
        <v/>
      </c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  <c r="CO97" s="40" t="n"/>
      <c r="CP97" s="40" t="n"/>
      <c r="CQ97" s="40" t="n"/>
    </row>
    <row r="98">
      <c r="A98" s="41" t="n"/>
      <c r="B98" s="37" t="inlineStr">
        <is>
          <t>2302-02</t>
        </is>
      </c>
      <c r="C98" s="37" t="inlineStr">
        <is>
          <t>2740</t>
        </is>
      </c>
      <c r="D98" s="41" t="n"/>
      <c r="E98" s="37" t="inlineStr">
        <is>
          <t>633</t>
        </is>
      </c>
      <c r="F98" s="41" t="n"/>
      <c r="G98" s="41" t="n"/>
      <c r="H98" s="38">
        <f>IFERROR(INDEX('_courses_lookup'!$C:$C,MATCH(D98&amp;E98,'_courses_lookup'!$E:$E,0)),"")</f>
        <v/>
      </c>
      <c r="I98" s="38">
        <f>IFERROR(INDEX('_courses_lookup'!$D:$D,MATCH(D98&amp;E98,'_courses_lookup'!$E:$E,0)),"")</f>
        <v/>
      </c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39" t="n"/>
      <c r="W98" s="40" t="n"/>
      <c r="X98" s="40" t="n"/>
      <c r="Y98" s="40">
        <f>IFERROR(IF(W98*X98=0,"",W98*X98),"")</f>
        <v/>
      </c>
      <c r="Z98" s="39" t="n"/>
      <c r="AA98" s="39" t="n"/>
      <c r="AB98" s="40">
        <f>IF(AND(Z98&lt;&gt;"",AA98&lt;&gt;""),ROUNDUP((AA98-Z98)/7,0),"")</f>
        <v/>
      </c>
      <c r="AC98" s="40" t="n"/>
      <c r="AD98" s="40">
        <f>IFERROR(IF(AB98*AC98=0,"",AB98*AC98),"")</f>
        <v/>
      </c>
      <c r="AE98" s="40" t="n"/>
      <c r="AF98" s="40">
        <f>IFERROR(IF((AI98-(Y98+AD98))/AE98=0,"",ROUNDUP((AI98-(Y98+AD98))/AE98,0)),"")</f>
        <v/>
      </c>
      <c r="AG98" s="40">
        <f>IFERROR(IF((AI98-(Y98+AD98))=0,"",(AI98-(Y98+AD98))),"")</f>
        <v/>
      </c>
      <c r="AH98" s="40">
        <f>IF(AND(W98="",AE98=""),AB98,IF(SUM(W98,AB98,AE98)=0,"",SUM(W98,AB98,AE98)))</f>
        <v/>
      </c>
      <c r="AI98" s="40" t="n"/>
      <c r="AJ98" s="39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>
        <f>IF(V98="","",YEAR(V98)+IF(MONTH(V98)&gt;=5,1,0))</f>
        <v/>
      </c>
      <c r="AT98" s="40">
        <f>IF(V98="","",IF(AND(MONTH(V98)=8,DAY(V98)&gt;=15),"Fall",IF(MONTH(V98)&gt;8,"Fall",IF(MONTH(V98)=5,"Summer",IF(MONTH(V98)=1,"Spring","")))))</f>
        <v/>
      </c>
      <c r="AU98" s="40" t="n"/>
      <c r="AV98" s="40" t="n"/>
      <c r="AW98" s="38" t="inlineStr">
        <is>
          <t>Morrow, Laura K.</t>
        </is>
      </c>
      <c r="AX98" s="38">
        <f>IFERROR(INDEX('_names_lookup'!$C:$C,MATCH(AW98,'_names_lookup'!$A:$A,0)),"")</f>
        <v/>
      </c>
      <c r="AY98" s="38">
        <f>IFERROR(INDEX('_names_lookup'!$B:$B,MATCH(AW98,'_names_lookup'!$A:$A,0)),"")</f>
        <v/>
      </c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  <c r="CO98" s="40" t="n"/>
      <c r="CP98" s="40" t="n"/>
      <c r="CQ98" s="40" t="n"/>
    </row>
    <row r="99">
      <c r="A99" s="41" t="n"/>
      <c r="B99" s="37" t="inlineStr">
        <is>
          <t>2302-03</t>
        </is>
      </c>
      <c r="C99" s="37" t="inlineStr">
        <is>
          <t>2741</t>
        </is>
      </c>
      <c r="D99" s="41" t="n"/>
      <c r="E99" s="37" t="inlineStr">
        <is>
          <t>634</t>
        </is>
      </c>
      <c r="F99" s="41" t="n"/>
      <c r="G99" s="41" t="n"/>
      <c r="H99" s="38">
        <f>IFERROR(INDEX('_courses_lookup'!$C:$C,MATCH(D99&amp;E99,'_courses_lookup'!$E:$E,0)),"")</f>
        <v/>
      </c>
      <c r="I99" s="38">
        <f>IFERROR(INDEX('_courses_lookup'!$D:$D,MATCH(D99&amp;E99,'_courses_lookup'!$E:$E,0)),"")</f>
        <v/>
      </c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39" t="n"/>
      <c r="W99" s="40" t="n"/>
      <c r="X99" s="40" t="n"/>
      <c r="Y99" s="40">
        <f>IFERROR(IF(W99*X99=0,"",W99*X99),"")</f>
        <v/>
      </c>
      <c r="Z99" s="39" t="n"/>
      <c r="AA99" s="39" t="n"/>
      <c r="AB99" s="40">
        <f>IF(AND(Z99&lt;&gt;"",AA99&lt;&gt;""),ROUNDUP((AA99-Z99)/7,0),"")</f>
        <v/>
      </c>
      <c r="AC99" s="40" t="n"/>
      <c r="AD99" s="40">
        <f>IFERROR(IF(AB99*AC99=0,"",AB99*AC99),"")</f>
        <v/>
      </c>
      <c r="AE99" s="40" t="n"/>
      <c r="AF99" s="40">
        <f>IFERROR(IF((AI99-(Y99+AD99))/AE99=0,"",ROUNDUP((AI99-(Y99+AD99))/AE99,0)),"")</f>
        <v/>
      </c>
      <c r="AG99" s="40">
        <f>IFERROR(IF((AI99-(Y99+AD99))=0,"",(AI99-(Y99+AD99))),"")</f>
        <v/>
      </c>
      <c r="AH99" s="40">
        <f>IF(AND(W99="",AE99=""),AB99,IF(SUM(W99,AB99,AE99)=0,"",SUM(W99,AB99,AE99)))</f>
        <v/>
      </c>
      <c r="AI99" s="40" t="n"/>
      <c r="AJ99" s="39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>
        <f>IF(V99="","",YEAR(V99)+IF(MONTH(V99)&gt;=5,1,0))</f>
        <v/>
      </c>
      <c r="AT99" s="40">
        <f>IF(V99="","",IF(AND(MONTH(V99)=8,DAY(V99)&gt;=15),"Fall",IF(MONTH(V99)&gt;8,"Fall",IF(MONTH(V99)=5,"Summer",IF(MONTH(V99)=1,"Spring","")))))</f>
        <v/>
      </c>
      <c r="AU99" s="40" t="n"/>
      <c r="AV99" s="40" t="n"/>
      <c r="AW99" s="38" t="inlineStr">
        <is>
          <t>Nam, Daegeuk</t>
        </is>
      </c>
      <c r="AX99" s="38">
        <f>IFERROR(INDEX('_names_lookup'!$C:$C,MATCH(AW99,'_names_lookup'!$A:$A,0)),"")</f>
        <v/>
      </c>
      <c r="AY99" s="38">
        <f>IFERROR(INDEX('_names_lookup'!$B:$B,MATCH(AW99,'_names_lookup'!$A:$A,0)),"")</f>
        <v/>
      </c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  <c r="CO99" s="40" t="n"/>
      <c r="CP99" s="40" t="n"/>
      <c r="CQ99" s="40" t="n"/>
    </row>
    <row r="100">
      <c r="A100" s="41" t="n"/>
      <c r="B100" s="37" t="inlineStr">
        <is>
          <t>2310-01</t>
        </is>
      </c>
      <c r="C100" s="37" t="inlineStr">
        <is>
          <t>2742</t>
        </is>
      </c>
      <c r="D100" s="41" t="n"/>
      <c r="E100" s="37" t="inlineStr">
        <is>
          <t>635</t>
        </is>
      </c>
      <c r="F100" s="41" t="n"/>
      <c r="G100" s="41" t="n"/>
      <c r="H100" s="38">
        <f>IFERROR(INDEX('_courses_lookup'!$C:$C,MATCH(D100&amp;E100,'_courses_lookup'!$E:$E,0)),"")</f>
        <v/>
      </c>
      <c r="I100" s="38">
        <f>IFERROR(INDEX('_courses_lookup'!$D:$D,MATCH(D100&amp;E100,'_courses_lookup'!$E:$E,0)),"")</f>
        <v/>
      </c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39" t="n"/>
      <c r="W100" s="40" t="n"/>
      <c r="X100" s="40" t="n"/>
      <c r="Y100" s="40">
        <f>IFERROR(IF(W100*X100=0,"",W100*X100),"")</f>
        <v/>
      </c>
      <c r="Z100" s="39" t="n"/>
      <c r="AA100" s="39" t="n"/>
      <c r="AB100" s="40">
        <f>IF(AND(Z100&lt;&gt;"",AA100&lt;&gt;""),ROUNDUP((AA100-Z100)/7,0),"")</f>
        <v/>
      </c>
      <c r="AC100" s="40" t="n"/>
      <c r="AD100" s="40">
        <f>IFERROR(IF(AB100*AC100=0,"",AB100*AC100),"")</f>
        <v/>
      </c>
      <c r="AE100" s="40" t="n"/>
      <c r="AF100" s="40">
        <f>IFERROR(IF((AI100-(Y100+AD100))/AE100=0,"",ROUNDUP((AI100-(Y100+AD100))/AE100,0)),"")</f>
        <v/>
      </c>
      <c r="AG100" s="40">
        <f>IFERROR(IF((AI100-(Y100+AD100))=0,"",(AI100-(Y100+AD100))),"")</f>
        <v/>
      </c>
      <c r="AH100" s="40">
        <f>IF(AND(W100="",AE100=""),AB100,IF(SUM(W100,AB100,AE100)=0,"",SUM(W100,AB100,AE100)))</f>
        <v/>
      </c>
      <c r="AI100" s="40" t="n"/>
      <c r="AJ100" s="39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>
        <f>IF(V100="","",YEAR(V100)+IF(MONTH(V100)&gt;=5,1,0))</f>
        <v/>
      </c>
      <c r="AT100" s="40">
        <f>IF(V100="","",IF(AND(MONTH(V100)=8,DAY(V100)&gt;=15),"Fall",IF(MONTH(V100)&gt;8,"Fall",IF(MONTH(V100)=5,"Summer",IF(MONTH(V100)=1,"Spring","")))))</f>
        <v/>
      </c>
      <c r="AU100" s="40" t="n"/>
      <c r="AV100" s="40" t="n"/>
      <c r="AW100" s="38" t="inlineStr">
        <is>
          <t>Ngo, Kim Chai</t>
        </is>
      </c>
      <c r="AX100" s="38">
        <f>IFERROR(INDEX('_names_lookup'!$C:$C,MATCH(AW100,'_names_lookup'!$A:$A,0)),"")</f>
        <v/>
      </c>
      <c r="AY100" s="38">
        <f>IFERROR(INDEX('_names_lookup'!$B:$B,MATCH(AW100,'_names_lookup'!$A:$A,0)),"")</f>
        <v/>
      </c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  <c r="CO100" s="40" t="n"/>
      <c r="CP100" s="40" t="n"/>
      <c r="CQ100" s="40" t="n"/>
    </row>
    <row r="101">
      <c r="A101" s="41" t="n"/>
      <c r="B101" s="37" t="inlineStr">
        <is>
          <t>2310-02</t>
        </is>
      </c>
      <c r="C101" s="37" t="inlineStr">
        <is>
          <t>2743</t>
        </is>
      </c>
      <c r="D101" s="41" t="n"/>
      <c r="E101" s="37" t="inlineStr">
        <is>
          <t>636</t>
        </is>
      </c>
      <c r="F101" s="41" t="n"/>
      <c r="G101" s="41" t="n"/>
      <c r="H101" s="38">
        <f>IFERROR(INDEX('_courses_lookup'!$C:$C,MATCH(D101&amp;E101,'_courses_lookup'!$E:$E,0)),"")</f>
        <v/>
      </c>
      <c r="I101" s="38">
        <f>IFERROR(INDEX('_courses_lookup'!$D:$D,MATCH(D101&amp;E101,'_courses_lookup'!$E:$E,0)),"")</f>
        <v/>
      </c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39" t="n"/>
      <c r="W101" s="40" t="n"/>
      <c r="X101" s="40" t="n"/>
      <c r="Y101" s="40">
        <f>IFERROR(IF(W101*X101=0,"",W101*X101),"")</f>
        <v/>
      </c>
      <c r="Z101" s="39" t="n"/>
      <c r="AA101" s="39" t="n"/>
      <c r="AB101" s="40">
        <f>IF(AND(Z101&lt;&gt;"",AA101&lt;&gt;""),ROUNDUP((AA101-Z101)/7,0),"")</f>
        <v/>
      </c>
      <c r="AC101" s="40" t="n"/>
      <c r="AD101" s="40">
        <f>IFERROR(IF(AB101*AC101=0,"",AB101*AC101),"")</f>
        <v/>
      </c>
      <c r="AE101" s="40" t="n"/>
      <c r="AF101" s="40">
        <f>IFERROR(IF((AI101-(Y101+AD101))/AE101=0,"",ROUNDUP((AI101-(Y101+AD101))/AE101,0)),"")</f>
        <v/>
      </c>
      <c r="AG101" s="40">
        <f>IFERROR(IF((AI101-(Y101+AD101))=0,"",(AI101-(Y101+AD101))),"")</f>
        <v/>
      </c>
      <c r="AH101" s="40">
        <f>IF(AND(W101="",AE101=""),AB101,IF(SUM(W101,AB101,AE101)=0,"",SUM(W101,AB101,AE101)))</f>
        <v/>
      </c>
      <c r="AI101" s="40" t="n"/>
      <c r="AJ101" s="39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>
        <f>IF(V101="","",YEAR(V101)+IF(MONTH(V101)&gt;=5,1,0))</f>
        <v/>
      </c>
      <c r="AT101" s="40">
        <f>IF(V101="","",IF(AND(MONTH(V101)=8,DAY(V101)&gt;=15),"Fall",IF(MONTH(V101)&gt;8,"Fall",IF(MONTH(V101)=5,"Summer",IF(MONTH(V101)=1,"Spring","")))))</f>
        <v/>
      </c>
      <c r="AU101" s="40" t="n"/>
      <c r="AV101" s="40" t="n"/>
      <c r="AW101" s="38" t="inlineStr">
        <is>
          <t>Olariu, Daniel</t>
        </is>
      </c>
      <c r="AX101" s="38">
        <f>IFERROR(INDEX('_names_lookup'!$C:$C,MATCH(AW101,'_names_lookup'!$A:$A,0)),"")</f>
        <v/>
      </c>
      <c r="AY101" s="38">
        <f>IFERROR(INDEX('_names_lookup'!$B:$B,MATCH(AW101,'_names_lookup'!$A:$A,0)),"")</f>
        <v/>
      </c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  <c r="CO101" s="40" t="n"/>
      <c r="CP101" s="40" t="n"/>
      <c r="CQ101" s="40" t="n"/>
    </row>
    <row r="102">
      <c r="A102" s="41" t="n"/>
      <c r="B102" s="37" t="inlineStr">
        <is>
          <t>2384-01</t>
        </is>
      </c>
      <c r="C102" s="37" t="inlineStr">
        <is>
          <t>2749</t>
        </is>
      </c>
      <c r="D102" s="41" t="n"/>
      <c r="E102" s="37" t="inlineStr">
        <is>
          <t>637</t>
        </is>
      </c>
      <c r="F102" s="41" t="n"/>
      <c r="G102" s="41" t="n"/>
      <c r="H102" s="38">
        <f>IFERROR(INDEX('_courses_lookup'!$C:$C,MATCH(D102&amp;E102,'_courses_lookup'!$E:$E,0)),"")</f>
        <v/>
      </c>
      <c r="I102" s="38">
        <f>IFERROR(INDEX('_courses_lookup'!$D:$D,MATCH(D102&amp;E102,'_courses_lookup'!$E:$E,0)),"")</f>
        <v/>
      </c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39" t="n"/>
      <c r="W102" s="40" t="n"/>
      <c r="X102" s="40" t="n"/>
      <c r="Y102" s="40">
        <f>IFERROR(IF(W102*X102=0,"",W102*X102),"")</f>
        <v/>
      </c>
      <c r="Z102" s="39" t="n"/>
      <c r="AA102" s="39" t="n"/>
      <c r="AB102" s="40">
        <f>IF(AND(Z102&lt;&gt;"",AA102&lt;&gt;""),ROUNDUP((AA102-Z102)/7,0),"")</f>
        <v/>
      </c>
      <c r="AC102" s="40" t="n"/>
      <c r="AD102" s="40">
        <f>IFERROR(IF(AB102*AC102=0,"",AB102*AC102),"")</f>
        <v/>
      </c>
      <c r="AE102" s="40" t="n"/>
      <c r="AF102" s="40">
        <f>IFERROR(IF((AI102-(Y102+AD102))/AE102=0,"",ROUNDUP((AI102-(Y102+AD102))/AE102,0)),"")</f>
        <v/>
      </c>
      <c r="AG102" s="40">
        <f>IFERROR(IF((AI102-(Y102+AD102))=0,"",(AI102-(Y102+AD102))),"")</f>
        <v/>
      </c>
      <c r="AH102" s="40">
        <f>IF(AND(W102="",AE102=""),AB102,IF(SUM(W102,AB102,AE102)=0,"",SUM(W102,AB102,AE102)))</f>
        <v/>
      </c>
      <c r="AI102" s="40" t="n"/>
      <c r="AJ102" s="39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>
        <f>IF(V102="","",YEAR(V102)+IF(MONTH(V102)&gt;=5,1,0))</f>
        <v/>
      </c>
      <c r="AT102" s="40">
        <f>IF(V102="","",IF(AND(MONTH(V102)=8,DAY(V102)&gt;=15),"Fall",IF(MONTH(V102)&gt;8,"Fall",IF(MONTH(V102)=5,"Summer",IF(MONTH(V102)=1,"Spring","")))))</f>
        <v/>
      </c>
      <c r="AU102" s="40" t="n"/>
      <c r="AV102" s="40" t="n"/>
      <c r="AW102" s="38" t="inlineStr">
        <is>
          <t>Prestes Neto, Flavio</t>
        </is>
      </c>
      <c r="AX102" s="38">
        <f>IFERROR(INDEX('_names_lookup'!$C:$C,MATCH(AW102,'_names_lookup'!$A:$A,0)),"")</f>
        <v/>
      </c>
      <c r="AY102" s="38">
        <f>IFERROR(INDEX('_names_lookup'!$B:$B,MATCH(AW102,'_names_lookup'!$A:$A,0)),"")</f>
        <v/>
      </c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  <c r="CO102" s="40" t="n"/>
      <c r="CP102" s="40" t="n"/>
      <c r="CQ102" s="40" t="n"/>
    </row>
    <row r="103">
      <c r="A103" s="41" t="n"/>
      <c r="B103" s="37" t="inlineStr">
        <is>
          <t>2385-01</t>
        </is>
      </c>
      <c r="C103" s="37" t="inlineStr">
        <is>
          <t>2789</t>
        </is>
      </c>
      <c r="D103" s="41" t="n"/>
      <c r="E103" s="37" t="inlineStr">
        <is>
          <t>638</t>
        </is>
      </c>
      <c r="F103" s="41" t="n"/>
      <c r="G103" s="41" t="n"/>
      <c r="H103" s="38">
        <f>IFERROR(INDEX('_courses_lookup'!$C:$C,MATCH(D103&amp;E103,'_courses_lookup'!$E:$E,0)),"")</f>
        <v/>
      </c>
      <c r="I103" s="38">
        <f>IFERROR(INDEX('_courses_lookup'!$D:$D,MATCH(D103&amp;E103,'_courses_lookup'!$E:$E,0)),"")</f>
        <v/>
      </c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39" t="n"/>
      <c r="W103" s="40" t="n"/>
      <c r="X103" s="40" t="n"/>
      <c r="Y103" s="40">
        <f>IFERROR(IF(W103*X103=0,"",W103*X103),"")</f>
        <v/>
      </c>
      <c r="Z103" s="39" t="n"/>
      <c r="AA103" s="39" t="n"/>
      <c r="AB103" s="40">
        <f>IF(AND(Z103&lt;&gt;"",AA103&lt;&gt;""),ROUNDUP((AA103-Z103)/7,0),"")</f>
        <v/>
      </c>
      <c r="AC103" s="40" t="n"/>
      <c r="AD103" s="40">
        <f>IFERROR(IF(AB103*AC103=0,"",AB103*AC103),"")</f>
        <v/>
      </c>
      <c r="AE103" s="40" t="n"/>
      <c r="AF103" s="40">
        <f>IFERROR(IF((AI103-(Y103+AD103))/AE103=0,"",ROUNDUP((AI103-(Y103+AD103))/AE103,0)),"")</f>
        <v/>
      </c>
      <c r="AG103" s="40">
        <f>IFERROR(IF((AI103-(Y103+AD103))=0,"",(AI103-(Y103+AD103))),"")</f>
        <v/>
      </c>
      <c r="AH103" s="40">
        <f>IF(AND(W103="",AE103=""),AB103,IF(SUM(W103,AB103,AE103)=0,"",SUM(W103,AB103,AE103)))</f>
        <v/>
      </c>
      <c r="AI103" s="40" t="n"/>
      <c r="AJ103" s="39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>
        <f>IF(V103="","",YEAR(V103)+IF(MONTH(V103)&gt;=5,1,0))</f>
        <v/>
      </c>
      <c r="AT103" s="40">
        <f>IF(V103="","",IF(AND(MONTH(V103)=8,DAY(V103)&gt;=15),"Fall",IF(MONTH(V103)&gt;8,"Fall",IF(MONTH(V103)=5,"Summer",IF(MONTH(V103)=1,"Spring","")))))</f>
        <v/>
      </c>
      <c r="AU103" s="40" t="n"/>
      <c r="AV103" s="40" t="n"/>
      <c r="AW103" s="38" t="inlineStr">
        <is>
          <t>Rivas Santini, Abelardo J.</t>
        </is>
      </c>
      <c r="AX103" s="38">
        <f>IFERROR(INDEX('_names_lookup'!$C:$C,MATCH(AW103,'_names_lookup'!$A:$A,0)),"")</f>
        <v/>
      </c>
      <c r="AY103" s="38">
        <f>IFERROR(INDEX('_names_lookup'!$B:$B,MATCH(AW103,'_names_lookup'!$A:$A,0)),"")</f>
        <v/>
      </c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  <c r="CO103" s="40" t="n"/>
      <c r="CP103" s="40" t="n"/>
      <c r="CQ103" s="40" t="n"/>
    </row>
    <row r="104">
      <c r="A104" s="41" t="n"/>
      <c r="B104" s="37" t="inlineStr">
        <is>
          <t>2385-02</t>
        </is>
      </c>
      <c r="C104" s="37" t="inlineStr">
        <is>
          <t>2790</t>
        </is>
      </c>
      <c r="D104" s="41" t="n"/>
      <c r="E104" s="37" t="inlineStr">
        <is>
          <t>639</t>
        </is>
      </c>
      <c r="F104" s="41" t="n"/>
      <c r="G104" s="41" t="n"/>
      <c r="H104" s="38">
        <f>IFERROR(INDEX('_courses_lookup'!$C:$C,MATCH(D104&amp;E104,'_courses_lookup'!$E:$E,0)),"")</f>
        <v/>
      </c>
      <c r="I104" s="38">
        <f>IFERROR(INDEX('_courses_lookup'!$D:$D,MATCH(D104&amp;E104,'_courses_lookup'!$E:$E,0)),"")</f>
        <v/>
      </c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39" t="n"/>
      <c r="W104" s="40" t="n"/>
      <c r="X104" s="40" t="n"/>
      <c r="Y104" s="40">
        <f>IFERROR(IF(W104*X104=0,"",W104*X104),"")</f>
        <v/>
      </c>
      <c r="Z104" s="39" t="n"/>
      <c r="AA104" s="39" t="n"/>
      <c r="AB104" s="40">
        <f>IF(AND(Z104&lt;&gt;"",AA104&lt;&gt;""),ROUNDUP((AA104-Z104)/7,0),"")</f>
        <v/>
      </c>
      <c r="AC104" s="40" t="n"/>
      <c r="AD104" s="40">
        <f>IFERROR(IF(AB104*AC104=0,"",AB104*AC104),"")</f>
        <v/>
      </c>
      <c r="AE104" s="40" t="n"/>
      <c r="AF104" s="40">
        <f>IFERROR(IF((AI104-(Y104+AD104))/AE104=0,"",ROUNDUP((AI104-(Y104+AD104))/AE104,0)),"")</f>
        <v/>
      </c>
      <c r="AG104" s="40">
        <f>IFERROR(IF((AI104-(Y104+AD104))=0,"",(AI104-(Y104+AD104))),"")</f>
        <v/>
      </c>
      <c r="AH104" s="40">
        <f>IF(AND(W104="",AE104=""),AB104,IF(SUM(W104,AB104,AE104)=0,"",SUM(W104,AB104,AE104)))</f>
        <v/>
      </c>
      <c r="AI104" s="40" t="n"/>
      <c r="AJ104" s="39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>
        <f>IF(V104="","",YEAR(V104)+IF(MONTH(V104)&gt;=5,1,0))</f>
        <v/>
      </c>
      <c r="AT104" s="40">
        <f>IF(V104="","",IF(AND(MONTH(V104)=8,DAY(V104)&gt;=15),"Fall",IF(MONTH(V104)&gt;8,"Fall",IF(MONTH(V104)=5,"Summer",IF(MONTH(V104)=1,"Spring","")))))</f>
        <v/>
      </c>
      <c r="AU104" s="40" t="n"/>
      <c r="AV104" s="40" t="n"/>
      <c r="AW104" s="38" t="inlineStr">
        <is>
          <t>Rojas, Ronald</t>
        </is>
      </c>
      <c r="AX104" s="38">
        <f>IFERROR(INDEX('_names_lookup'!$C:$C,MATCH(AW104,'_names_lookup'!$A:$A,0)),"")</f>
        <v/>
      </c>
      <c r="AY104" s="38">
        <f>IFERROR(INDEX('_names_lookup'!$B:$B,MATCH(AW104,'_names_lookup'!$A:$A,0)),"")</f>
        <v/>
      </c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  <c r="CO104" s="40" t="n"/>
      <c r="CP104" s="40" t="n"/>
      <c r="CQ104" s="40" t="n"/>
    </row>
    <row r="105">
      <c r="A105" s="41" t="n"/>
      <c r="B105" s="37" t="inlineStr">
        <is>
          <t>2394-01</t>
        </is>
      </c>
      <c r="C105" s="37" t="inlineStr">
        <is>
          <t>2791</t>
        </is>
      </c>
      <c r="D105" s="41" t="n"/>
      <c r="E105" s="37" t="inlineStr">
        <is>
          <t>640</t>
        </is>
      </c>
      <c r="F105" s="41" t="n"/>
      <c r="G105" s="41" t="n"/>
      <c r="H105" s="38">
        <f>IFERROR(INDEX('_courses_lookup'!$C:$C,MATCH(D105&amp;E105,'_courses_lookup'!$E:$E,0)),"")</f>
        <v/>
      </c>
      <c r="I105" s="38">
        <f>IFERROR(INDEX('_courses_lookup'!$D:$D,MATCH(D105&amp;E105,'_courses_lookup'!$E:$E,0)),"")</f>
        <v/>
      </c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39" t="n"/>
      <c r="W105" s="40" t="n"/>
      <c r="X105" s="40" t="n"/>
      <c r="Y105" s="40">
        <f>IFERROR(IF(W105*X105=0,"",W105*X105),"")</f>
        <v/>
      </c>
      <c r="Z105" s="39" t="n"/>
      <c r="AA105" s="39" t="n"/>
      <c r="AB105" s="40">
        <f>IF(AND(Z105&lt;&gt;"",AA105&lt;&gt;""),ROUNDUP((AA105-Z105)/7,0),"")</f>
        <v/>
      </c>
      <c r="AC105" s="40" t="n"/>
      <c r="AD105" s="40">
        <f>IFERROR(IF(AB105*AC105=0,"",AB105*AC105),"")</f>
        <v/>
      </c>
      <c r="AE105" s="40" t="n"/>
      <c r="AF105" s="40">
        <f>IFERROR(IF((AI105-(Y105+AD105))/AE105=0,"",ROUNDUP((AI105-(Y105+AD105))/AE105,0)),"")</f>
        <v/>
      </c>
      <c r="AG105" s="40">
        <f>IFERROR(IF((AI105-(Y105+AD105))=0,"",(AI105-(Y105+AD105))),"")</f>
        <v/>
      </c>
      <c r="AH105" s="40">
        <f>IF(AND(W105="",AE105=""),AB105,IF(SUM(W105,AB105,AE105)=0,"",SUM(W105,AB105,AE105)))</f>
        <v/>
      </c>
      <c r="AI105" s="40" t="n"/>
      <c r="AJ105" s="39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>
        <f>IF(V105="","",YEAR(V105)+IF(MONTH(V105)&gt;=5,1,0))</f>
        <v/>
      </c>
      <c r="AT105" s="40">
        <f>IF(V105="","",IF(AND(MONTH(V105)=8,DAY(V105)&gt;=15),"Fall",IF(MONTH(V105)&gt;8,"Fall",IF(MONTH(V105)=5,"Summer",IF(MONTH(V105)=1,"Spring","")))))</f>
        <v/>
      </c>
      <c r="AU105" s="40" t="n"/>
      <c r="AV105" s="40" t="n"/>
      <c r="AW105" s="38" t="inlineStr">
        <is>
          <t>Ruiz Araica, Roger D.</t>
        </is>
      </c>
      <c r="AX105" s="38">
        <f>IFERROR(INDEX('_names_lookup'!$C:$C,MATCH(AW105,'_names_lookup'!$A:$A,0)),"")</f>
        <v/>
      </c>
      <c r="AY105" s="38">
        <f>IFERROR(INDEX('_names_lookup'!$B:$B,MATCH(AW105,'_names_lookup'!$A:$A,0)),"")</f>
        <v/>
      </c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  <c r="CO105" s="40" t="n"/>
      <c r="CP105" s="40" t="n"/>
      <c r="CQ105" s="40" t="n"/>
    </row>
    <row r="106">
      <c r="A106" s="41" t="n"/>
      <c r="B106" s="37" t="inlineStr">
        <is>
          <t>2395-01</t>
        </is>
      </c>
      <c r="C106" s="37" t="inlineStr">
        <is>
          <t>2793</t>
        </is>
      </c>
      <c r="D106" s="41" t="n"/>
      <c r="E106" s="37" t="inlineStr">
        <is>
          <t>641</t>
        </is>
      </c>
      <c r="F106" s="41" t="n"/>
      <c r="G106" s="41" t="n"/>
      <c r="H106" s="38">
        <f>IFERROR(INDEX('_courses_lookup'!$C:$C,MATCH(D106&amp;E106,'_courses_lookup'!$E:$E,0)),"")</f>
        <v/>
      </c>
      <c r="I106" s="38">
        <f>IFERROR(INDEX('_courses_lookup'!$D:$D,MATCH(D106&amp;E106,'_courses_lookup'!$E:$E,0)),"")</f>
        <v/>
      </c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39" t="n"/>
      <c r="W106" s="40" t="n"/>
      <c r="X106" s="40" t="n"/>
      <c r="Y106" s="40">
        <f>IFERROR(IF(W106*X106=0,"",W106*X106),"")</f>
        <v/>
      </c>
      <c r="Z106" s="39" t="n"/>
      <c r="AA106" s="39" t="n"/>
      <c r="AB106" s="40">
        <f>IF(AND(Z106&lt;&gt;"",AA106&lt;&gt;""),ROUNDUP((AA106-Z106)/7,0),"")</f>
        <v/>
      </c>
      <c r="AC106" s="40" t="n"/>
      <c r="AD106" s="40">
        <f>IFERROR(IF(AB106*AC106=0,"",AB106*AC106),"")</f>
        <v/>
      </c>
      <c r="AE106" s="40" t="n"/>
      <c r="AF106" s="40">
        <f>IFERROR(IF((AI106-(Y106+AD106))/AE106=0,"",ROUNDUP((AI106-(Y106+AD106))/AE106,0)),"")</f>
        <v/>
      </c>
      <c r="AG106" s="40">
        <f>IFERROR(IF((AI106-(Y106+AD106))=0,"",(AI106-(Y106+AD106))),"")</f>
        <v/>
      </c>
      <c r="AH106" s="40">
        <f>IF(AND(W106="",AE106=""),AB106,IF(SUM(W106,AB106,AE106)=0,"",SUM(W106,AB106,AE106)))</f>
        <v/>
      </c>
      <c r="AI106" s="40" t="n"/>
      <c r="AJ106" s="39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>
        <f>IF(V106="","",YEAR(V106)+IF(MONTH(V106)&gt;=5,1,0))</f>
        <v/>
      </c>
      <c r="AT106" s="40">
        <f>IF(V106="","",IF(AND(MONTH(V106)=8,DAY(V106)&gt;=15),"Fall",IF(MONTH(V106)&gt;8,"Fall",IF(MONTH(V106)=5,"Summer",IF(MONTH(V106)=1,"Spring","")))))</f>
        <v/>
      </c>
      <c r="AU106" s="40" t="n"/>
      <c r="AV106" s="40" t="n"/>
      <c r="AW106" s="38" t="inlineStr">
        <is>
          <t>Skinner, Jerome L.</t>
        </is>
      </c>
      <c r="AX106" s="38">
        <f>IFERROR(INDEX('_names_lookup'!$C:$C,MATCH(AW106,'_names_lookup'!$A:$A,0)),"")</f>
        <v/>
      </c>
      <c r="AY106" s="38">
        <f>IFERROR(INDEX('_names_lookup'!$B:$B,MATCH(AW106,'_names_lookup'!$A:$A,0)),"")</f>
        <v/>
      </c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  <c r="CO106" s="40" t="n"/>
      <c r="CP106" s="40" t="n"/>
      <c r="CQ106" s="40" t="n"/>
    </row>
    <row r="107">
      <c r="A107" s="41" t="n"/>
      <c r="B107" s="37" t="inlineStr">
        <is>
          <t>2396-01</t>
        </is>
      </c>
      <c r="C107" s="37" t="inlineStr">
        <is>
          <t>2796</t>
        </is>
      </c>
      <c r="D107" s="41" t="n"/>
      <c r="E107" s="37" t="inlineStr">
        <is>
          <t>643</t>
        </is>
      </c>
      <c r="F107" s="41" t="n"/>
      <c r="G107" s="41" t="n"/>
      <c r="H107" s="38">
        <f>IFERROR(INDEX('_courses_lookup'!$C:$C,MATCH(D107&amp;E107,'_courses_lookup'!$E:$E,0)),"")</f>
        <v/>
      </c>
      <c r="I107" s="38">
        <f>IFERROR(INDEX('_courses_lookup'!$D:$D,MATCH(D107&amp;E107,'_courses_lookup'!$E:$E,0)),"")</f>
        <v/>
      </c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39" t="n"/>
      <c r="W107" s="40" t="n"/>
      <c r="X107" s="40" t="n"/>
      <c r="Y107" s="40">
        <f>IFERROR(IF(W107*X107=0,"",W107*X107),"")</f>
        <v/>
      </c>
      <c r="Z107" s="39" t="n"/>
      <c r="AA107" s="39" t="n"/>
      <c r="AB107" s="40">
        <f>IF(AND(Z107&lt;&gt;"",AA107&lt;&gt;""),ROUNDUP((AA107-Z107)/7,0),"")</f>
        <v/>
      </c>
      <c r="AC107" s="40" t="n"/>
      <c r="AD107" s="40">
        <f>IFERROR(IF(AB107*AC107=0,"",AB107*AC107),"")</f>
        <v/>
      </c>
      <c r="AE107" s="40" t="n"/>
      <c r="AF107" s="40">
        <f>IFERROR(IF((AI107-(Y107+AD107))/AE107=0,"",ROUNDUP((AI107-(Y107+AD107))/AE107,0)),"")</f>
        <v/>
      </c>
      <c r="AG107" s="40">
        <f>IFERROR(IF((AI107-(Y107+AD107))=0,"",(AI107-(Y107+AD107))),"")</f>
        <v/>
      </c>
      <c r="AH107" s="40">
        <f>IF(AND(W107="",AE107=""),AB107,IF(SUM(W107,AB107,AE107)=0,"",SUM(W107,AB107,AE107)))</f>
        <v/>
      </c>
      <c r="AI107" s="40" t="n"/>
      <c r="AJ107" s="39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>
        <f>IF(V107="","",YEAR(V107)+IF(MONTH(V107)&gt;=5,1,0))</f>
        <v/>
      </c>
      <c r="AT107" s="40">
        <f>IF(V107="","",IF(AND(MONTH(V107)=8,DAY(V107)&gt;=15),"Fall",IF(MONTH(V107)&gt;8,"Fall",IF(MONTH(V107)=5,"Summer",IF(MONTH(V107)=1,"Spring","")))))</f>
        <v/>
      </c>
      <c r="AU107" s="40" t="n"/>
      <c r="AV107" s="40" t="n"/>
      <c r="AW107" s="38" t="inlineStr">
        <is>
          <t>Sung, Sion</t>
        </is>
      </c>
      <c r="AX107" s="38">
        <f>IFERROR(INDEX('_names_lookup'!$C:$C,MATCH(AW107,'_names_lookup'!$A:$A,0)),"")</f>
        <v/>
      </c>
      <c r="AY107" s="38">
        <f>IFERROR(INDEX('_names_lookup'!$B:$B,MATCH(AW107,'_names_lookup'!$A:$A,0)),"")</f>
        <v/>
      </c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  <c r="CO107" s="40" t="n"/>
      <c r="CP107" s="40" t="n"/>
      <c r="CQ107" s="40" t="n"/>
    </row>
    <row r="108">
      <c r="A108" s="41" t="n"/>
      <c r="B108" s="37" t="inlineStr">
        <is>
          <t>2396-02</t>
        </is>
      </c>
      <c r="C108" s="37" t="inlineStr">
        <is>
          <t>2802</t>
        </is>
      </c>
      <c r="D108" s="41" t="n"/>
      <c r="E108" s="37" t="inlineStr">
        <is>
          <t>644</t>
        </is>
      </c>
      <c r="F108" s="41" t="n"/>
      <c r="G108" s="41" t="n"/>
      <c r="H108" s="38">
        <f>IFERROR(INDEX('_courses_lookup'!$C:$C,MATCH(D108&amp;E108,'_courses_lookup'!$E:$E,0)),"")</f>
        <v/>
      </c>
      <c r="I108" s="38">
        <f>IFERROR(INDEX('_courses_lookup'!$D:$D,MATCH(D108&amp;E108,'_courses_lookup'!$E:$E,0)),"")</f>
        <v/>
      </c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39" t="n"/>
      <c r="W108" s="40" t="n"/>
      <c r="X108" s="40" t="n"/>
      <c r="Y108" s="40">
        <f>IFERROR(IF(W108*X108=0,"",W108*X108),"")</f>
        <v/>
      </c>
      <c r="Z108" s="39" t="n"/>
      <c r="AA108" s="39" t="n"/>
      <c r="AB108" s="40">
        <f>IF(AND(Z108&lt;&gt;"",AA108&lt;&gt;""),ROUNDUP((AA108-Z108)/7,0),"")</f>
        <v/>
      </c>
      <c r="AC108" s="40" t="n"/>
      <c r="AD108" s="40">
        <f>IFERROR(IF(AB108*AC108=0,"",AB108*AC108),"")</f>
        <v/>
      </c>
      <c r="AE108" s="40" t="n"/>
      <c r="AF108" s="40">
        <f>IFERROR(IF((AI108-(Y108+AD108))/AE108=0,"",ROUNDUP((AI108-(Y108+AD108))/AE108,0)),"")</f>
        <v/>
      </c>
      <c r="AG108" s="40">
        <f>IFERROR(IF((AI108-(Y108+AD108))=0,"",(AI108-(Y108+AD108))),"")</f>
        <v/>
      </c>
      <c r="AH108" s="40">
        <f>IF(AND(W108="",AE108=""),AB108,IF(SUM(W108,AB108,AE108)=0,"",SUM(W108,AB108,AE108)))</f>
        <v/>
      </c>
      <c r="AI108" s="40" t="n"/>
      <c r="AJ108" s="39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>
        <f>IF(V108="","",YEAR(V108)+IF(MONTH(V108)&gt;=5,1,0))</f>
        <v/>
      </c>
      <c r="AT108" s="40">
        <f>IF(V108="","",IF(AND(MONTH(V108)=8,DAY(V108)&gt;=15),"Fall",IF(MONTH(V108)&gt;8,"Fall",IF(MONTH(V108)=5,"Summer",IF(MONTH(V108)=1,"Spring","")))))</f>
        <v/>
      </c>
      <c r="AU108" s="40" t="n"/>
      <c r="AV108" s="40" t="n"/>
      <c r="AW108" s="38" t="inlineStr">
        <is>
          <t>Tollerton, Evelyn Y.</t>
        </is>
      </c>
      <c r="AX108" s="38">
        <f>IFERROR(INDEX('_names_lookup'!$C:$C,MATCH(AW108,'_names_lookup'!$A:$A,0)),"")</f>
        <v/>
      </c>
      <c r="AY108" s="38">
        <f>IFERROR(INDEX('_names_lookup'!$B:$B,MATCH(AW108,'_names_lookup'!$A:$A,0)),"")</f>
        <v/>
      </c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  <c r="CO108" s="40" t="n"/>
      <c r="CP108" s="40" t="n"/>
      <c r="CQ108" s="40" t="n"/>
    </row>
    <row r="109">
      <c r="A109" s="41" t="n"/>
      <c r="B109" s="37" t="inlineStr">
        <is>
          <t>2397-01</t>
        </is>
      </c>
      <c r="C109" s="37" t="inlineStr">
        <is>
          <t>2804</t>
        </is>
      </c>
      <c r="D109" s="41" t="n"/>
      <c r="E109" s="37" t="inlineStr">
        <is>
          <t>645</t>
        </is>
      </c>
      <c r="F109" s="41" t="n"/>
      <c r="G109" s="41" t="n"/>
      <c r="H109" s="38">
        <f>IFERROR(INDEX('_courses_lookup'!$C:$C,MATCH(D109&amp;E109,'_courses_lookup'!$E:$E,0)),"")</f>
        <v/>
      </c>
      <c r="I109" s="38">
        <f>IFERROR(INDEX('_courses_lookup'!$D:$D,MATCH(D109&amp;E109,'_courses_lookup'!$E:$E,0)),"")</f>
        <v/>
      </c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39" t="n"/>
      <c r="W109" s="40" t="n"/>
      <c r="X109" s="40" t="n"/>
      <c r="Y109" s="40">
        <f>IFERROR(IF(W109*X109=0,"",W109*X109),"")</f>
        <v/>
      </c>
      <c r="Z109" s="39" t="n"/>
      <c r="AA109" s="39" t="n"/>
      <c r="AB109" s="40">
        <f>IF(AND(Z109&lt;&gt;"",AA109&lt;&gt;""),ROUNDUP((AA109-Z109)/7,0),"")</f>
        <v/>
      </c>
      <c r="AC109" s="40" t="n"/>
      <c r="AD109" s="40">
        <f>IFERROR(IF(AB109*AC109=0,"",AB109*AC109),"")</f>
        <v/>
      </c>
      <c r="AE109" s="40" t="n"/>
      <c r="AF109" s="40">
        <f>IFERROR(IF((AI109-(Y109+AD109))/AE109=0,"",ROUNDUP((AI109-(Y109+AD109))/AE109,0)),"")</f>
        <v/>
      </c>
      <c r="AG109" s="40">
        <f>IFERROR(IF((AI109-(Y109+AD109))=0,"",(AI109-(Y109+AD109))),"")</f>
        <v/>
      </c>
      <c r="AH109" s="40">
        <f>IF(AND(W109="",AE109=""),AB109,IF(SUM(W109,AB109,AE109)=0,"",SUM(W109,AB109,AE109)))</f>
        <v/>
      </c>
      <c r="AI109" s="40" t="n"/>
      <c r="AJ109" s="39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>
        <f>IF(V109="","",YEAR(V109)+IF(MONTH(V109)&gt;=5,1,0))</f>
        <v/>
      </c>
      <c r="AT109" s="40">
        <f>IF(V109="","",IF(AND(MONTH(V109)=8,DAY(V109)&gt;=15),"Fall",IF(MONTH(V109)&gt;8,"Fall",IF(MONTH(V109)=5,"Summer",IF(MONTH(V109)=1,"Spring","")))))</f>
        <v/>
      </c>
      <c r="AU109" s="40" t="n"/>
      <c r="AV109" s="40" t="n"/>
      <c r="AW109" s="38" t="inlineStr">
        <is>
          <t>Wiens, Roman</t>
        </is>
      </c>
      <c r="AX109" s="38">
        <f>IFERROR(INDEX('_names_lookup'!$C:$C,MATCH(AW109,'_names_lookup'!$A:$A,0)),"")</f>
        <v/>
      </c>
      <c r="AY109" s="38">
        <f>IFERROR(INDEX('_names_lookup'!$B:$B,MATCH(AW109,'_names_lookup'!$A:$A,0)),"")</f>
        <v/>
      </c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  <c r="CO109" s="40" t="n"/>
      <c r="CP109" s="40" t="n"/>
      <c r="CQ109" s="40" t="n"/>
    </row>
    <row r="110">
      <c r="A110" s="41" t="n"/>
      <c r="B110" s="37" t="inlineStr">
        <is>
          <t>2397-02</t>
        </is>
      </c>
      <c r="C110" s="37" t="inlineStr">
        <is>
          <t>2805</t>
        </is>
      </c>
      <c r="D110" s="41" t="n"/>
      <c r="E110" s="37" t="inlineStr">
        <is>
          <t>646</t>
        </is>
      </c>
      <c r="F110" s="41" t="n"/>
      <c r="G110" s="41" t="n"/>
      <c r="H110" s="38">
        <f>IFERROR(INDEX('_courses_lookup'!$C:$C,MATCH(D110&amp;E110,'_courses_lookup'!$E:$E,0)),"")</f>
        <v/>
      </c>
      <c r="I110" s="38">
        <f>IFERROR(INDEX('_courses_lookup'!$D:$D,MATCH(D110&amp;E110,'_courses_lookup'!$E:$E,0)),"")</f>
        <v/>
      </c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39" t="n"/>
      <c r="W110" s="40" t="n"/>
      <c r="X110" s="40" t="n"/>
      <c r="Y110" s="40">
        <f>IFERROR(IF(W110*X110=0,"",W110*X110),"")</f>
        <v/>
      </c>
      <c r="Z110" s="39" t="n"/>
      <c r="AA110" s="39" t="n"/>
      <c r="AB110" s="40">
        <f>IF(AND(Z110&lt;&gt;"",AA110&lt;&gt;""),ROUNDUP((AA110-Z110)/7,0),"")</f>
        <v/>
      </c>
      <c r="AC110" s="40" t="n"/>
      <c r="AD110" s="40">
        <f>IFERROR(IF(AB110*AC110=0,"",AB110*AC110),"")</f>
        <v/>
      </c>
      <c r="AE110" s="40" t="n"/>
      <c r="AF110" s="40">
        <f>IFERROR(IF((AI110-(Y110+AD110))/AE110=0,"",ROUNDUP((AI110-(Y110+AD110))/AE110,0)),"")</f>
        <v/>
      </c>
      <c r="AG110" s="40">
        <f>IFERROR(IF((AI110-(Y110+AD110))=0,"",(AI110-(Y110+AD110))),"")</f>
        <v/>
      </c>
      <c r="AH110" s="40">
        <f>IF(AND(W110="",AE110=""),AB110,IF(SUM(W110,AB110,AE110)=0,"",SUM(W110,AB110,AE110)))</f>
        <v/>
      </c>
      <c r="AI110" s="40" t="n"/>
      <c r="AJ110" s="39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>
        <f>IF(V110="","",YEAR(V110)+IF(MONTH(V110)&gt;=5,1,0))</f>
        <v/>
      </c>
      <c r="AT110" s="40">
        <f>IF(V110="","",IF(AND(MONTH(V110)=8,DAY(V110)&gt;=15),"Fall",IF(MONTH(V110)&gt;8,"Fall",IF(MONTH(V110)=5,"Summer",IF(MONTH(V110)=1,"Spring","")))))</f>
        <v/>
      </c>
      <c r="AU110" s="40" t="n"/>
      <c r="AV110" s="40" t="n"/>
      <c r="AW110" s="38" t="inlineStr">
        <is>
          <t>Arias-Quintero, Jose A.</t>
        </is>
      </c>
      <c r="AX110" s="38">
        <f>IFERROR(INDEX('_names_lookup'!$C:$C,MATCH(AW110,'_names_lookup'!$A:$A,0)),"")</f>
        <v/>
      </c>
      <c r="AY110" s="38">
        <f>IFERROR(INDEX('_names_lookup'!$B:$B,MATCH(AW110,'_names_lookup'!$A:$A,0)),"")</f>
        <v/>
      </c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  <c r="CO110" s="40" t="n"/>
      <c r="CP110" s="40" t="n"/>
      <c r="CQ110" s="40" t="n"/>
    </row>
    <row r="111">
      <c r="A111" s="41" t="n"/>
      <c r="B111" s="37" t="inlineStr">
        <is>
          <t>2398-01</t>
        </is>
      </c>
      <c r="C111" s="37" t="inlineStr">
        <is>
          <t>2806</t>
        </is>
      </c>
      <c r="D111" s="41" t="n"/>
      <c r="E111" s="37" t="inlineStr">
        <is>
          <t>647</t>
        </is>
      </c>
      <c r="F111" s="41" t="n"/>
      <c r="G111" s="41" t="n"/>
      <c r="H111" s="38">
        <f>IFERROR(INDEX('_courses_lookup'!$C:$C,MATCH(D111&amp;E111,'_courses_lookup'!$E:$E,0)),"")</f>
        <v/>
      </c>
      <c r="I111" s="38">
        <f>IFERROR(INDEX('_courses_lookup'!$D:$D,MATCH(D111&amp;E111,'_courses_lookup'!$E:$E,0)),"")</f>
        <v/>
      </c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39" t="n"/>
      <c r="W111" s="40" t="n"/>
      <c r="X111" s="40" t="n"/>
      <c r="Y111" s="40">
        <f>IFERROR(IF(W111*X111=0,"",W111*X111),"")</f>
        <v/>
      </c>
      <c r="Z111" s="39" t="n"/>
      <c r="AA111" s="39" t="n"/>
      <c r="AB111" s="40">
        <f>IF(AND(Z111&lt;&gt;"",AA111&lt;&gt;""),ROUNDUP((AA111-Z111)/7,0),"")</f>
        <v/>
      </c>
      <c r="AC111" s="40" t="n"/>
      <c r="AD111" s="40">
        <f>IFERROR(IF(AB111*AC111=0,"",AB111*AC111),"")</f>
        <v/>
      </c>
      <c r="AE111" s="40" t="n"/>
      <c r="AF111" s="40">
        <f>IFERROR(IF((AI111-(Y111+AD111))/AE111=0,"",ROUNDUP((AI111-(Y111+AD111))/AE111,0)),"")</f>
        <v/>
      </c>
      <c r="AG111" s="40">
        <f>IFERROR(IF((AI111-(Y111+AD111))=0,"",(AI111-(Y111+AD111))),"")</f>
        <v/>
      </c>
      <c r="AH111" s="40">
        <f>IF(AND(W111="",AE111=""),AB111,IF(SUM(W111,AB111,AE111)=0,"",SUM(W111,AB111,AE111)))</f>
        <v/>
      </c>
      <c r="AI111" s="40" t="n"/>
      <c r="AJ111" s="39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>
        <f>IF(V111="","",YEAR(V111)+IF(MONTH(V111)&gt;=5,1,0))</f>
        <v/>
      </c>
      <c r="AT111" s="40">
        <f>IF(V111="","",IF(AND(MONTH(V111)=8,DAY(V111)&gt;=15),"Fall",IF(MONTH(V111)&gt;8,"Fall",IF(MONTH(V111)=5,"Summer",IF(MONTH(V111)=1,"Spring","")))))</f>
        <v/>
      </c>
      <c r="AU111" s="40" t="n"/>
      <c r="AV111" s="40" t="n"/>
      <c r="AW111" s="38" t="inlineStr">
        <is>
          <t>Bell, Ora M.</t>
        </is>
      </c>
      <c r="AX111" s="38">
        <f>IFERROR(INDEX('_names_lookup'!$C:$C,MATCH(AW111,'_names_lookup'!$A:$A,0)),"")</f>
        <v/>
      </c>
      <c r="AY111" s="38">
        <f>IFERROR(INDEX('_names_lookup'!$B:$B,MATCH(AW111,'_names_lookup'!$A:$A,0)),"")</f>
        <v/>
      </c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  <c r="CO111" s="40" t="n"/>
      <c r="CP111" s="40" t="n"/>
      <c r="CQ111" s="40" t="n"/>
    </row>
    <row r="112">
      <c r="A112" s="41" t="n"/>
      <c r="B112" s="37" t="inlineStr">
        <is>
          <t>2398-02</t>
        </is>
      </c>
      <c r="C112" s="37" t="inlineStr">
        <is>
          <t>2807</t>
        </is>
      </c>
      <c r="D112" s="41" t="n"/>
      <c r="E112" s="37" t="inlineStr">
        <is>
          <t>648</t>
        </is>
      </c>
      <c r="F112" s="41" t="n"/>
      <c r="G112" s="41" t="n"/>
      <c r="H112" s="38">
        <f>IFERROR(INDEX('_courses_lookup'!$C:$C,MATCH(D112&amp;E112,'_courses_lookup'!$E:$E,0)),"")</f>
        <v/>
      </c>
      <c r="I112" s="38">
        <f>IFERROR(INDEX('_courses_lookup'!$D:$D,MATCH(D112&amp;E112,'_courses_lookup'!$E:$E,0)),"")</f>
        <v/>
      </c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39" t="n"/>
      <c r="W112" s="40" t="n"/>
      <c r="X112" s="40" t="n"/>
      <c r="Y112" s="40">
        <f>IFERROR(IF(W112*X112=0,"",W112*X112),"")</f>
        <v/>
      </c>
      <c r="Z112" s="39" t="n"/>
      <c r="AA112" s="39" t="n"/>
      <c r="AB112" s="40">
        <f>IF(AND(Z112&lt;&gt;"",AA112&lt;&gt;""),ROUNDUP((AA112-Z112)/7,0),"")</f>
        <v/>
      </c>
      <c r="AC112" s="40" t="n"/>
      <c r="AD112" s="40">
        <f>IFERROR(IF(AB112*AC112=0,"",AB112*AC112),"")</f>
        <v/>
      </c>
      <c r="AE112" s="40" t="n"/>
      <c r="AF112" s="40">
        <f>IFERROR(IF((AI112-(Y112+AD112))/AE112=0,"",ROUNDUP((AI112-(Y112+AD112))/AE112,0)),"")</f>
        <v/>
      </c>
      <c r="AG112" s="40">
        <f>IFERROR(IF((AI112-(Y112+AD112))=0,"",(AI112-(Y112+AD112))),"")</f>
        <v/>
      </c>
      <c r="AH112" s="40">
        <f>IF(AND(W112="",AE112=""),AB112,IF(SUM(W112,AB112,AE112)=0,"",SUM(W112,AB112,AE112)))</f>
        <v/>
      </c>
      <c r="AI112" s="40" t="n"/>
      <c r="AJ112" s="39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>
        <f>IF(V112="","",YEAR(V112)+IF(MONTH(V112)&gt;=5,1,0))</f>
        <v/>
      </c>
      <c r="AT112" s="40">
        <f>IF(V112="","",IF(AND(MONTH(V112)=8,DAY(V112)&gt;=15),"Fall",IF(MONTH(V112)&gt;8,"Fall",IF(MONTH(V112)=5,"Summer",IF(MONTH(V112)=1,"Spring","")))))</f>
        <v/>
      </c>
      <c r="AU112" s="40" t="n"/>
      <c r="AV112" s="40" t="n"/>
      <c r="AW112" s="38" t="inlineStr">
        <is>
          <t>Braun, Erlo</t>
        </is>
      </c>
      <c r="AX112" s="38">
        <f>IFERROR(INDEX('_names_lookup'!$C:$C,MATCH(AW112,'_names_lookup'!$A:$A,0)),"")</f>
        <v/>
      </c>
      <c r="AY112" s="38">
        <f>IFERROR(INDEX('_names_lookup'!$B:$B,MATCH(AW112,'_names_lookup'!$A:$A,0)),"")</f>
        <v/>
      </c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  <c r="CO112" s="40" t="n"/>
      <c r="CP112" s="40" t="n"/>
      <c r="CQ112" s="40" t="n"/>
    </row>
    <row r="113">
      <c r="A113" s="41" t="n"/>
      <c r="B113" s="37" t="inlineStr">
        <is>
          <t>2399-01</t>
        </is>
      </c>
      <c r="C113" s="37" t="inlineStr">
        <is>
          <t>2808</t>
        </is>
      </c>
      <c r="D113" s="41" t="n"/>
      <c r="E113" s="37" t="inlineStr">
        <is>
          <t>649</t>
        </is>
      </c>
      <c r="F113" s="41" t="n"/>
      <c r="G113" s="41" t="n"/>
      <c r="H113" s="38">
        <f>IFERROR(INDEX('_courses_lookup'!$C:$C,MATCH(D113&amp;E113,'_courses_lookup'!$E:$E,0)),"")</f>
        <v/>
      </c>
      <c r="I113" s="38">
        <f>IFERROR(INDEX('_courses_lookup'!$D:$D,MATCH(D113&amp;E113,'_courses_lookup'!$E:$E,0)),"")</f>
        <v/>
      </c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39" t="n"/>
      <c r="W113" s="40" t="n"/>
      <c r="X113" s="40" t="n"/>
      <c r="Y113" s="40">
        <f>IFERROR(IF(W113*X113=0,"",W113*X113),"")</f>
        <v/>
      </c>
      <c r="Z113" s="39" t="n"/>
      <c r="AA113" s="39" t="n"/>
      <c r="AB113" s="40">
        <f>IF(AND(Z113&lt;&gt;"",AA113&lt;&gt;""),ROUNDUP((AA113-Z113)/7,0),"")</f>
        <v/>
      </c>
      <c r="AC113" s="40" t="n"/>
      <c r="AD113" s="40">
        <f>IFERROR(IF(AB113*AC113=0,"",AB113*AC113),"")</f>
        <v/>
      </c>
      <c r="AE113" s="40" t="n"/>
      <c r="AF113" s="40">
        <f>IFERROR(IF((AI113-(Y113+AD113))/AE113=0,"",ROUNDUP((AI113-(Y113+AD113))/AE113,0)),"")</f>
        <v/>
      </c>
      <c r="AG113" s="40">
        <f>IFERROR(IF((AI113-(Y113+AD113))=0,"",(AI113-(Y113+AD113))),"")</f>
        <v/>
      </c>
      <c r="AH113" s="40">
        <f>IF(AND(W113="",AE113=""),AB113,IF(SUM(W113,AB113,AE113)=0,"",SUM(W113,AB113,AE113)))</f>
        <v/>
      </c>
      <c r="AI113" s="40" t="n"/>
      <c r="AJ113" s="39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>
        <f>IF(V113="","",YEAR(V113)+IF(MONTH(V113)&gt;=5,1,0))</f>
        <v/>
      </c>
      <c r="AT113" s="40">
        <f>IF(V113="","",IF(AND(MONTH(V113)=8,DAY(V113)&gt;=15),"Fall",IF(MONTH(V113)&gt;8,"Fall",IF(MONTH(V113)=5,"Summer",IF(MONTH(V113)=1,"Spring","")))))</f>
        <v/>
      </c>
      <c r="AU113" s="40" t="n"/>
      <c r="AV113" s="40" t="n"/>
      <c r="AW113" s="38" t="inlineStr">
        <is>
          <t>Bullon, Alejandro</t>
        </is>
      </c>
      <c r="AX113" s="38">
        <f>IFERROR(INDEX('_names_lookup'!$C:$C,MATCH(AW113,'_names_lookup'!$A:$A,0)),"")</f>
        <v/>
      </c>
      <c r="AY113" s="38">
        <f>IFERROR(INDEX('_names_lookup'!$B:$B,MATCH(AW113,'_names_lookup'!$A:$A,0)),"")</f>
        <v/>
      </c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  <c r="CO113" s="40" t="n"/>
      <c r="CP113" s="40" t="n"/>
      <c r="CQ113" s="40" t="n"/>
    </row>
    <row r="114">
      <c r="A114" s="41" t="n"/>
      <c r="B114" s="37" t="inlineStr">
        <is>
          <t>2399-02</t>
        </is>
      </c>
      <c r="C114" s="37" t="inlineStr">
        <is>
          <t>2809</t>
        </is>
      </c>
      <c r="D114" s="41" t="n"/>
      <c r="E114" s="37" t="inlineStr">
        <is>
          <t>650</t>
        </is>
      </c>
      <c r="F114" s="41" t="n"/>
      <c r="G114" s="41" t="n"/>
      <c r="H114" s="38">
        <f>IFERROR(INDEX('_courses_lookup'!$C:$C,MATCH(D114&amp;E114,'_courses_lookup'!$E:$E,0)),"")</f>
        <v/>
      </c>
      <c r="I114" s="38">
        <f>IFERROR(INDEX('_courses_lookup'!$D:$D,MATCH(D114&amp;E114,'_courses_lookup'!$E:$E,0)),"")</f>
        <v/>
      </c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39" t="n"/>
      <c r="W114" s="40" t="n"/>
      <c r="X114" s="40" t="n"/>
      <c r="Y114" s="40">
        <f>IFERROR(IF(W114*X114=0,"",W114*X114),"")</f>
        <v/>
      </c>
      <c r="Z114" s="39" t="n"/>
      <c r="AA114" s="39" t="n"/>
      <c r="AB114" s="40">
        <f>IF(AND(Z114&lt;&gt;"",AA114&lt;&gt;""),ROUNDUP((AA114-Z114)/7,0),"")</f>
        <v/>
      </c>
      <c r="AC114" s="40" t="n"/>
      <c r="AD114" s="40">
        <f>IFERROR(IF(AB114*AC114=0,"",AB114*AC114),"")</f>
        <v/>
      </c>
      <c r="AE114" s="40" t="n"/>
      <c r="AF114" s="40">
        <f>IFERROR(IF((AI114-(Y114+AD114))/AE114=0,"",ROUNDUP((AI114-(Y114+AD114))/AE114,0)),"")</f>
        <v/>
      </c>
      <c r="AG114" s="40">
        <f>IFERROR(IF((AI114-(Y114+AD114))=0,"",(AI114-(Y114+AD114))),"")</f>
        <v/>
      </c>
      <c r="AH114" s="40">
        <f>IF(AND(W114="",AE114=""),AB114,IF(SUM(W114,AB114,AE114)=0,"",SUM(W114,AB114,AE114)))</f>
        <v/>
      </c>
      <c r="AI114" s="40" t="n"/>
      <c r="AJ114" s="39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>
        <f>IF(V114="","",YEAR(V114)+IF(MONTH(V114)&gt;=5,1,0))</f>
        <v/>
      </c>
      <c r="AT114" s="40">
        <f>IF(V114="","",IF(AND(MONTH(V114)=8,DAY(V114)&gt;=15),"Fall",IF(MONTH(V114)&gt;8,"Fall",IF(MONTH(V114)=5,"Summer",IF(MONTH(V114)=1,"Spring","")))))</f>
        <v/>
      </c>
      <c r="AU114" s="40" t="n"/>
      <c r="AV114" s="40" t="n"/>
      <c r="AW114" s="38" t="inlineStr">
        <is>
          <t>Canals, Ramon J.</t>
        </is>
      </c>
      <c r="AX114" s="38">
        <f>IFERROR(INDEX('_names_lookup'!$C:$C,MATCH(AW114,'_names_lookup'!$A:$A,0)),"")</f>
        <v/>
      </c>
      <c r="AY114" s="38">
        <f>IFERROR(INDEX('_names_lookup'!$B:$B,MATCH(AW114,'_names_lookup'!$A:$A,0)),"")</f>
        <v/>
      </c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  <c r="CO114" s="40" t="n"/>
      <c r="CP114" s="40" t="n"/>
      <c r="CQ114" s="40" t="n"/>
    </row>
    <row r="115">
      <c r="A115" s="41" t="n"/>
      <c r="B115" s="37" t="inlineStr">
        <is>
          <t>2404-01</t>
        </is>
      </c>
      <c r="C115" s="37" t="inlineStr">
        <is>
          <t>2813</t>
        </is>
      </c>
      <c r="D115" s="41" t="n"/>
      <c r="E115" s="37" t="inlineStr">
        <is>
          <t>651</t>
        </is>
      </c>
      <c r="F115" s="41" t="n"/>
      <c r="G115" s="41" t="n"/>
      <c r="H115" s="38">
        <f>IFERROR(INDEX('_courses_lookup'!$C:$C,MATCH(D115&amp;E115,'_courses_lookup'!$E:$E,0)),"")</f>
        <v/>
      </c>
      <c r="I115" s="38">
        <f>IFERROR(INDEX('_courses_lookup'!$D:$D,MATCH(D115&amp;E115,'_courses_lookup'!$E:$E,0)),"")</f>
        <v/>
      </c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39" t="n"/>
      <c r="W115" s="40" t="n"/>
      <c r="X115" s="40" t="n"/>
      <c r="Y115" s="40">
        <f>IFERROR(IF(W115*X115=0,"",W115*X115),"")</f>
        <v/>
      </c>
      <c r="Z115" s="39" t="n"/>
      <c r="AA115" s="39" t="n"/>
      <c r="AB115" s="40">
        <f>IF(AND(Z115&lt;&gt;"",AA115&lt;&gt;""),ROUNDUP((AA115-Z115)/7,0),"")</f>
        <v/>
      </c>
      <c r="AC115" s="40" t="n"/>
      <c r="AD115" s="40">
        <f>IFERROR(IF(AB115*AC115=0,"",AB115*AC115),"")</f>
        <v/>
      </c>
      <c r="AE115" s="40" t="n"/>
      <c r="AF115" s="40">
        <f>IFERROR(IF((AI115-(Y115+AD115))/AE115=0,"",ROUNDUP((AI115-(Y115+AD115))/AE115,0)),"")</f>
        <v/>
      </c>
      <c r="AG115" s="40">
        <f>IFERROR(IF((AI115-(Y115+AD115))=0,"",(AI115-(Y115+AD115))),"")</f>
        <v/>
      </c>
      <c r="AH115" s="40">
        <f>IF(AND(W115="",AE115=""),AB115,IF(SUM(W115,AB115,AE115)=0,"",SUM(W115,AB115,AE115)))</f>
        <v/>
      </c>
      <c r="AI115" s="40" t="n"/>
      <c r="AJ115" s="39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>
        <f>IF(V115="","",YEAR(V115)+IF(MONTH(V115)&gt;=5,1,0))</f>
        <v/>
      </c>
      <c r="AT115" s="40">
        <f>IF(V115="","",IF(AND(MONTH(V115)=8,DAY(V115)&gt;=15),"Fall",IF(MONTH(V115)&gt;8,"Fall",IF(MONTH(V115)=5,"Summer",IF(MONTH(V115)=1,"Spring","")))))</f>
        <v/>
      </c>
      <c r="AU115" s="40" t="n"/>
      <c r="AV115" s="40" t="n"/>
      <c r="AW115" s="38" t="inlineStr">
        <is>
          <t>Cauley, Michael F.</t>
        </is>
      </c>
      <c r="AX115" s="38">
        <f>IFERROR(INDEX('_names_lookup'!$C:$C,MATCH(AW115,'_names_lookup'!$A:$A,0)),"")</f>
        <v/>
      </c>
      <c r="AY115" s="38">
        <f>IFERROR(INDEX('_names_lookup'!$B:$B,MATCH(AW115,'_names_lookup'!$A:$A,0)),"")</f>
        <v/>
      </c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  <c r="CO115" s="40" t="n"/>
      <c r="CP115" s="40" t="n"/>
      <c r="CQ115" s="40" t="n"/>
    </row>
    <row r="116">
      <c r="A116" s="41" t="n"/>
      <c r="B116" s="37" t="inlineStr">
        <is>
          <t>2404-02</t>
        </is>
      </c>
      <c r="C116" s="37" t="inlineStr">
        <is>
          <t>2814</t>
        </is>
      </c>
      <c r="D116" s="41" t="n"/>
      <c r="E116" s="37" t="inlineStr">
        <is>
          <t>652</t>
        </is>
      </c>
      <c r="F116" s="41" t="n"/>
      <c r="G116" s="41" t="n"/>
      <c r="H116" s="38">
        <f>IFERROR(INDEX('_courses_lookup'!$C:$C,MATCH(D116&amp;E116,'_courses_lookup'!$E:$E,0)),"")</f>
        <v/>
      </c>
      <c r="I116" s="38">
        <f>IFERROR(INDEX('_courses_lookup'!$D:$D,MATCH(D116&amp;E116,'_courses_lookup'!$E:$E,0)),"")</f>
        <v/>
      </c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39" t="n"/>
      <c r="W116" s="40" t="n"/>
      <c r="X116" s="40" t="n"/>
      <c r="Y116" s="40">
        <f>IFERROR(IF(W116*X116=0,"",W116*X116),"")</f>
        <v/>
      </c>
      <c r="Z116" s="39" t="n"/>
      <c r="AA116" s="39" t="n"/>
      <c r="AB116" s="40">
        <f>IF(AND(Z116&lt;&gt;"",AA116&lt;&gt;""),ROUNDUP((AA116-Z116)/7,0),"")</f>
        <v/>
      </c>
      <c r="AC116" s="40" t="n"/>
      <c r="AD116" s="40">
        <f>IFERROR(IF(AB116*AC116=0,"",AB116*AC116),"")</f>
        <v/>
      </c>
      <c r="AE116" s="40" t="n"/>
      <c r="AF116" s="40">
        <f>IFERROR(IF((AI116-(Y116+AD116))/AE116=0,"",ROUNDUP((AI116-(Y116+AD116))/AE116,0)),"")</f>
        <v/>
      </c>
      <c r="AG116" s="40">
        <f>IFERROR(IF((AI116-(Y116+AD116))=0,"",(AI116-(Y116+AD116))),"")</f>
        <v/>
      </c>
      <c r="AH116" s="40">
        <f>IF(AND(W116="",AE116=""),AB116,IF(SUM(W116,AB116,AE116)=0,"",SUM(W116,AB116,AE116)))</f>
        <v/>
      </c>
      <c r="AI116" s="40" t="n"/>
      <c r="AJ116" s="39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>
        <f>IF(V116="","",YEAR(V116)+IF(MONTH(V116)&gt;=5,1,0))</f>
        <v/>
      </c>
      <c r="AT116" s="40">
        <f>IF(V116="","",IF(AND(MONTH(V116)=8,DAY(V116)&gt;=15),"Fall",IF(MONTH(V116)&gt;8,"Fall",IF(MONTH(V116)=5,"Summer",IF(MONTH(V116)=1,"Spring","")))))</f>
        <v/>
      </c>
      <c r="AU116" s="40" t="n"/>
      <c r="AV116" s="40" t="n"/>
      <c r="AW116" s="38" t="inlineStr">
        <is>
          <t>Cauley, Michael R.</t>
        </is>
      </c>
      <c r="AX116" s="38">
        <f>IFERROR(INDEX('_names_lookup'!$C:$C,MATCH(AW116,'_names_lookup'!$A:$A,0)),"")</f>
        <v/>
      </c>
      <c r="AY116" s="38">
        <f>IFERROR(INDEX('_names_lookup'!$B:$B,MATCH(AW116,'_names_lookup'!$A:$A,0)),"")</f>
        <v/>
      </c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  <c r="CO116" s="40" t="n"/>
      <c r="CP116" s="40" t="n"/>
      <c r="CQ116" s="40" t="n"/>
    </row>
    <row r="117">
      <c r="A117" s="41" t="n"/>
      <c r="B117" s="37" t="inlineStr">
        <is>
          <t>2411-01</t>
        </is>
      </c>
      <c r="C117" s="37" t="inlineStr">
        <is>
          <t>2818</t>
        </is>
      </c>
      <c r="D117" s="41" t="n"/>
      <c r="E117" s="37" t="inlineStr">
        <is>
          <t>653</t>
        </is>
      </c>
      <c r="F117" s="41" t="n"/>
      <c r="G117" s="41" t="n"/>
      <c r="H117" s="38">
        <f>IFERROR(INDEX('_courses_lookup'!$C:$C,MATCH(D117&amp;E117,'_courses_lookup'!$E:$E,0)),"")</f>
        <v/>
      </c>
      <c r="I117" s="38">
        <f>IFERROR(INDEX('_courses_lookup'!$D:$D,MATCH(D117&amp;E117,'_courses_lookup'!$E:$E,0)),"")</f>
        <v/>
      </c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39" t="n"/>
      <c r="W117" s="40" t="n"/>
      <c r="X117" s="40" t="n"/>
      <c r="Y117" s="40">
        <f>IFERROR(IF(W117*X117=0,"",W117*X117),"")</f>
        <v/>
      </c>
      <c r="Z117" s="39" t="n"/>
      <c r="AA117" s="39" t="n"/>
      <c r="AB117" s="40">
        <f>IF(AND(Z117&lt;&gt;"",AA117&lt;&gt;""),ROUNDUP((AA117-Z117)/7,0),"")</f>
        <v/>
      </c>
      <c r="AC117" s="40" t="n"/>
      <c r="AD117" s="40">
        <f>IFERROR(IF(AB117*AC117=0,"",AB117*AC117),"")</f>
        <v/>
      </c>
      <c r="AE117" s="40" t="n"/>
      <c r="AF117" s="40">
        <f>IFERROR(IF((AI117-(Y117+AD117))/AE117=0,"",ROUNDUP((AI117-(Y117+AD117))/AE117,0)),"")</f>
        <v/>
      </c>
      <c r="AG117" s="40">
        <f>IFERROR(IF((AI117-(Y117+AD117))=0,"",(AI117-(Y117+AD117))),"")</f>
        <v/>
      </c>
      <c r="AH117" s="40">
        <f>IF(AND(W117="",AE117=""),AB117,IF(SUM(W117,AB117,AE117)=0,"",SUM(W117,AB117,AE117)))</f>
        <v/>
      </c>
      <c r="AI117" s="40" t="n"/>
      <c r="AJ117" s="39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>
        <f>IF(V117="","",YEAR(V117)+IF(MONTH(V117)&gt;=5,1,0))</f>
        <v/>
      </c>
      <c r="AT117" s="40">
        <f>IF(V117="","",IF(AND(MONTH(V117)=8,DAY(V117)&gt;=15),"Fall",IF(MONTH(V117)&gt;8,"Fall",IF(MONTH(V117)=5,"Summer",IF(MONTH(V117)=1,"Spring","")))))</f>
        <v/>
      </c>
      <c r="AU117" s="40" t="n"/>
      <c r="AV117" s="40" t="n"/>
      <c r="AW117" s="38" t="inlineStr">
        <is>
          <t>Ceballos, Mario E.</t>
        </is>
      </c>
      <c r="AX117" s="38">
        <f>IFERROR(INDEX('_names_lookup'!$C:$C,MATCH(AW117,'_names_lookup'!$A:$A,0)),"")</f>
        <v/>
      </c>
      <c r="AY117" s="38">
        <f>IFERROR(INDEX('_names_lookup'!$B:$B,MATCH(AW117,'_names_lookup'!$A:$A,0)),"")</f>
        <v/>
      </c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  <c r="CO117" s="40" t="n"/>
      <c r="CP117" s="40" t="n"/>
      <c r="CQ117" s="40" t="n"/>
    </row>
    <row r="118">
      <c r="A118" s="41" t="n"/>
      <c r="B118" s="37" t="inlineStr">
        <is>
          <t>2411-02</t>
        </is>
      </c>
      <c r="C118" s="37" t="inlineStr">
        <is>
          <t>2819</t>
        </is>
      </c>
      <c r="D118" s="41" t="n"/>
      <c r="E118" s="37" t="inlineStr">
        <is>
          <t>654</t>
        </is>
      </c>
      <c r="F118" s="41" t="n"/>
      <c r="G118" s="41" t="n"/>
      <c r="H118" s="38">
        <f>IFERROR(INDEX('_courses_lookup'!$C:$C,MATCH(D118&amp;E118,'_courses_lookup'!$E:$E,0)),"")</f>
        <v/>
      </c>
      <c r="I118" s="38">
        <f>IFERROR(INDEX('_courses_lookup'!$D:$D,MATCH(D118&amp;E118,'_courses_lookup'!$E:$E,0)),"")</f>
        <v/>
      </c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39" t="n"/>
      <c r="W118" s="40" t="n"/>
      <c r="X118" s="40" t="n"/>
      <c r="Y118" s="40">
        <f>IFERROR(IF(W118*X118=0,"",W118*X118),"")</f>
        <v/>
      </c>
      <c r="Z118" s="39" t="n"/>
      <c r="AA118" s="39" t="n"/>
      <c r="AB118" s="40">
        <f>IF(AND(Z118&lt;&gt;"",AA118&lt;&gt;""),ROUNDUP((AA118-Z118)/7,0),"")</f>
        <v/>
      </c>
      <c r="AC118" s="40" t="n"/>
      <c r="AD118" s="40">
        <f>IFERROR(IF(AB118*AC118=0,"",AB118*AC118),"")</f>
        <v/>
      </c>
      <c r="AE118" s="40" t="n"/>
      <c r="AF118" s="40">
        <f>IFERROR(IF((AI118-(Y118+AD118))/AE118=0,"",ROUNDUP((AI118-(Y118+AD118))/AE118,0)),"")</f>
        <v/>
      </c>
      <c r="AG118" s="40">
        <f>IFERROR(IF((AI118-(Y118+AD118))=0,"",(AI118-(Y118+AD118))),"")</f>
        <v/>
      </c>
      <c r="AH118" s="40">
        <f>IF(AND(W118="",AE118=""),AB118,IF(SUM(W118,AB118,AE118)=0,"",SUM(W118,AB118,AE118)))</f>
        <v/>
      </c>
      <c r="AI118" s="40" t="n"/>
      <c r="AJ118" s="39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>
        <f>IF(V118="","",YEAR(V118)+IF(MONTH(V118)&gt;=5,1,0))</f>
        <v/>
      </c>
      <c r="AT118" s="40">
        <f>IF(V118="","",IF(AND(MONTH(V118)=8,DAY(V118)&gt;=15),"Fall",IF(MONTH(V118)&gt;8,"Fall",IF(MONTH(V118)=5,"Summer",IF(MONTH(V118)=1,"Spring","")))))</f>
        <v/>
      </c>
      <c r="AU118" s="40" t="n"/>
      <c r="AV118" s="40" t="n"/>
      <c r="AW118" s="38" t="inlineStr">
        <is>
          <t>Choque Fernandez, Juan</t>
        </is>
      </c>
      <c r="AX118" s="38">
        <f>IFERROR(INDEX('_names_lookup'!$C:$C,MATCH(AW118,'_names_lookup'!$A:$A,0)),"")</f>
        <v/>
      </c>
      <c r="AY118" s="38">
        <f>IFERROR(INDEX('_names_lookup'!$B:$B,MATCH(AW118,'_names_lookup'!$A:$A,0)),"")</f>
        <v/>
      </c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  <c r="CO118" s="40" t="n"/>
      <c r="CP118" s="40" t="n"/>
      <c r="CQ118" s="40" t="n"/>
    </row>
    <row r="119">
      <c r="A119" s="41" t="n"/>
      <c r="B119" s="37" t="inlineStr">
        <is>
          <t>2462-01</t>
        </is>
      </c>
      <c r="C119" s="37" t="inlineStr">
        <is>
          <t>282</t>
        </is>
      </c>
      <c r="D119" s="41" t="n"/>
      <c r="E119" s="37" t="inlineStr">
        <is>
          <t>655</t>
        </is>
      </c>
      <c r="F119" s="41" t="n"/>
      <c r="G119" s="41" t="n"/>
      <c r="H119" s="38">
        <f>IFERROR(INDEX('_courses_lookup'!$C:$C,MATCH(D119&amp;E119,'_courses_lookup'!$E:$E,0)),"")</f>
        <v/>
      </c>
      <c r="I119" s="38">
        <f>IFERROR(INDEX('_courses_lookup'!$D:$D,MATCH(D119&amp;E119,'_courses_lookup'!$E:$E,0)),"")</f>
        <v/>
      </c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39" t="n"/>
      <c r="W119" s="40" t="n"/>
      <c r="X119" s="40" t="n"/>
      <c r="Y119" s="40">
        <f>IFERROR(IF(W119*X119=0,"",W119*X119),"")</f>
        <v/>
      </c>
      <c r="Z119" s="39" t="n"/>
      <c r="AA119" s="39" t="n"/>
      <c r="AB119" s="40">
        <f>IF(AND(Z119&lt;&gt;"",AA119&lt;&gt;""),ROUNDUP((AA119-Z119)/7,0),"")</f>
        <v/>
      </c>
      <c r="AC119" s="40" t="n"/>
      <c r="AD119" s="40">
        <f>IFERROR(IF(AB119*AC119=0,"",AB119*AC119),"")</f>
        <v/>
      </c>
      <c r="AE119" s="40" t="n"/>
      <c r="AF119" s="40">
        <f>IFERROR(IF((AI119-(Y119+AD119))/AE119=0,"",ROUNDUP((AI119-(Y119+AD119))/AE119,0)),"")</f>
        <v/>
      </c>
      <c r="AG119" s="40">
        <f>IFERROR(IF((AI119-(Y119+AD119))=0,"",(AI119-(Y119+AD119))),"")</f>
        <v/>
      </c>
      <c r="AH119" s="40">
        <f>IF(AND(W119="",AE119=""),AB119,IF(SUM(W119,AB119,AE119)=0,"",SUM(W119,AB119,AE119)))</f>
        <v/>
      </c>
      <c r="AI119" s="40" t="n"/>
      <c r="AJ119" s="39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>
        <f>IF(V119="","",YEAR(V119)+IF(MONTH(V119)&gt;=5,1,0))</f>
        <v/>
      </c>
      <c r="AT119" s="40">
        <f>IF(V119="","",IF(AND(MONTH(V119)=8,DAY(V119)&gt;=15),"Fall",IF(MONTH(V119)&gt;8,"Fall",IF(MONTH(V119)=5,"Summer",IF(MONTH(V119)=1,"Spring","")))))</f>
        <v/>
      </c>
      <c r="AU119" s="40" t="n"/>
      <c r="AV119" s="40" t="n"/>
      <c r="AW119" s="38" t="inlineStr">
        <is>
          <t>Evans, Tommy L.</t>
        </is>
      </c>
      <c r="AX119" s="38">
        <f>IFERROR(INDEX('_names_lookup'!$C:$C,MATCH(AW119,'_names_lookup'!$A:$A,0)),"")</f>
        <v/>
      </c>
      <c r="AY119" s="38">
        <f>IFERROR(INDEX('_names_lookup'!$B:$B,MATCH(AW119,'_names_lookup'!$A:$A,0)),"")</f>
        <v/>
      </c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  <c r="CO119" s="40" t="n"/>
      <c r="CP119" s="40" t="n"/>
      <c r="CQ119" s="40" t="n"/>
    </row>
    <row r="120">
      <c r="A120" s="41" t="n"/>
      <c r="B120" s="37" t="inlineStr">
        <is>
          <t>2490-01</t>
        </is>
      </c>
      <c r="C120" s="37" t="inlineStr">
        <is>
          <t>2820</t>
        </is>
      </c>
      <c r="D120" s="41" t="n"/>
      <c r="E120" s="37" t="inlineStr">
        <is>
          <t>656</t>
        </is>
      </c>
      <c r="F120" s="41" t="n"/>
      <c r="G120" s="41" t="n"/>
      <c r="H120" s="38">
        <f>IFERROR(INDEX('_courses_lookup'!$C:$C,MATCH(D120&amp;E120,'_courses_lookup'!$E:$E,0)),"")</f>
        <v/>
      </c>
      <c r="I120" s="38">
        <f>IFERROR(INDEX('_courses_lookup'!$D:$D,MATCH(D120&amp;E120,'_courses_lookup'!$E:$E,0)),"")</f>
        <v/>
      </c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39" t="n"/>
      <c r="W120" s="40" t="n"/>
      <c r="X120" s="40" t="n"/>
      <c r="Y120" s="40">
        <f>IFERROR(IF(W120*X120=0,"",W120*X120),"")</f>
        <v/>
      </c>
      <c r="Z120" s="39" t="n"/>
      <c r="AA120" s="39" t="n"/>
      <c r="AB120" s="40">
        <f>IF(AND(Z120&lt;&gt;"",AA120&lt;&gt;""),ROUNDUP((AA120-Z120)/7,0),"")</f>
        <v/>
      </c>
      <c r="AC120" s="40" t="n"/>
      <c r="AD120" s="40">
        <f>IFERROR(IF(AB120*AC120=0,"",AB120*AC120),"")</f>
        <v/>
      </c>
      <c r="AE120" s="40" t="n"/>
      <c r="AF120" s="40">
        <f>IFERROR(IF((AI120-(Y120+AD120))/AE120=0,"",ROUNDUP((AI120-(Y120+AD120))/AE120,0)),"")</f>
        <v/>
      </c>
      <c r="AG120" s="40">
        <f>IFERROR(IF((AI120-(Y120+AD120))=0,"",(AI120-(Y120+AD120))),"")</f>
        <v/>
      </c>
      <c r="AH120" s="40">
        <f>IF(AND(W120="",AE120=""),AB120,IF(SUM(W120,AB120,AE120)=0,"",SUM(W120,AB120,AE120)))</f>
        <v/>
      </c>
      <c r="AI120" s="40" t="n"/>
      <c r="AJ120" s="39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>
        <f>IF(V120="","",YEAR(V120)+IF(MONTH(V120)&gt;=5,1,0))</f>
        <v/>
      </c>
      <c r="AT120" s="40">
        <f>IF(V120="","",IF(AND(MONTH(V120)=8,DAY(V120)&gt;=15),"Fall",IF(MONTH(V120)&gt;8,"Fall",IF(MONTH(V120)=5,"Summer",IF(MONTH(V120)=1,"Spring","")))))</f>
        <v/>
      </c>
      <c r="AU120" s="40" t="n"/>
      <c r="AV120" s="40" t="n"/>
      <c r="AW120" s="38" t="inlineStr">
        <is>
          <t>Li, Angela H.</t>
        </is>
      </c>
      <c r="AX120" s="38">
        <f>IFERROR(INDEX('_names_lookup'!$C:$C,MATCH(AW120,'_names_lookup'!$A:$A,0)),"")</f>
        <v/>
      </c>
      <c r="AY120" s="38">
        <f>IFERROR(INDEX('_names_lookup'!$B:$B,MATCH(AW120,'_names_lookup'!$A:$A,0)),"")</f>
        <v/>
      </c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  <c r="CO120" s="40" t="n"/>
      <c r="CP120" s="40" t="n"/>
      <c r="CQ120" s="40" t="n"/>
    </row>
    <row r="121">
      <c r="A121" s="41" t="n"/>
      <c r="B121" s="37" t="inlineStr">
        <is>
          <t>2492-01</t>
        </is>
      </c>
      <c r="C121" s="37" t="inlineStr">
        <is>
          <t>2822</t>
        </is>
      </c>
      <c r="D121" s="41" t="n"/>
      <c r="E121" s="37" t="inlineStr">
        <is>
          <t>657</t>
        </is>
      </c>
      <c r="F121" s="41" t="n"/>
      <c r="G121" s="41" t="n"/>
      <c r="H121" s="38">
        <f>IFERROR(INDEX('_courses_lookup'!$C:$C,MATCH(D121&amp;E121,'_courses_lookup'!$E:$E,0)),"")</f>
        <v/>
      </c>
      <c r="I121" s="38">
        <f>IFERROR(INDEX('_courses_lookup'!$D:$D,MATCH(D121&amp;E121,'_courses_lookup'!$E:$E,0)),"")</f>
        <v/>
      </c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39" t="n"/>
      <c r="W121" s="40" t="n"/>
      <c r="X121" s="40" t="n"/>
      <c r="Y121" s="40">
        <f>IFERROR(IF(W121*X121=0,"",W121*X121),"")</f>
        <v/>
      </c>
      <c r="Z121" s="39" t="n"/>
      <c r="AA121" s="39" t="n"/>
      <c r="AB121" s="40">
        <f>IF(AND(Z121&lt;&gt;"",AA121&lt;&gt;""),ROUNDUP((AA121-Z121)/7,0),"")</f>
        <v/>
      </c>
      <c r="AC121" s="40" t="n"/>
      <c r="AD121" s="40">
        <f>IFERROR(IF(AB121*AC121=0,"",AB121*AC121),"")</f>
        <v/>
      </c>
      <c r="AE121" s="40" t="n"/>
      <c r="AF121" s="40">
        <f>IFERROR(IF((AI121-(Y121+AD121))/AE121=0,"",ROUNDUP((AI121-(Y121+AD121))/AE121,0)),"")</f>
        <v/>
      </c>
      <c r="AG121" s="40">
        <f>IFERROR(IF((AI121-(Y121+AD121))=0,"",(AI121-(Y121+AD121))),"")</f>
        <v/>
      </c>
      <c r="AH121" s="40">
        <f>IF(AND(W121="",AE121=""),AB121,IF(SUM(W121,AB121,AE121)=0,"",SUM(W121,AB121,AE121)))</f>
        <v/>
      </c>
      <c r="AI121" s="40" t="n"/>
      <c r="AJ121" s="39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>
        <f>IF(V121="","",YEAR(V121)+IF(MONTH(V121)&gt;=5,1,0))</f>
        <v/>
      </c>
      <c r="AT121" s="40">
        <f>IF(V121="","",IF(AND(MONTH(V121)=8,DAY(V121)&gt;=15),"Fall",IF(MONTH(V121)&gt;8,"Fall",IF(MONTH(V121)=5,"Summer",IF(MONTH(V121)=1,"Spring","")))))</f>
        <v/>
      </c>
      <c r="AU121" s="40" t="n"/>
      <c r="AV121" s="40" t="n"/>
      <c r="AW121" s="38" t="inlineStr">
        <is>
          <t>Liang, Onn</t>
        </is>
      </c>
      <c r="AX121" s="38">
        <f>IFERROR(INDEX('_names_lookup'!$C:$C,MATCH(AW121,'_names_lookup'!$A:$A,0)),"")</f>
        <v/>
      </c>
      <c r="AY121" s="38">
        <f>IFERROR(INDEX('_names_lookup'!$B:$B,MATCH(AW121,'_names_lookup'!$A:$A,0)),"")</f>
        <v/>
      </c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  <c r="CO121" s="40" t="n"/>
      <c r="CP121" s="40" t="n"/>
      <c r="CQ121" s="40" t="n"/>
    </row>
    <row r="122">
      <c r="A122" s="41" t="n"/>
      <c r="B122" s="37" t="inlineStr">
        <is>
          <t>2509-01</t>
        </is>
      </c>
      <c r="C122" s="37" t="inlineStr">
        <is>
          <t>2826</t>
        </is>
      </c>
      <c r="D122" s="41" t="n"/>
      <c r="E122" s="37" t="inlineStr">
        <is>
          <t>658</t>
        </is>
      </c>
      <c r="F122" s="41" t="n"/>
      <c r="G122" s="41" t="n"/>
      <c r="H122" s="38">
        <f>IFERROR(INDEX('_courses_lookup'!$C:$C,MATCH(D122&amp;E122,'_courses_lookup'!$E:$E,0)),"")</f>
        <v/>
      </c>
      <c r="I122" s="38">
        <f>IFERROR(INDEX('_courses_lookup'!$D:$D,MATCH(D122&amp;E122,'_courses_lookup'!$E:$E,0)),"")</f>
        <v/>
      </c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39" t="n"/>
      <c r="W122" s="40" t="n"/>
      <c r="X122" s="40" t="n"/>
      <c r="Y122" s="40">
        <f>IFERROR(IF(W122*X122=0,"",W122*X122),"")</f>
        <v/>
      </c>
      <c r="Z122" s="39" t="n"/>
      <c r="AA122" s="39" t="n"/>
      <c r="AB122" s="40">
        <f>IF(AND(Z122&lt;&gt;"",AA122&lt;&gt;""),ROUNDUP((AA122-Z122)/7,0),"")</f>
        <v/>
      </c>
      <c r="AC122" s="40" t="n"/>
      <c r="AD122" s="40">
        <f>IFERROR(IF(AB122*AC122=0,"",AB122*AC122),"")</f>
        <v/>
      </c>
      <c r="AE122" s="40" t="n"/>
      <c r="AF122" s="40">
        <f>IFERROR(IF((AI122-(Y122+AD122))/AE122=0,"",ROUNDUP((AI122-(Y122+AD122))/AE122,0)),"")</f>
        <v/>
      </c>
      <c r="AG122" s="40">
        <f>IFERROR(IF((AI122-(Y122+AD122))=0,"",(AI122-(Y122+AD122))),"")</f>
        <v/>
      </c>
      <c r="AH122" s="40">
        <f>IF(AND(W122="",AE122=""),AB122,IF(SUM(W122,AB122,AE122)=0,"",SUM(W122,AB122,AE122)))</f>
        <v/>
      </c>
      <c r="AI122" s="40" t="n"/>
      <c r="AJ122" s="39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>
        <f>IF(V122="","",YEAR(V122)+IF(MONTH(V122)&gt;=5,1,0))</f>
        <v/>
      </c>
      <c r="AT122" s="40">
        <f>IF(V122="","",IF(AND(MONTH(V122)=8,DAY(V122)&gt;=15),"Fall",IF(MONTH(V122)&gt;8,"Fall",IF(MONTH(V122)=5,"Summer",IF(MONTH(V122)=1,"Spring","")))))</f>
        <v/>
      </c>
      <c r="AU122" s="40" t="n"/>
      <c r="AV122" s="40" t="n"/>
      <c r="AW122" s="38" t="inlineStr">
        <is>
          <t>Oudri, Gerardo</t>
        </is>
      </c>
      <c r="AX122" s="38">
        <f>IFERROR(INDEX('_names_lookup'!$C:$C,MATCH(AW122,'_names_lookup'!$A:$A,0)),"")</f>
        <v/>
      </c>
      <c r="AY122" s="38">
        <f>IFERROR(INDEX('_names_lookup'!$B:$B,MATCH(AW122,'_names_lookup'!$A:$A,0)),"")</f>
        <v/>
      </c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  <c r="CO122" s="40" t="n"/>
      <c r="CP122" s="40" t="n"/>
      <c r="CQ122" s="40" t="n"/>
    </row>
    <row r="123">
      <c r="A123" s="41" t="n"/>
      <c r="B123" s="37" t="inlineStr">
        <is>
          <t>2519-01</t>
        </is>
      </c>
      <c r="C123" s="37" t="inlineStr">
        <is>
          <t>2827</t>
        </is>
      </c>
      <c r="D123" s="41" t="n"/>
      <c r="E123" s="37" t="inlineStr">
        <is>
          <t>659</t>
        </is>
      </c>
      <c r="F123" s="41" t="n"/>
      <c r="G123" s="41" t="n"/>
      <c r="H123" s="38">
        <f>IFERROR(INDEX('_courses_lookup'!$C:$C,MATCH(D123&amp;E123,'_courses_lookup'!$E:$E,0)),"")</f>
        <v/>
      </c>
      <c r="I123" s="38">
        <f>IFERROR(INDEX('_courses_lookup'!$D:$D,MATCH(D123&amp;E123,'_courses_lookup'!$E:$E,0)),"")</f>
        <v/>
      </c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39" t="n"/>
      <c r="W123" s="40" t="n"/>
      <c r="X123" s="40" t="n"/>
      <c r="Y123" s="40">
        <f>IFERROR(IF(W123*X123=0,"",W123*X123),"")</f>
        <v/>
      </c>
      <c r="Z123" s="39" t="n"/>
      <c r="AA123" s="39" t="n"/>
      <c r="AB123" s="40">
        <f>IF(AND(Z123&lt;&gt;"",AA123&lt;&gt;""),ROUNDUP((AA123-Z123)/7,0),"")</f>
        <v/>
      </c>
      <c r="AC123" s="40" t="n"/>
      <c r="AD123" s="40">
        <f>IFERROR(IF(AB123*AC123=0,"",AB123*AC123),"")</f>
        <v/>
      </c>
      <c r="AE123" s="40" t="n"/>
      <c r="AF123" s="40">
        <f>IFERROR(IF((AI123-(Y123+AD123))/AE123=0,"",ROUNDUP((AI123-(Y123+AD123))/AE123,0)),"")</f>
        <v/>
      </c>
      <c r="AG123" s="40">
        <f>IFERROR(IF((AI123-(Y123+AD123))=0,"",(AI123-(Y123+AD123))),"")</f>
        <v/>
      </c>
      <c r="AH123" s="40">
        <f>IF(AND(W123="",AE123=""),AB123,IF(SUM(W123,AB123,AE123)=0,"",SUM(W123,AB123,AE123)))</f>
        <v/>
      </c>
      <c r="AI123" s="40" t="n"/>
      <c r="AJ123" s="39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>
        <f>IF(V123="","",YEAR(V123)+IF(MONTH(V123)&gt;=5,1,0))</f>
        <v/>
      </c>
      <c r="AT123" s="40">
        <f>IF(V123="","",IF(AND(MONTH(V123)=8,DAY(V123)&gt;=15),"Fall",IF(MONTH(V123)&gt;8,"Fall",IF(MONTH(V123)=5,"Summer",IF(MONTH(V123)=1,"Spring","")))))</f>
        <v/>
      </c>
      <c r="AU123" s="40" t="n"/>
      <c r="AV123" s="40" t="n"/>
      <c r="AW123" s="38" t="inlineStr">
        <is>
          <t>Patterson, Stanley E.</t>
        </is>
      </c>
      <c r="AX123" s="38">
        <f>IFERROR(INDEX('_names_lookup'!$C:$C,MATCH(AW123,'_names_lookup'!$A:$A,0)),"")</f>
        <v/>
      </c>
      <c r="AY123" s="38">
        <f>IFERROR(INDEX('_names_lookup'!$B:$B,MATCH(AW123,'_names_lookup'!$A:$A,0)),"")</f>
        <v/>
      </c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  <c r="CO123" s="40" t="n"/>
      <c r="CP123" s="40" t="n"/>
      <c r="CQ123" s="40" t="n"/>
    </row>
    <row r="124">
      <c r="A124" s="41" t="n"/>
      <c r="B124" s="37" t="inlineStr">
        <is>
          <t>2535-01</t>
        </is>
      </c>
      <c r="C124" s="37" t="inlineStr">
        <is>
          <t>283</t>
        </is>
      </c>
      <c r="D124" s="41" t="n"/>
      <c r="E124" s="37" t="inlineStr">
        <is>
          <t>660</t>
        </is>
      </c>
      <c r="F124" s="41" t="n"/>
      <c r="G124" s="41" t="n"/>
      <c r="H124" s="38">
        <f>IFERROR(INDEX('_courses_lookup'!$C:$C,MATCH(D124&amp;E124,'_courses_lookup'!$E:$E,0)),"")</f>
        <v/>
      </c>
      <c r="I124" s="38">
        <f>IFERROR(INDEX('_courses_lookup'!$D:$D,MATCH(D124&amp;E124,'_courses_lookup'!$E:$E,0)),"")</f>
        <v/>
      </c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39" t="n"/>
      <c r="W124" s="40" t="n"/>
      <c r="X124" s="40" t="n"/>
      <c r="Y124" s="40">
        <f>IFERROR(IF(W124*X124=0,"",W124*X124),"")</f>
        <v/>
      </c>
      <c r="Z124" s="39" t="n"/>
      <c r="AA124" s="39" t="n"/>
      <c r="AB124" s="40">
        <f>IF(AND(Z124&lt;&gt;"",AA124&lt;&gt;""),ROUNDUP((AA124-Z124)/7,0),"")</f>
        <v/>
      </c>
      <c r="AC124" s="40" t="n"/>
      <c r="AD124" s="40">
        <f>IFERROR(IF(AB124*AC124=0,"",AB124*AC124),"")</f>
        <v/>
      </c>
      <c r="AE124" s="40" t="n"/>
      <c r="AF124" s="40">
        <f>IFERROR(IF((AI124-(Y124+AD124))/AE124=0,"",ROUNDUP((AI124-(Y124+AD124))/AE124,0)),"")</f>
        <v/>
      </c>
      <c r="AG124" s="40">
        <f>IFERROR(IF((AI124-(Y124+AD124))=0,"",(AI124-(Y124+AD124))),"")</f>
        <v/>
      </c>
      <c r="AH124" s="40">
        <f>IF(AND(W124="",AE124=""),AB124,IF(SUM(W124,AB124,AE124)=0,"",SUM(W124,AB124,AE124)))</f>
        <v/>
      </c>
      <c r="AI124" s="40" t="n"/>
      <c r="AJ124" s="39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>
        <f>IF(V124="","",YEAR(V124)+IF(MONTH(V124)&gt;=5,1,0))</f>
        <v/>
      </c>
      <c r="AT124" s="40">
        <f>IF(V124="","",IF(AND(MONTH(V124)=8,DAY(V124)&gt;=15),"Fall",IF(MONTH(V124)&gt;8,"Fall",IF(MONTH(V124)=5,"Summer",IF(MONTH(V124)=1,"Spring","")))))</f>
        <v/>
      </c>
      <c r="AU124" s="40" t="n"/>
      <c r="AV124" s="40" t="n"/>
      <c r="AW124" s="38" t="inlineStr">
        <is>
          <t>Penno, David K.</t>
        </is>
      </c>
      <c r="AX124" s="38">
        <f>IFERROR(INDEX('_names_lookup'!$C:$C,MATCH(AW124,'_names_lookup'!$A:$A,0)),"")</f>
        <v/>
      </c>
      <c r="AY124" s="38">
        <f>IFERROR(INDEX('_names_lookup'!$B:$B,MATCH(AW124,'_names_lookup'!$A:$A,0)),"")</f>
        <v/>
      </c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  <c r="CO124" s="40" t="n"/>
      <c r="CP124" s="40" t="n"/>
      <c r="CQ124" s="40" t="n"/>
    </row>
    <row r="125">
      <c r="A125" s="41" t="n"/>
      <c r="B125" s="37" t="inlineStr">
        <is>
          <t>2550-01</t>
        </is>
      </c>
      <c r="C125" s="37" t="inlineStr">
        <is>
          <t>2835</t>
        </is>
      </c>
      <c r="D125" s="41" t="n"/>
      <c r="E125" s="37" t="inlineStr">
        <is>
          <t>661</t>
        </is>
      </c>
      <c r="F125" s="41" t="n"/>
      <c r="G125" s="41" t="n"/>
      <c r="H125" s="38">
        <f>IFERROR(INDEX('_courses_lookup'!$C:$C,MATCH(D125&amp;E125,'_courses_lookup'!$E:$E,0)),"")</f>
        <v/>
      </c>
      <c r="I125" s="38">
        <f>IFERROR(INDEX('_courses_lookup'!$D:$D,MATCH(D125&amp;E125,'_courses_lookup'!$E:$E,0)),"")</f>
        <v/>
      </c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39" t="n"/>
      <c r="W125" s="40" t="n"/>
      <c r="X125" s="40" t="n"/>
      <c r="Y125" s="40">
        <f>IFERROR(IF(W125*X125=0,"",W125*X125),"")</f>
        <v/>
      </c>
      <c r="Z125" s="39" t="n"/>
      <c r="AA125" s="39" t="n"/>
      <c r="AB125" s="40">
        <f>IF(AND(Z125&lt;&gt;"",AA125&lt;&gt;""),ROUNDUP((AA125-Z125)/7,0),"")</f>
        <v/>
      </c>
      <c r="AC125" s="40" t="n"/>
      <c r="AD125" s="40">
        <f>IFERROR(IF(AB125*AC125=0,"",AB125*AC125),"")</f>
        <v/>
      </c>
      <c r="AE125" s="40" t="n"/>
      <c r="AF125" s="40">
        <f>IFERROR(IF((AI125-(Y125+AD125))/AE125=0,"",ROUNDUP((AI125-(Y125+AD125))/AE125,0)),"")</f>
        <v/>
      </c>
      <c r="AG125" s="40">
        <f>IFERROR(IF((AI125-(Y125+AD125))=0,"",(AI125-(Y125+AD125))),"")</f>
        <v/>
      </c>
      <c r="AH125" s="40">
        <f>IF(AND(W125="",AE125=""),AB125,IF(SUM(W125,AB125,AE125)=0,"",SUM(W125,AB125,AE125)))</f>
        <v/>
      </c>
      <c r="AI125" s="40" t="n"/>
      <c r="AJ125" s="39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>
        <f>IF(V125="","",YEAR(V125)+IF(MONTH(V125)&gt;=5,1,0))</f>
        <v/>
      </c>
      <c r="AT125" s="40">
        <f>IF(V125="","",IF(AND(MONTH(V125)=8,DAY(V125)&gt;=15),"Fall",IF(MONTH(V125)&gt;8,"Fall",IF(MONTH(V125)=5,"Summer",IF(MONTH(V125)=1,"Spring","")))))</f>
        <v/>
      </c>
      <c r="AU125" s="40" t="n"/>
      <c r="AV125" s="40" t="n"/>
      <c r="AW125" s="38" t="inlineStr">
        <is>
          <t>Ramirez, Johnny</t>
        </is>
      </c>
      <c r="AX125" s="38">
        <f>IFERROR(INDEX('_names_lookup'!$C:$C,MATCH(AW125,'_names_lookup'!$A:$A,0)),"")</f>
        <v/>
      </c>
      <c r="AY125" s="38">
        <f>IFERROR(INDEX('_names_lookup'!$B:$B,MATCH(AW125,'_names_lookup'!$A:$A,0)),"")</f>
        <v/>
      </c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  <c r="CO125" s="40" t="n"/>
      <c r="CP125" s="40" t="n"/>
      <c r="CQ125" s="40" t="n"/>
    </row>
    <row r="126">
      <c r="A126" s="41" t="n"/>
      <c r="B126" s="37" t="inlineStr">
        <is>
          <t>2580-01</t>
        </is>
      </c>
      <c r="C126" s="37" t="inlineStr">
        <is>
          <t>2836</t>
        </is>
      </c>
      <c r="D126" s="41" t="n"/>
      <c r="E126" s="37" t="inlineStr">
        <is>
          <t>662</t>
        </is>
      </c>
      <c r="F126" s="41" t="n"/>
      <c r="G126" s="41" t="n"/>
      <c r="H126" s="38">
        <f>IFERROR(INDEX('_courses_lookup'!$C:$C,MATCH(D126&amp;E126,'_courses_lookup'!$E:$E,0)),"")</f>
        <v/>
      </c>
      <c r="I126" s="38">
        <f>IFERROR(INDEX('_courses_lookup'!$D:$D,MATCH(D126&amp;E126,'_courses_lookup'!$E:$E,0)),"")</f>
        <v/>
      </c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39" t="n"/>
      <c r="W126" s="40" t="n"/>
      <c r="X126" s="40" t="n"/>
      <c r="Y126" s="40">
        <f>IFERROR(IF(W126*X126=0,"",W126*X126),"")</f>
        <v/>
      </c>
      <c r="Z126" s="39" t="n"/>
      <c r="AA126" s="39" t="n"/>
      <c r="AB126" s="40">
        <f>IF(AND(Z126&lt;&gt;"",AA126&lt;&gt;""),ROUNDUP((AA126-Z126)/7,0),"")</f>
        <v/>
      </c>
      <c r="AC126" s="40" t="n"/>
      <c r="AD126" s="40">
        <f>IFERROR(IF(AB126*AC126=0,"",AB126*AC126),"")</f>
        <v/>
      </c>
      <c r="AE126" s="40" t="n"/>
      <c r="AF126" s="40">
        <f>IFERROR(IF((AI126-(Y126+AD126))/AE126=0,"",ROUNDUP((AI126-(Y126+AD126))/AE126,0)),"")</f>
        <v/>
      </c>
      <c r="AG126" s="40">
        <f>IFERROR(IF((AI126-(Y126+AD126))=0,"",(AI126-(Y126+AD126))),"")</f>
        <v/>
      </c>
      <c r="AH126" s="40">
        <f>IF(AND(W126="",AE126=""),AB126,IF(SUM(W126,AB126,AE126)=0,"",SUM(W126,AB126,AE126)))</f>
        <v/>
      </c>
      <c r="AI126" s="40" t="n"/>
      <c r="AJ126" s="39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>
        <f>IF(V126="","",YEAR(V126)+IF(MONTH(V126)&gt;=5,1,0))</f>
        <v/>
      </c>
      <c r="AT126" s="40">
        <f>IF(V126="","",IF(AND(MONTH(V126)=8,DAY(V126)&gt;=15),"Fall",IF(MONTH(V126)&gt;8,"Fall",IF(MONTH(V126)=5,"Summer",IF(MONTH(V126)=1,"Spring","")))))</f>
        <v/>
      </c>
      <c r="AU126" s="40" t="n"/>
      <c r="AV126" s="40" t="n"/>
      <c r="AW126" s="38" t="inlineStr">
        <is>
          <t>Rico, Jorge E.</t>
        </is>
      </c>
      <c r="AX126" s="38">
        <f>IFERROR(INDEX('_names_lookup'!$C:$C,MATCH(AW126,'_names_lookup'!$A:$A,0)),"")</f>
        <v/>
      </c>
      <c r="AY126" s="38">
        <f>IFERROR(INDEX('_names_lookup'!$B:$B,MATCH(AW126,'_names_lookup'!$A:$A,0)),"")</f>
        <v/>
      </c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  <c r="CO126" s="40" t="n"/>
      <c r="CP126" s="40" t="n"/>
      <c r="CQ126" s="40" t="n"/>
    </row>
    <row r="127">
      <c r="A127" s="41" t="n"/>
      <c r="B127" s="37" t="inlineStr">
        <is>
          <t>2612-01</t>
        </is>
      </c>
      <c r="C127" s="37" t="inlineStr">
        <is>
          <t>2838</t>
        </is>
      </c>
      <c r="D127" s="41" t="n"/>
      <c r="E127" s="37" t="inlineStr">
        <is>
          <t>664</t>
        </is>
      </c>
      <c r="F127" s="41" t="n"/>
      <c r="G127" s="41" t="n"/>
      <c r="H127" s="38">
        <f>IFERROR(INDEX('_courses_lookup'!$C:$C,MATCH(D127&amp;E127,'_courses_lookup'!$E:$E,0)),"")</f>
        <v/>
      </c>
      <c r="I127" s="38">
        <f>IFERROR(INDEX('_courses_lookup'!$D:$D,MATCH(D127&amp;E127,'_courses_lookup'!$E:$E,0)),"")</f>
        <v/>
      </c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39" t="n"/>
      <c r="W127" s="40" t="n"/>
      <c r="X127" s="40" t="n"/>
      <c r="Y127" s="40">
        <f>IFERROR(IF(W127*X127=0,"",W127*X127),"")</f>
        <v/>
      </c>
      <c r="Z127" s="39" t="n"/>
      <c r="AA127" s="39" t="n"/>
      <c r="AB127" s="40">
        <f>IF(AND(Z127&lt;&gt;"",AA127&lt;&gt;""),ROUNDUP((AA127-Z127)/7,0),"")</f>
        <v/>
      </c>
      <c r="AC127" s="40" t="n"/>
      <c r="AD127" s="40">
        <f>IFERROR(IF(AB127*AC127=0,"",AB127*AC127),"")</f>
        <v/>
      </c>
      <c r="AE127" s="40" t="n"/>
      <c r="AF127" s="40">
        <f>IFERROR(IF((AI127-(Y127+AD127))/AE127=0,"",ROUNDUP((AI127-(Y127+AD127))/AE127,0)),"")</f>
        <v/>
      </c>
      <c r="AG127" s="40">
        <f>IFERROR(IF((AI127-(Y127+AD127))=0,"",(AI127-(Y127+AD127))),"")</f>
        <v/>
      </c>
      <c r="AH127" s="40">
        <f>IF(AND(W127="",AE127=""),AB127,IF(SUM(W127,AB127,AE127)=0,"",SUM(W127,AB127,AE127)))</f>
        <v/>
      </c>
      <c r="AI127" s="40" t="n"/>
      <c r="AJ127" s="39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>
        <f>IF(V127="","",YEAR(V127)+IF(MONTH(V127)&gt;=5,1,0))</f>
        <v/>
      </c>
      <c r="AT127" s="40">
        <f>IF(V127="","",IF(AND(MONTH(V127)=8,DAY(V127)&gt;=15),"Fall",IF(MONTH(V127)&gt;8,"Fall",IF(MONTH(V127)=5,"Summer",IF(MONTH(V127)=1,"Spring","")))))</f>
        <v/>
      </c>
      <c r="AU127" s="40" t="n"/>
      <c r="AV127" s="40" t="n"/>
      <c r="AW127" s="38" t="inlineStr">
        <is>
          <t>Saravia, Yohalmo A.</t>
        </is>
      </c>
      <c r="AX127" s="38">
        <f>IFERROR(INDEX('_names_lookup'!$C:$C,MATCH(AW127,'_names_lookup'!$A:$A,0)),"")</f>
        <v/>
      </c>
      <c r="AY127" s="38">
        <f>IFERROR(INDEX('_names_lookup'!$B:$B,MATCH(AW127,'_names_lookup'!$A:$A,0)),"")</f>
        <v/>
      </c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  <c r="CO127" s="40" t="n"/>
      <c r="CP127" s="40" t="n"/>
      <c r="CQ127" s="40" t="n"/>
    </row>
    <row r="128">
      <c r="A128" s="41" t="n"/>
      <c r="B128" s="37" t="inlineStr">
        <is>
          <t>2694-01</t>
        </is>
      </c>
      <c r="C128" s="37" t="inlineStr">
        <is>
          <t>2841</t>
        </is>
      </c>
      <c r="D128" s="41" t="n"/>
      <c r="E128" s="37" t="inlineStr">
        <is>
          <t>665</t>
        </is>
      </c>
      <c r="F128" s="41" t="n"/>
      <c r="G128" s="41" t="n"/>
      <c r="H128" s="38">
        <f>IFERROR(INDEX('_courses_lookup'!$C:$C,MATCH(D128&amp;E128,'_courses_lookup'!$E:$E,0)),"")</f>
        <v/>
      </c>
      <c r="I128" s="38">
        <f>IFERROR(INDEX('_courses_lookup'!$D:$D,MATCH(D128&amp;E128,'_courses_lookup'!$E:$E,0)),"")</f>
        <v/>
      </c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39" t="n"/>
      <c r="W128" s="40" t="n"/>
      <c r="X128" s="40" t="n"/>
      <c r="Y128" s="40">
        <f>IFERROR(IF(W128*X128=0,"",W128*X128),"")</f>
        <v/>
      </c>
      <c r="Z128" s="39" t="n"/>
      <c r="AA128" s="39" t="n"/>
      <c r="AB128" s="40">
        <f>IF(AND(Z128&lt;&gt;"",AA128&lt;&gt;""),ROUNDUP((AA128-Z128)/7,0),"")</f>
        <v/>
      </c>
      <c r="AC128" s="40" t="n"/>
      <c r="AD128" s="40">
        <f>IFERROR(IF(AB128*AC128=0,"",AB128*AC128),"")</f>
        <v/>
      </c>
      <c r="AE128" s="40" t="n"/>
      <c r="AF128" s="40">
        <f>IFERROR(IF((AI128-(Y128+AD128))/AE128=0,"",ROUNDUP((AI128-(Y128+AD128))/AE128,0)),"")</f>
        <v/>
      </c>
      <c r="AG128" s="40">
        <f>IFERROR(IF((AI128-(Y128+AD128))=0,"",(AI128-(Y128+AD128))),"")</f>
        <v/>
      </c>
      <c r="AH128" s="40">
        <f>IF(AND(W128="",AE128=""),AB128,IF(SUM(W128,AB128,AE128)=0,"",SUM(W128,AB128,AE128)))</f>
        <v/>
      </c>
      <c r="AI128" s="40" t="n"/>
      <c r="AJ128" s="39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>
        <f>IF(V128="","",YEAR(V128)+IF(MONTH(V128)&gt;=5,1,0))</f>
        <v/>
      </c>
      <c r="AT128" s="40">
        <f>IF(V128="","",IF(AND(MONTH(V128)=8,DAY(V128)&gt;=15),"Fall",IF(MONTH(V128)&gt;8,"Fall",IF(MONTH(V128)=5,"Summer",IF(MONTH(V128)=1,"Spring","")))))</f>
        <v/>
      </c>
      <c r="AU128" s="40" t="n"/>
      <c r="AV128" s="40" t="n"/>
      <c r="AW128" s="38" t="inlineStr">
        <is>
          <t>Schmidt, Eduard E.</t>
        </is>
      </c>
      <c r="AX128" s="38">
        <f>IFERROR(INDEX('_names_lookup'!$C:$C,MATCH(AW128,'_names_lookup'!$A:$A,0)),"")</f>
        <v/>
      </c>
      <c r="AY128" s="38">
        <f>IFERROR(INDEX('_names_lookup'!$B:$B,MATCH(AW128,'_names_lookup'!$A:$A,0)),"")</f>
        <v/>
      </c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  <c r="CO128" s="40" t="n"/>
      <c r="CP128" s="40" t="n"/>
      <c r="CQ128" s="40" t="n"/>
    </row>
    <row r="129">
      <c r="A129" s="41" t="n"/>
      <c r="B129" s="37" t="inlineStr">
        <is>
          <t>2694-02</t>
        </is>
      </c>
      <c r="C129" s="37" t="inlineStr">
        <is>
          <t>2847</t>
        </is>
      </c>
      <c r="D129" s="41" t="n"/>
      <c r="E129" s="37" t="inlineStr">
        <is>
          <t>666</t>
        </is>
      </c>
      <c r="F129" s="41" t="n"/>
      <c r="G129" s="41" t="n"/>
      <c r="H129" s="38">
        <f>IFERROR(INDEX('_courses_lookup'!$C:$C,MATCH(D129&amp;E129,'_courses_lookup'!$E:$E,0)),"")</f>
        <v/>
      </c>
      <c r="I129" s="38">
        <f>IFERROR(INDEX('_courses_lookup'!$D:$D,MATCH(D129&amp;E129,'_courses_lookup'!$E:$E,0)),"")</f>
        <v/>
      </c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39" t="n"/>
      <c r="W129" s="40" t="n"/>
      <c r="X129" s="40" t="n"/>
      <c r="Y129" s="40">
        <f>IFERROR(IF(W129*X129=0,"",W129*X129),"")</f>
        <v/>
      </c>
      <c r="Z129" s="39" t="n"/>
      <c r="AA129" s="39" t="n"/>
      <c r="AB129" s="40">
        <f>IF(AND(Z129&lt;&gt;"",AA129&lt;&gt;""),ROUNDUP((AA129-Z129)/7,0),"")</f>
        <v/>
      </c>
      <c r="AC129" s="40" t="n"/>
      <c r="AD129" s="40">
        <f>IFERROR(IF(AB129*AC129=0,"",AB129*AC129),"")</f>
        <v/>
      </c>
      <c r="AE129" s="40" t="n"/>
      <c r="AF129" s="40">
        <f>IFERROR(IF((AI129-(Y129+AD129))/AE129=0,"",ROUNDUP((AI129-(Y129+AD129))/AE129,0)),"")</f>
        <v/>
      </c>
      <c r="AG129" s="40">
        <f>IFERROR(IF((AI129-(Y129+AD129))=0,"",(AI129-(Y129+AD129))),"")</f>
        <v/>
      </c>
      <c r="AH129" s="40">
        <f>IF(AND(W129="",AE129=""),AB129,IF(SUM(W129,AB129,AE129)=0,"",SUM(W129,AB129,AE129)))</f>
        <v/>
      </c>
      <c r="AI129" s="40" t="n"/>
      <c r="AJ129" s="39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>
        <f>IF(V129="","",YEAR(V129)+IF(MONTH(V129)&gt;=5,1,0))</f>
        <v/>
      </c>
      <c r="AT129" s="40">
        <f>IF(V129="","",IF(AND(MONTH(V129)=8,DAY(V129)&gt;=15),"Fall",IF(MONTH(V129)&gt;8,"Fall",IF(MONTH(V129)=5,"Summer",IF(MONTH(V129)=1,"Spring","")))))</f>
        <v/>
      </c>
      <c r="AU129" s="40" t="n"/>
      <c r="AV129" s="40" t="n"/>
      <c r="AW129" s="38" t="inlineStr">
        <is>
          <t>Sorajjakool, Siroj</t>
        </is>
      </c>
      <c r="AX129" s="38">
        <f>IFERROR(INDEX('_names_lookup'!$C:$C,MATCH(AW129,'_names_lookup'!$A:$A,0)),"")</f>
        <v/>
      </c>
      <c r="AY129" s="38">
        <f>IFERROR(INDEX('_names_lookup'!$B:$B,MATCH(AW129,'_names_lookup'!$A:$A,0)),"")</f>
        <v/>
      </c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  <c r="CO129" s="40" t="n"/>
      <c r="CP129" s="40" t="n"/>
      <c r="CQ129" s="40" t="n"/>
    </row>
    <row r="130">
      <c r="A130" s="41" t="n"/>
      <c r="B130" s="37" t="inlineStr">
        <is>
          <t>2695-01</t>
        </is>
      </c>
      <c r="C130" s="37" t="inlineStr">
        <is>
          <t>2852</t>
        </is>
      </c>
      <c r="D130" s="41" t="n"/>
      <c r="E130" s="37" t="inlineStr">
        <is>
          <t>667</t>
        </is>
      </c>
      <c r="F130" s="41" t="n"/>
      <c r="G130" s="41" t="n"/>
      <c r="H130" s="38">
        <f>IFERROR(INDEX('_courses_lookup'!$C:$C,MATCH(D130&amp;E130,'_courses_lookup'!$E:$E,0)),"")</f>
        <v/>
      </c>
      <c r="I130" s="38">
        <f>IFERROR(INDEX('_courses_lookup'!$D:$D,MATCH(D130&amp;E130,'_courses_lookup'!$E:$E,0)),"")</f>
        <v/>
      </c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39" t="n"/>
      <c r="W130" s="40" t="n"/>
      <c r="X130" s="40" t="n"/>
      <c r="Y130" s="40">
        <f>IFERROR(IF(W130*X130=0,"",W130*X130),"")</f>
        <v/>
      </c>
      <c r="Z130" s="39" t="n"/>
      <c r="AA130" s="39" t="n"/>
      <c r="AB130" s="40">
        <f>IF(AND(Z130&lt;&gt;"",AA130&lt;&gt;""),ROUNDUP((AA130-Z130)/7,0),"")</f>
        <v/>
      </c>
      <c r="AC130" s="40" t="n"/>
      <c r="AD130" s="40">
        <f>IFERROR(IF(AB130*AC130=0,"",AB130*AC130),"")</f>
        <v/>
      </c>
      <c r="AE130" s="40" t="n"/>
      <c r="AF130" s="40">
        <f>IFERROR(IF((AI130-(Y130+AD130))/AE130=0,"",ROUNDUP((AI130-(Y130+AD130))/AE130,0)),"")</f>
        <v/>
      </c>
      <c r="AG130" s="40">
        <f>IFERROR(IF((AI130-(Y130+AD130))=0,"",(AI130-(Y130+AD130))),"")</f>
        <v/>
      </c>
      <c r="AH130" s="40">
        <f>IF(AND(W130="",AE130=""),AB130,IF(SUM(W130,AB130,AE130)=0,"",SUM(W130,AB130,AE130)))</f>
        <v/>
      </c>
      <c r="AI130" s="40" t="n"/>
      <c r="AJ130" s="39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>
        <f>IF(V130="","",YEAR(V130)+IF(MONTH(V130)&gt;=5,1,0))</f>
        <v/>
      </c>
      <c r="AT130" s="40">
        <f>IF(V130="","",IF(AND(MONTH(V130)=8,DAY(V130)&gt;=15),"Fall",IF(MONTH(V130)&gt;8,"Fall",IF(MONTH(V130)=5,"Summer",IF(MONTH(V130)=1,"Spring","")))))</f>
        <v/>
      </c>
      <c r="AU130" s="40" t="n"/>
      <c r="AV130" s="40" t="n"/>
      <c r="AW130" s="38" t="inlineStr">
        <is>
          <t>Wagener Smith, Anthony</t>
        </is>
      </c>
      <c r="AX130" s="38">
        <f>IFERROR(INDEX('_names_lookup'!$C:$C,MATCH(AW130,'_names_lookup'!$A:$A,0)),"")</f>
        <v/>
      </c>
      <c r="AY130" s="38">
        <f>IFERROR(INDEX('_names_lookup'!$B:$B,MATCH(AW130,'_names_lookup'!$A:$A,0)),"")</f>
        <v/>
      </c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  <c r="CO130" s="40" t="n"/>
      <c r="CP130" s="40" t="n"/>
      <c r="CQ130" s="40" t="n"/>
    </row>
    <row r="131">
      <c r="A131" s="41" t="n"/>
      <c r="B131" s="37" t="inlineStr">
        <is>
          <t>2696-01</t>
        </is>
      </c>
      <c r="C131" s="37" t="inlineStr">
        <is>
          <t>2855</t>
        </is>
      </c>
      <c r="D131" s="41" t="n"/>
      <c r="E131" s="37" t="inlineStr">
        <is>
          <t>668</t>
        </is>
      </c>
      <c r="F131" s="41" t="n"/>
      <c r="G131" s="41" t="n"/>
      <c r="H131" s="38">
        <f>IFERROR(INDEX('_courses_lookup'!$C:$C,MATCH(D131&amp;E131,'_courses_lookup'!$E:$E,0)),"")</f>
        <v/>
      </c>
      <c r="I131" s="38">
        <f>IFERROR(INDEX('_courses_lookup'!$D:$D,MATCH(D131&amp;E131,'_courses_lookup'!$E:$E,0)),"")</f>
        <v/>
      </c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39" t="n"/>
      <c r="W131" s="40" t="n"/>
      <c r="X131" s="40" t="n"/>
      <c r="Y131" s="40">
        <f>IFERROR(IF(W131*X131=0,"",W131*X131),"")</f>
        <v/>
      </c>
      <c r="Z131" s="39" t="n"/>
      <c r="AA131" s="39" t="n"/>
      <c r="AB131" s="40">
        <f>IF(AND(Z131&lt;&gt;"",AA131&lt;&gt;""),ROUNDUP((AA131-Z131)/7,0),"")</f>
        <v/>
      </c>
      <c r="AC131" s="40" t="n"/>
      <c r="AD131" s="40">
        <f>IFERROR(IF(AB131*AC131=0,"",AB131*AC131),"")</f>
        <v/>
      </c>
      <c r="AE131" s="40" t="n"/>
      <c r="AF131" s="40">
        <f>IFERROR(IF((AI131-(Y131+AD131))/AE131=0,"",ROUNDUP((AI131-(Y131+AD131))/AE131,0)),"")</f>
        <v/>
      </c>
      <c r="AG131" s="40">
        <f>IFERROR(IF((AI131-(Y131+AD131))=0,"",(AI131-(Y131+AD131))),"")</f>
        <v/>
      </c>
      <c r="AH131" s="40">
        <f>IF(AND(W131="",AE131=""),AB131,IF(SUM(W131,AB131,AE131)=0,"",SUM(W131,AB131,AE131)))</f>
        <v/>
      </c>
      <c r="AI131" s="40" t="n"/>
      <c r="AJ131" s="39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>
        <f>IF(V131="","",YEAR(V131)+IF(MONTH(V131)&gt;=5,1,0))</f>
        <v/>
      </c>
      <c r="AT131" s="40">
        <f>IF(V131="","",IF(AND(MONTH(V131)=8,DAY(V131)&gt;=15),"Fall",IF(MONTH(V131)&gt;8,"Fall",IF(MONTH(V131)=5,"Summer",IF(MONTH(V131)=1,"Spring","")))))</f>
        <v/>
      </c>
      <c r="AU131" s="40" t="n"/>
      <c r="AV131" s="40" t="n"/>
      <c r="AW131" s="38" t="inlineStr">
        <is>
          <t>Williams, Hyveth M.</t>
        </is>
      </c>
      <c r="AX131" s="38">
        <f>IFERROR(INDEX('_names_lookup'!$C:$C,MATCH(AW131,'_names_lookup'!$A:$A,0)),"")</f>
        <v/>
      </c>
      <c r="AY131" s="38">
        <f>IFERROR(INDEX('_names_lookup'!$B:$B,MATCH(AW131,'_names_lookup'!$A:$A,0)),"")</f>
        <v/>
      </c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  <c r="CO131" s="40" t="n"/>
      <c r="CP131" s="40" t="n"/>
      <c r="CQ131" s="40" t="n"/>
    </row>
    <row r="132">
      <c r="A132" s="41" t="n"/>
      <c r="B132" s="37" t="inlineStr">
        <is>
          <t>2699-01</t>
        </is>
      </c>
      <c r="C132" s="37" t="inlineStr">
        <is>
          <t>2856</t>
        </is>
      </c>
      <c r="D132" s="41" t="n"/>
      <c r="E132" s="37" t="inlineStr">
        <is>
          <t>669</t>
        </is>
      </c>
      <c r="F132" s="41" t="n"/>
      <c r="G132" s="41" t="n"/>
      <c r="H132" s="38">
        <f>IFERROR(INDEX('_courses_lookup'!$C:$C,MATCH(D132&amp;E132,'_courses_lookup'!$E:$E,0)),"")</f>
        <v/>
      </c>
      <c r="I132" s="38">
        <f>IFERROR(INDEX('_courses_lookup'!$D:$D,MATCH(D132&amp;E132,'_courses_lookup'!$E:$E,0)),"")</f>
        <v/>
      </c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39" t="n"/>
      <c r="W132" s="40" t="n"/>
      <c r="X132" s="40" t="n"/>
      <c r="Y132" s="40">
        <f>IFERROR(IF(W132*X132=0,"",W132*X132),"")</f>
        <v/>
      </c>
      <c r="Z132" s="39" t="n"/>
      <c r="AA132" s="39" t="n"/>
      <c r="AB132" s="40">
        <f>IF(AND(Z132&lt;&gt;"",AA132&lt;&gt;""),ROUNDUP((AA132-Z132)/7,0),"")</f>
        <v/>
      </c>
      <c r="AC132" s="40" t="n"/>
      <c r="AD132" s="40">
        <f>IFERROR(IF(AB132*AC132=0,"",AB132*AC132),"")</f>
        <v/>
      </c>
      <c r="AE132" s="40" t="n"/>
      <c r="AF132" s="40">
        <f>IFERROR(IF((AI132-(Y132+AD132))/AE132=0,"",ROUNDUP((AI132-(Y132+AD132))/AE132,0)),"")</f>
        <v/>
      </c>
      <c r="AG132" s="40">
        <f>IFERROR(IF((AI132-(Y132+AD132))=0,"",(AI132-(Y132+AD132))),"")</f>
        <v/>
      </c>
      <c r="AH132" s="40">
        <f>IF(AND(W132="",AE132=""),AB132,IF(SUM(W132,AB132,AE132)=0,"",SUM(W132,AB132,AE132)))</f>
        <v/>
      </c>
      <c r="AI132" s="40" t="n"/>
      <c r="AJ132" s="39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>
        <f>IF(V132="","",YEAR(V132)+IF(MONTH(V132)&gt;=5,1,0))</f>
        <v/>
      </c>
      <c r="AT132" s="40">
        <f>IF(V132="","",IF(AND(MONTH(V132)=8,DAY(V132)&gt;=15),"Fall",IF(MONTH(V132)&gt;8,"Fall",IF(MONTH(V132)=5,"Summer",IF(MONTH(V132)=1,"Spring","")))))</f>
        <v/>
      </c>
      <c r="AU132" s="40" t="n"/>
      <c r="AV132" s="40" t="n"/>
      <c r="AW132" s="38" t="inlineStr">
        <is>
          <t>Anderson, Paul S.</t>
        </is>
      </c>
      <c r="AX132" s="38">
        <f>IFERROR(INDEX('_names_lookup'!$C:$C,MATCH(AW132,'_names_lookup'!$A:$A,0)),"")</f>
        <v/>
      </c>
      <c r="AY132" s="38">
        <f>IFERROR(INDEX('_names_lookup'!$B:$B,MATCH(AW132,'_names_lookup'!$A:$A,0)),"")</f>
        <v/>
      </c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  <c r="CO132" s="40" t="n"/>
      <c r="CP132" s="40" t="n"/>
      <c r="CQ132" s="40" t="n"/>
    </row>
    <row r="133">
      <c r="A133" s="41" t="n"/>
      <c r="B133" s="37" t="inlineStr">
        <is>
          <t>2699-02</t>
        </is>
      </c>
      <c r="C133" s="37" t="inlineStr">
        <is>
          <t>2859</t>
        </is>
      </c>
      <c r="D133" s="41" t="n"/>
      <c r="E133" s="37" t="inlineStr">
        <is>
          <t>670</t>
        </is>
      </c>
      <c r="F133" s="41" t="n"/>
      <c r="G133" s="41" t="n"/>
      <c r="H133" s="38">
        <f>IFERROR(INDEX('_courses_lookup'!$C:$C,MATCH(D133&amp;E133,'_courses_lookup'!$E:$E,0)),"")</f>
        <v/>
      </c>
      <c r="I133" s="38">
        <f>IFERROR(INDEX('_courses_lookup'!$D:$D,MATCH(D133&amp;E133,'_courses_lookup'!$E:$E,0)),"")</f>
        <v/>
      </c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39" t="n"/>
      <c r="W133" s="40" t="n"/>
      <c r="X133" s="40" t="n"/>
      <c r="Y133" s="40">
        <f>IFERROR(IF(W133*X133=0,"",W133*X133),"")</f>
        <v/>
      </c>
      <c r="Z133" s="39" t="n"/>
      <c r="AA133" s="39" t="n"/>
      <c r="AB133" s="40">
        <f>IF(AND(Z133&lt;&gt;"",AA133&lt;&gt;""),ROUNDUP((AA133-Z133)/7,0),"")</f>
        <v/>
      </c>
      <c r="AC133" s="40" t="n"/>
      <c r="AD133" s="40">
        <f>IFERROR(IF(AB133*AC133=0,"",AB133*AC133),"")</f>
        <v/>
      </c>
      <c r="AE133" s="40" t="n"/>
      <c r="AF133" s="40">
        <f>IFERROR(IF((AI133-(Y133+AD133))/AE133=0,"",ROUNDUP((AI133-(Y133+AD133))/AE133,0)),"")</f>
        <v/>
      </c>
      <c r="AG133" s="40">
        <f>IFERROR(IF((AI133-(Y133+AD133))=0,"",(AI133-(Y133+AD133))),"")</f>
        <v/>
      </c>
      <c r="AH133" s="40">
        <f>IF(AND(W133="",AE133=""),AB133,IF(SUM(W133,AB133,AE133)=0,"",SUM(W133,AB133,AE133)))</f>
        <v/>
      </c>
      <c r="AI133" s="40" t="n"/>
      <c r="AJ133" s="39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>
        <f>IF(V133="","",YEAR(V133)+IF(MONTH(V133)&gt;=5,1,0))</f>
        <v/>
      </c>
      <c r="AT133" s="40">
        <f>IF(V133="","",IF(AND(MONTH(V133)=8,DAY(V133)&gt;=15),"Fall",IF(MONTH(V133)&gt;8,"Fall",IF(MONTH(V133)=5,"Summer",IF(MONTH(V133)=1,"Spring","")))))</f>
        <v/>
      </c>
      <c r="AU133" s="40" t="n"/>
      <c r="AV133" s="40" t="n"/>
      <c r="AW133" s="38" t="inlineStr">
        <is>
          <t>Barcelo, Saul</t>
        </is>
      </c>
      <c r="AX133" s="38">
        <f>IFERROR(INDEX('_names_lookup'!$C:$C,MATCH(AW133,'_names_lookup'!$A:$A,0)),"")</f>
        <v/>
      </c>
      <c r="AY133" s="38">
        <f>IFERROR(INDEX('_names_lookup'!$B:$B,MATCH(AW133,'_names_lookup'!$A:$A,0)),"")</f>
        <v/>
      </c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  <c r="CO133" s="40" t="n"/>
      <c r="CP133" s="40" t="n"/>
      <c r="CQ133" s="40" t="n"/>
    </row>
    <row r="134">
      <c r="A134" s="41" t="n"/>
      <c r="B134" s="37" t="inlineStr">
        <is>
          <t>2700-01</t>
        </is>
      </c>
      <c r="C134" s="37" t="inlineStr">
        <is>
          <t>2860</t>
        </is>
      </c>
      <c r="D134" s="41" t="n"/>
      <c r="E134" s="37" t="inlineStr">
        <is>
          <t>672</t>
        </is>
      </c>
      <c r="F134" s="41" t="n"/>
      <c r="G134" s="41" t="n"/>
      <c r="H134" s="38">
        <f>IFERROR(INDEX('_courses_lookup'!$C:$C,MATCH(D134&amp;E134,'_courses_lookup'!$E:$E,0)),"")</f>
        <v/>
      </c>
      <c r="I134" s="38">
        <f>IFERROR(INDEX('_courses_lookup'!$D:$D,MATCH(D134&amp;E134,'_courses_lookup'!$E:$E,0)),"")</f>
        <v/>
      </c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39" t="n"/>
      <c r="W134" s="40" t="n"/>
      <c r="X134" s="40" t="n"/>
      <c r="Y134" s="40">
        <f>IFERROR(IF(W134*X134=0,"",W134*X134),"")</f>
        <v/>
      </c>
      <c r="Z134" s="39" t="n"/>
      <c r="AA134" s="39" t="n"/>
      <c r="AB134" s="40">
        <f>IF(AND(Z134&lt;&gt;"",AA134&lt;&gt;""),ROUNDUP((AA134-Z134)/7,0),"")</f>
        <v/>
      </c>
      <c r="AC134" s="40" t="n"/>
      <c r="AD134" s="40">
        <f>IFERROR(IF(AB134*AC134=0,"",AB134*AC134),"")</f>
        <v/>
      </c>
      <c r="AE134" s="40" t="n"/>
      <c r="AF134" s="40">
        <f>IFERROR(IF((AI134-(Y134+AD134))/AE134=0,"",ROUNDUP((AI134-(Y134+AD134))/AE134,0)),"")</f>
        <v/>
      </c>
      <c r="AG134" s="40">
        <f>IFERROR(IF((AI134-(Y134+AD134))=0,"",(AI134-(Y134+AD134))),"")</f>
        <v/>
      </c>
      <c r="AH134" s="40">
        <f>IF(AND(W134="",AE134=""),AB134,IF(SUM(W134,AB134,AE134)=0,"",SUM(W134,AB134,AE134)))</f>
        <v/>
      </c>
      <c r="AI134" s="40" t="n"/>
      <c r="AJ134" s="39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>
        <f>IF(V134="","",YEAR(V134)+IF(MONTH(V134)&gt;=5,1,0))</f>
        <v/>
      </c>
      <c r="AT134" s="40">
        <f>IF(V134="","",IF(AND(MONTH(V134)=8,DAY(V134)&gt;=15),"Fall",IF(MONTH(V134)&gt;8,"Fall",IF(MONTH(V134)=5,"Summer",IF(MONTH(V134)=1,"Spring","")))))</f>
        <v/>
      </c>
      <c r="AU134" s="40" t="n"/>
      <c r="AV134" s="40" t="n"/>
      <c r="AW134" s="38" t="inlineStr">
        <is>
          <t>Coralie, Alain G.</t>
        </is>
      </c>
      <c r="AX134" s="38">
        <f>IFERROR(INDEX('_names_lookup'!$C:$C,MATCH(AW134,'_names_lookup'!$A:$A,0)),"")</f>
        <v/>
      </c>
      <c r="AY134" s="38">
        <f>IFERROR(INDEX('_names_lookup'!$B:$B,MATCH(AW134,'_names_lookup'!$A:$A,0)),"")</f>
        <v/>
      </c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  <c r="CO134" s="40" t="n"/>
      <c r="CP134" s="40" t="n"/>
      <c r="CQ134" s="40" t="n"/>
    </row>
    <row r="135">
      <c r="A135" s="41" t="n"/>
      <c r="B135" s="37" t="inlineStr">
        <is>
          <t>2701-01</t>
        </is>
      </c>
      <c r="C135" s="37" t="inlineStr">
        <is>
          <t>2865</t>
        </is>
      </c>
      <c r="D135" s="41" t="n"/>
      <c r="E135" s="37" t="inlineStr">
        <is>
          <t>673</t>
        </is>
      </c>
      <c r="F135" s="41" t="n"/>
      <c r="G135" s="41" t="n"/>
      <c r="H135" s="38">
        <f>IFERROR(INDEX('_courses_lookup'!$C:$C,MATCH(D135&amp;E135,'_courses_lookup'!$E:$E,0)),"")</f>
        <v/>
      </c>
      <c r="I135" s="38">
        <f>IFERROR(INDEX('_courses_lookup'!$D:$D,MATCH(D135&amp;E135,'_courses_lookup'!$E:$E,0)),"")</f>
        <v/>
      </c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39" t="n"/>
      <c r="W135" s="40" t="n"/>
      <c r="X135" s="40" t="n"/>
      <c r="Y135" s="40">
        <f>IFERROR(IF(W135*X135=0,"",W135*X135),"")</f>
        <v/>
      </c>
      <c r="Z135" s="39" t="n"/>
      <c r="AA135" s="39" t="n"/>
      <c r="AB135" s="40">
        <f>IF(AND(Z135&lt;&gt;"",AA135&lt;&gt;""),ROUNDUP((AA135-Z135)/7,0),"")</f>
        <v/>
      </c>
      <c r="AC135" s="40" t="n"/>
      <c r="AD135" s="40">
        <f>IFERROR(IF(AB135*AC135=0,"",AB135*AC135),"")</f>
        <v/>
      </c>
      <c r="AE135" s="40" t="n"/>
      <c r="AF135" s="40">
        <f>IFERROR(IF((AI135-(Y135+AD135))/AE135=0,"",ROUNDUP((AI135-(Y135+AD135))/AE135,0)),"")</f>
        <v/>
      </c>
      <c r="AG135" s="40">
        <f>IFERROR(IF((AI135-(Y135+AD135))=0,"",(AI135-(Y135+AD135))),"")</f>
        <v/>
      </c>
      <c r="AH135" s="40">
        <f>IF(AND(W135="",AE135=""),AB135,IF(SUM(W135,AB135,AE135)=0,"",SUM(W135,AB135,AE135)))</f>
        <v/>
      </c>
      <c r="AI135" s="40" t="n"/>
      <c r="AJ135" s="39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>
        <f>IF(V135="","",YEAR(V135)+IF(MONTH(V135)&gt;=5,1,0))</f>
        <v/>
      </c>
      <c r="AT135" s="40">
        <f>IF(V135="","",IF(AND(MONTH(V135)=8,DAY(V135)&gt;=15),"Fall",IF(MONTH(V135)&gt;8,"Fall",IF(MONTH(V135)=5,"Summer",IF(MONTH(V135)=1,"Spring","")))))</f>
        <v/>
      </c>
      <c r="AU135" s="40" t="n"/>
      <c r="AV135" s="40" t="n"/>
      <c r="AW135" s="38" t="inlineStr">
        <is>
          <t>Crews, Heather L.</t>
        </is>
      </c>
      <c r="AX135" s="38">
        <f>IFERROR(INDEX('_names_lookup'!$C:$C,MATCH(AW135,'_names_lookup'!$A:$A,0)),"")</f>
        <v/>
      </c>
      <c r="AY135" s="38">
        <f>IFERROR(INDEX('_names_lookup'!$B:$B,MATCH(AW135,'_names_lookup'!$A:$A,0)),"")</f>
        <v/>
      </c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  <c r="CO135" s="40" t="n"/>
      <c r="CP135" s="40" t="n"/>
      <c r="CQ135" s="40" t="n"/>
    </row>
    <row r="136">
      <c r="A136" s="41" t="n"/>
      <c r="B136" s="37" t="inlineStr">
        <is>
          <t>2702-01</t>
        </is>
      </c>
      <c r="C136" s="37" t="inlineStr">
        <is>
          <t>2871</t>
        </is>
      </c>
      <c r="D136" s="41" t="n"/>
      <c r="E136" s="37" t="inlineStr">
        <is>
          <t>674</t>
        </is>
      </c>
      <c r="F136" s="41" t="n"/>
      <c r="G136" s="41" t="n"/>
      <c r="H136" s="38">
        <f>IFERROR(INDEX('_courses_lookup'!$C:$C,MATCH(D136&amp;E136,'_courses_lookup'!$E:$E,0)),"")</f>
        <v/>
      </c>
      <c r="I136" s="38">
        <f>IFERROR(INDEX('_courses_lookup'!$D:$D,MATCH(D136&amp;E136,'_courses_lookup'!$E:$E,0)),"")</f>
        <v/>
      </c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39" t="n"/>
      <c r="W136" s="40" t="n"/>
      <c r="X136" s="40" t="n"/>
      <c r="Y136" s="40">
        <f>IFERROR(IF(W136*X136=0,"",W136*X136),"")</f>
        <v/>
      </c>
      <c r="Z136" s="39" t="n"/>
      <c r="AA136" s="39" t="n"/>
      <c r="AB136" s="40">
        <f>IF(AND(Z136&lt;&gt;"",AA136&lt;&gt;""),ROUNDUP((AA136-Z136)/7,0),"")</f>
        <v/>
      </c>
      <c r="AC136" s="40" t="n"/>
      <c r="AD136" s="40">
        <f>IFERROR(IF(AB136*AC136=0,"",AB136*AC136),"")</f>
        <v/>
      </c>
      <c r="AE136" s="40" t="n"/>
      <c r="AF136" s="40">
        <f>IFERROR(IF((AI136-(Y136+AD136))/AE136=0,"",ROUNDUP((AI136-(Y136+AD136))/AE136,0)),"")</f>
        <v/>
      </c>
      <c r="AG136" s="40">
        <f>IFERROR(IF((AI136-(Y136+AD136))=0,"",(AI136-(Y136+AD136))),"")</f>
        <v/>
      </c>
      <c r="AH136" s="40">
        <f>IF(AND(W136="",AE136=""),AB136,IF(SUM(W136,AB136,AE136)=0,"",SUM(W136,AB136,AE136)))</f>
        <v/>
      </c>
      <c r="AI136" s="40" t="n"/>
      <c r="AJ136" s="39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>
        <f>IF(V136="","",YEAR(V136)+IF(MONTH(V136)&gt;=5,1,0))</f>
        <v/>
      </c>
      <c r="AT136" s="40">
        <f>IF(V136="","",IF(AND(MONTH(V136)=8,DAY(V136)&gt;=15),"Fall",IF(MONTH(V136)&gt;8,"Fall",IF(MONTH(V136)=5,"Summer",IF(MONTH(V136)=1,"Spring","")))))</f>
        <v/>
      </c>
      <c r="AU136" s="40" t="n"/>
      <c r="AV136" s="40" t="n"/>
      <c r="AW136" s="38" t="inlineStr">
        <is>
          <t>Ferreira, Sandy Y.</t>
        </is>
      </c>
      <c r="AX136" s="38">
        <f>IFERROR(INDEX('_names_lookup'!$C:$C,MATCH(AW136,'_names_lookup'!$A:$A,0)),"")</f>
        <v/>
      </c>
      <c r="AY136" s="38">
        <f>IFERROR(INDEX('_names_lookup'!$B:$B,MATCH(AW136,'_names_lookup'!$A:$A,0)),"")</f>
        <v/>
      </c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  <c r="CO136" s="40" t="n"/>
      <c r="CP136" s="40" t="n"/>
      <c r="CQ136" s="40" t="n"/>
    </row>
    <row r="137">
      <c r="A137" s="41" t="n"/>
      <c r="B137" s="37" t="inlineStr">
        <is>
          <t>2704-01</t>
        </is>
      </c>
      <c r="C137" s="37" t="inlineStr">
        <is>
          <t>2879</t>
        </is>
      </c>
      <c r="D137" s="41" t="n"/>
      <c r="E137" s="37" t="inlineStr">
        <is>
          <t>675</t>
        </is>
      </c>
      <c r="F137" s="41" t="n"/>
      <c r="G137" s="41" t="n"/>
      <c r="H137" s="38">
        <f>IFERROR(INDEX('_courses_lookup'!$C:$C,MATCH(D137&amp;E137,'_courses_lookup'!$E:$E,0)),"")</f>
        <v/>
      </c>
      <c r="I137" s="38">
        <f>IFERROR(INDEX('_courses_lookup'!$D:$D,MATCH(D137&amp;E137,'_courses_lookup'!$E:$E,0)),"")</f>
        <v/>
      </c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39" t="n"/>
      <c r="W137" s="40" t="n"/>
      <c r="X137" s="40" t="n"/>
      <c r="Y137" s="40">
        <f>IFERROR(IF(W137*X137=0,"",W137*X137),"")</f>
        <v/>
      </c>
      <c r="Z137" s="39" t="n"/>
      <c r="AA137" s="39" t="n"/>
      <c r="AB137" s="40">
        <f>IF(AND(Z137&lt;&gt;"",AA137&lt;&gt;""),ROUNDUP((AA137-Z137)/7,0),"")</f>
        <v/>
      </c>
      <c r="AC137" s="40" t="n"/>
      <c r="AD137" s="40">
        <f>IFERROR(IF(AB137*AC137=0,"",AB137*AC137),"")</f>
        <v/>
      </c>
      <c r="AE137" s="40" t="n"/>
      <c r="AF137" s="40">
        <f>IFERROR(IF((AI137-(Y137+AD137))/AE137=0,"",ROUNDUP((AI137-(Y137+AD137))/AE137,0)),"")</f>
        <v/>
      </c>
      <c r="AG137" s="40">
        <f>IFERROR(IF((AI137-(Y137+AD137))=0,"",(AI137-(Y137+AD137))),"")</f>
        <v/>
      </c>
      <c r="AH137" s="40">
        <f>IF(AND(W137="",AE137=""),AB137,IF(SUM(W137,AB137,AE137)=0,"",SUM(W137,AB137,AE137)))</f>
        <v/>
      </c>
      <c r="AI137" s="40" t="n"/>
      <c r="AJ137" s="39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>
        <f>IF(V137="","",YEAR(V137)+IF(MONTH(V137)&gt;=5,1,0))</f>
        <v/>
      </c>
      <c r="AT137" s="40">
        <f>IF(V137="","",IF(AND(MONTH(V137)=8,DAY(V137)&gt;=15),"Fall",IF(MONTH(V137)&gt;8,"Fall",IF(MONTH(V137)=5,"Summer",IF(MONTH(V137)=1,"Spring","")))))</f>
        <v/>
      </c>
      <c r="AU137" s="40" t="n"/>
      <c r="AV137" s="40" t="n"/>
      <c r="AW137" s="38" t="inlineStr">
        <is>
          <t>Galeniece, Anna</t>
        </is>
      </c>
      <c r="AX137" s="38">
        <f>IFERROR(INDEX('_names_lookup'!$C:$C,MATCH(AW137,'_names_lookup'!$A:$A,0)),"")</f>
        <v/>
      </c>
      <c r="AY137" s="38">
        <f>IFERROR(INDEX('_names_lookup'!$B:$B,MATCH(AW137,'_names_lookup'!$A:$A,0)),"")</f>
        <v/>
      </c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  <c r="CO137" s="40" t="n"/>
      <c r="CP137" s="40" t="n"/>
      <c r="CQ137" s="40" t="n"/>
    </row>
    <row r="138">
      <c r="A138" s="41" t="n"/>
      <c r="B138" s="37" t="inlineStr">
        <is>
          <t>2704-02</t>
        </is>
      </c>
      <c r="C138" s="37" t="inlineStr">
        <is>
          <t>3057</t>
        </is>
      </c>
      <c r="D138" s="41" t="n"/>
      <c r="E138" s="37" t="inlineStr">
        <is>
          <t>676</t>
        </is>
      </c>
      <c r="F138" s="41" t="n"/>
      <c r="G138" s="41" t="n"/>
      <c r="H138" s="38">
        <f>IFERROR(INDEX('_courses_lookup'!$C:$C,MATCH(D138&amp;E138,'_courses_lookup'!$E:$E,0)),"")</f>
        <v/>
      </c>
      <c r="I138" s="38">
        <f>IFERROR(INDEX('_courses_lookup'!$D:$D,MATCH(D138&amp;E138,'_courses_lookup'!$E:$E,0)),"")</f>
        <v/>
      </c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39" t="n"/>
      <c r="W138" s="40" t="n"/>
      <c r="X138" s="40" t="n"/>
      <c r="Y138" s="40">
        <f>IFERROR(IF(W138*X138=0,"",W138*X138),"")</f>
        <v/>
      </c>
      <c r="Z138" s="39" t="n"/>
      <c r="AA138" s="39" t="n"/>
      <c r="AB138" s="40">
        <f>IF(AND(Z138&lt;&gt;"",AA138&lt;&gt;""),ROUNDUP((AA138-Z138)/7,0),"")</f>
        <v/>
      </c>
      <c r="AC138" s="40" t="n"/>
      <c r="AD138" s="40">
        <f>IFERROR(IF(AB138*AC138=0,"",AB138*AC138),"")</f>
        <v/>
      </c>
      <c r="AE138" s="40" t="n"/>
      <c r="AF138" s="40">
        <f>IFERROR(IF((AI138-(Y138+AD138))/AE138=0,"",ROUNDUP((AI138-(Y138+AD138))/AE138,0)),"")</f>
        <v/>
      </c>
      <c r="AG138" s="40">
        <f>IFERROR(IF((AI138-(Y138+AD138))=0,"",(AI138-(Y138+AD138))),"")</f>
        <v/>
      </c>
      <c r="AH138" s="40">
        <f>IF(AND(W138="",AE138=""),AB138,IF(SUM(W138,AB138,AE138)=0,"",SUM(W138,AB138,AE138)))</f>
        <v/>
      </c>
      <c r="AI138" s="40" t="n"/>
      <c r="AJ138" s="39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>
        <f>IF(V138="","",YEAR(V138)+IF(MONTH(V138)&gt;=5,1,0))</f>
        <v/>
      </c>
      <c r="AT138" s="40">
        <f>IF(V138="","",IF(AND(MONTH(V138)=8,DAY(V138)&gt;=15),"Fall",IF(MONTH(V138)&gt;8,"Fall",IF(MONTH(V138)=5,"Summer",IF(MONTH(V138)=1,"Spring","")))))</f>
        <v/>
      </c>
      <c r="AU138" s="40" t="n"/>
      <c r="AV138" s="40" t="n"/>
      <c r="AW138" s="38" t="inlineStr">
        <is>
          <t>Grant, Vaughan K.</t>
        </is>
      </c>
      <c r="AX138" s="38">
        <f>IFERROR(INDEX('_names_lookup'!$C:$C,MATCH(AW138,'_names_lookup'!$A:$A,0)),"")</f>
        <v/>
      </c>
      <c r="AY138" s="38">
        <f>IFERROR(INDEX('_names_lookup'!$B:$B,MATCH(AW138,'_names_lookup'!$A:$A,0)),"")</f>
        <v/>
      </c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  <c r="CO138" s="40" t="n"/>
      <c r="CP138" s="40" t="n"/>
      <c r="CQ138" s="40" t="n"/>
    </row>
    <row r="139">
      <c r="A139" s="41" t="n"/>
      <c r="B139" s="37" t="inlineStr">
        <is>
          <t>2704-03</t>
        </is>
      </c>
      <c r="C139" s="37" t="inlineStr">
        <is>
          <t>3073</t>
        </is>
      </c>
      <c r="D139" s="41" t="n"/>
      <c r="E139" s="37" t="inlineStr">
        <is>
          <t>677</t>
        </is>
      </c>
      <c r="F139" s="41" t="n"/>
      <c r="G139" s="41" t="n"/>
      <c r="H139" s="38">
        <f>IFERROR(INDEX('_courses_lookup'!$C:$C,MATCH(D139&amp;E139,'_courses_lookup'!$E:$E,0)),"")</f>
        <v/>
      </c>
      <c r="I139" s="38">
        <f>IFERROR(INDEX('_courses_lookup'!$D:$D,MATCH(D139&amp;E139,'_courses_lookup'!$E:$E,0)),"")</f>
        <v/>
      </c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39" t="n"/>
      <c r="W139" s="40" t="n"/>
      <c r="X139" s="40" t="n"/>
      <c r="Y139" s="40">
        <f>IFERROR(IF(W139*X139=0,"",W139*X139),"")</f>
        <v/>
      </c>
      <c r="Z139" s="39" t="n"/>
      <c r="AA139" s="39" t="n"/>
      <c r="AB139" s="40">
        <f>IF(AND(Z139&lt;&gt;"",AA139&lt;&gt;""),ROUNDUP((AA139-Z139)/7,0),"")</f>
        <v/>
      </c>
      <c r="AC139" s="40" t="n"/>
      <c r="AD139" s="40">
        <f>IFERROR(IF(AB139*AC139=0,"",AB139*AC139),"")</f>
        <v/>
      </c>
      <c r="AE139" s="40" t="n"/>
      <c r="AF139" s="40">
        <f>IFERROR(IF((AI139-(Y139+AD139))/AE139=0,"",ROUNDUP((AI139-(Y139+AD139))/AE139,0)),"")</f>
        <v/>
      </c>
      <c r="AG139" s="40">
        <f>IFERROR(IF((AI139-(Y139+AD139))=0,"",(AI139-(Y139+AD139))),"")</f>
        <v/>
      </c>
      <c r="AH139" s="40">
        <f>IF(AND(W139="",AE139=""),AB139,IF(SUM(W139,AB139,AE139)=0,"",SUM(W139,AB139,AE139)))</f>
        <v/>
      </c>
      <c r="AI139" s="40" t="n"/>
      <c r="AJ139" s="39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>
        <f>IF(V139="","",YEAR(V139)+IF(MONTH(V139)&gt;=5,1,0))</f>
        <v/>
      </c>
      <c r="AT139" s="40">
        <f>IF(V139="","",IF(AND(MONTH(V139)=8,DAY(V139)&gt;=15),"Fall",IF(MONTH(V139)&gt;8,"Fall",IF(MONTH(V139)=5,"Summer",IF(MONTH(V139)=1,"Spring","")))))</f>
        <v/>
      </c>
      <c r="AU139" s="40" t="n"/>
      <c r="AV139" s="40" t="n"/>
      <c r="AW139" s="38" t="inlineStr">
        <is>
          <t>Grys, John W.</t>
        </is>
      </c>
      <c r="AX139" s="38">
        <f>IFERROR(INDEX('_names_lookup'!$C:$C,MATCH(AW139,'_names_lookup'!$A:$A,0)),"")</f>
        <v/>
      </c>
      <c r="AY139" s="38">
        <f>IFERROR(INDEX('_names_lookup'!$B:$B,MATCH(AW139,'_names_lookup'!$A:$A,0)),"")</f>
        <v/>
      </c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  <c r="CO139" s="40" t="n"/>
      <c r="CP139" s="40" t="n"/>
      <c r="CQ139" s="40" t="n"/>
    </row>
    <row r="140">
      <c r="A140" s="41" t="n"/>
      <c r="B140" s="37" t="inlineStr">
        <is>
          <t>2735-01</t>
        </is>
      </c>
      <c r="C140" s="37" t="inlineStr">
        <is>
          <t>3079</t>
        </is>
      </c>
      <c r="D140" s="41" t="n"/>
      <c r="E140" s="37" t="inlineStr">
        <is>
          <t>678</t>
        </is>
      </c>
      <c r="F140" s="41" t="n"/>
      <c r="G140" s="41" t="n"/>
      <c r="H140" s="38">
        <f>IFERROR(INDEX('_courses_lookup'!$C:$C,MATCH(D140&amp;E140,'_courses_lookup'!$E:$E,0)),"")</f>
        <v/>
      </c>
      <c r="I140" s="38">
        <f>IFERROR(INDEX('_courses_lookup'!$D:$D,MATCH(D140&amp;E140,'_courses_lookup'!$E:$E,0)),"")</f>
        <v/>
      </c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39" t="n"/>
      <c r="W140" s="40" t="n"/>
      <c r="X140" s="40" t="n"/>
      <c r="Y140" s="40">
        <f>IFERROR(IF(W140*X140=0,"",W140*X140),"")</f>
        <v/>
      </c>
      <c r="Z140" s="39" t="n"/>
      <c r="AA140" s="39" t="n"/>
      <c r="AB140" s="40">
        <f>IF(AND(Z140&lt;&gt;"",AA140&lt;&gt;""),ROUNDUP((AA140-Z140)/7,0),"")</f>
        <v/>
      </c>
      <c r="AC140" s="40" t="n"/>
      <c r="AD140" s="40">
        <f>IFERROR(IF(AB140*AC140=0,"",AB140*AC140),"")</f>
        <v/>
      </c>
      <c r="AE140" s="40" t="n"/>
      <c r="AF140" s="40">
        <f>IFERROR(IF((AI140-(Y140+AD140))/AE140=0,"",ROUNDUP((AI140-(Y140+AD140))/AE140,0)),"")</f>
        <v/>
      </c>
      <c r="AG140" s="40">
        <f>IFERROR(IF((AI140-(Y140+AD140))=0,"",(AI140-(Y140+AD140))),"")</f>
        <v/>
      </c>
      <c r="AH140" s="40">
        <f>IF(AND(W140="",AE140=""),AB140,IF(SUM(W140,AB140,AE140)=0,"",SUM(W140,AB140,AE140)))</f>
        <v/>
      </c>
      <c r="AI140" s="40" t="n"/>
      <c r="AJ140" s="39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>
        <f>IF(V140="","",YEAR(V140)+IF(MONTH(V140)&gt;=5,1,0))</f>
        <v/>
      </c>
      <c r="AT140" s="40">
        <f>IF(V140="","",IF(AND(MONTH(V140)=8,DAY(V140)&gt;=15),"Fall",IF(MONTH(V140)&gt;8,"Fall",IF(MONTH(V140)=5,"Summer",IF(MONTH(V140)=1,"Spring","")))))</f>
        <v/>
      </c>
      <c r="AU140" s="40" t="n"/>
      <c r="AV140" s="40" t="n"/>
      <c r="AW140" s="38" t="inlineStr">
        <is>
          <t>Jaeger, Victor A.</t>
        </is>
      </c>
      <c r="AX140" s="38">
        <f>IFERROR(INDEX('_names_lookup'!$C:$C,MATCH(AW140,'_names_lookup'!$A:$A,0)),"")</f>
        <v/>
      </c>
      <c r="AY140" s="38">
        <f>IFERROR(INDEX('_names_lookup'!$B:$B,MATCH(AW140,'_names_lookup'!$A:$A,0)),"")</f>
        <v/>
      </c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  <c r="CO140" s="40" t="n"/>
      <c r="CP140" s="40" t="n"/>
      <c r="CQ140" s="40" t="n"/>
    </row>
    <row r="141">
      <c r="A141" s="41" t="n"/>
      <c r="B141" s="37" t="inlineStr">
        <is>
          <t>2735-02</t>
        </is>
      </c>
      <c r="C141" s="37" t="inlineStr">
        <is>
          <t>3080</t>
        </is>
      </c>
      <c r="D141" s="41" t="n"/>
      <c r="E141" s="37" t="inlineStr">
        <is>
          <t>679</t>
        </is>
      </c>
      <c r="F141" s="41" t="n"/>
      <c r="G141" s="41" t="n"/>
      <c r="H141" s="38">
        <f>IFERROR(INDEX('_courses_lookup'!$C:$C,MATCH(D141&amp;E141,'_courses_lookup'!$E:$E,0)),"")</f>
        <v/>
      </c>
      <c r="I141" s="38">
        <f>IFERROR(INDEX('_courses_lookup'!$D:$D,MATCH(D141&amp;E141,'_courses_lookup'!$E:$E,0)),"")</f>
        <v/>
      </c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39" t="n"/>
      <c r="W141" s="40" t="n"/>
      <c r="X141" s="40" t="n"/>
      <c r="Y141" s="40">
        <f>IFERROR(IF(W141*X141=0,"",W141*X141),"")</f>
        <v/>
      </c>
      <c r="Z141" s="39" t="n"/>
      <c r="AA141" s="39" t="n"/>
      <c r="AB141" s="40">
        <f>IF(AND(Z141&lt;&gt;"",AA141&lt;&gt;""),ROUNDUP((AA141-Z141)/7,0),"")</f>
        <v/>
      </c>
      <c r="AC141" s="40" t="n"/>
      <c r="AD141" s="40">
        <f>IFERROR(IF(AB141*AC141=0,"",AB141*AC141),"")</f>
        <v/>
      </c>
      <c r="AE141" s="40" t="n"/>
      <c r="AF141" s="40">
        <f>IFERROR(IF((AI141-(Y141+AD141))/AE141=0,"",ROUNDUP((AI141-(Y141+AD141))/AE141,0)),"")</f>
        <v/>
      </c>
      <c r="AG141" s="40">
        <f>IFERROR(IF((AI141-(Y141+AD141))=0,"",(AI141-(Y141+AD141))),"")</f>
        <v/>
      </c>
      <c r="AH141" s="40">
        <f>IF(AND(W141="",AE141=""),AB141,IF(SUM(W141,AB141,AE141)=0,"",SUM(W141,AB141,AE141)))</f>
        <v/>
      </c>
      <c r="AI141" s="40" t="n"/>
      <c r="AJ141" s="39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>
        <f>IF(V141="","",YEAR(V141)+IF(MONTH(V141)&gt;=5,1,0))</f>
        <v/>
      </c>
      <c r="AT141" s="40">
        <f>IF(V141="","",IF(AND(MONTH(V141)=8,DAY(V141)&gt;=15),"Fall",IF(MONTH(V141)&gt;8,"Fall",IF(MONTH(V141)=5,"Summer",IF(MONTH(V141)=1,"Spring","")))))</f>
        <v/>
      </c>
      <c r="AU141" s="40" t="n"/>
      <c r="AV141" s="40" t="n"/>
      <c r="AW141" s="38" t="inlineStr">
        <is>
          <t>Kissinger, Evelyn G.</t>
        </is>
      </c>
      <c r="AX141" s="38">
        <f>IFERROR(INDEX('_names_lookup'!$C:$C,MATCH(AW141,'_names_lookup'!$A:$A,0)),"")</f>
        <v/>
      </c>
      <c r="AY141" s="38">
        <f>IFERROR(INDEX('_names_lookup'!$B:$B,MATCH(AW141,'_names_lookup'!$A:$A,0)),"")</f>
        <v/>
      </c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  <c r="CO141" s="40" t="n"/>
      <c r="CP141" s="40" t="n"/>
      <c r="CQ141" s="40" t="n"/>
    </row>
    <row r="142">
      <c r="A142" s="41" t="n"/>
      <c r="B142" s="37" t="inlineStr">
        <is>
          <t>2735-03</t>
        </is>
      </c>
      <c r="C142" s="37" t="inlineStr">
        <is>
          <t>3097</t>
        </is>
      </c>
      <c r="D142" s="41" t="n"/>
      <c r="E142" s="37" t="inlineStr">
        <is>
          <t>680</t>
        </is>
      </c>
      <c r="F142" s="41" t="n"/>
      <c r="G142" s="41" t="n"/>
      <c r="H142" s="38">
        <f>IFERROR(INDEX('_courses_lookup'!$C:$C,MATCH(D142&amp;E142,'_courses_lookup'!$E:$E,0)),"")</f>
        <v/>
      </c>
      <c r="I142" s="38">
        <f>IFERROR(INDEX('_courses_lookup'!$D:$D,MATCH(D142&amp;E142,'_courses_lookup'!$E:$E,0)),"")</f>
        <v/>
      </c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39" t="n"/>
      <c r="W142" s="40" t="n"/>
      <c r="X142" s="40" t="n"/>
      <c r="Y142" s="40">
        <f>IFERROR(IF(W142*X142=0,"",W142*X142),"")</f>
        <v/>
      </c>
      <c r="Z142" s="39" t="n"/>
      <c r="AA142" s="39" t="n"/>
      <c r="AB142" s="40">
        <f>IF(AND(Z142&lt;&gt;"",AA142&lt;&gt;""),ROUNDUP((AA142-Z142)/7,0),"")</f>
        <v/>
      </c>
      <c r="AC142" s="40" t="n"/>
      <c r="AD142" s="40">
        <f>IFERROR(IF(AB142*AC142=0,"",AB142*AC142),"")</f>
        <v/>
      </c>
      <c r="AE142" s="40" t="n"/>
      <c r="AF142" s="40">
        <f>IFERROR(IF((AI142-(Y142+AD142))/AE142=0,"",ROUNDUP((AI142-(Y142+AD142))/AE142,0)),"")</f>
        <v/>
      </c>
      <c r="AG142" s="40">
        <f>IFERROR(IF((AI142-(Y142+AD142))=0,"",(AI142-(Y142+AD142))),"")</f>
        <v/>
      </c>
      <c r="AH142" s="40">
        <f>IF(AND(W142="",AE142=""),AB142,IF(SUM(W142,AB142,AE142)=0,"",SUM(W142,AB142,AE142)))</f>
        <v/>
      </c>
      <c r="AI142" s="40" t="n"/>
      <c r="AJ142" s="39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>
        <f>IF(V142="","",YEAR(V142)+IF(MONTH(V142)&gt;=5,1,0))</f>
        <v/>
      </c>
      <c r="AT142" s="40">
        <f>IF(V142="","",IF(AND(MONTH(V142)=8,DAY(V142)&gt;=15),"Fall",IF(MONTH(V142)&gt;8,"Fall",IF(MONTH(V142)=5,"Summer",IF(MONTH(V142)=1,"Spring","")))))</f>
        <v/>
      </c>
      <c r="AU142" s="40" t="n"/>
      <c r="AV142" s="40" t="n"/>
      <c r="AW142" s="38" t="inlineStr">
        <is>
          <t>Ledesma, Janet</t>
        </is>
      </c>
      <c r="AX142" s="38">
        <f>IFERROR(INDEX('_names_lookup'!$C:$C,MATCH(AW142,'_names_lookup'!$A:$A,0)),"")</f>
        <v/>
      </c>
      <c r="AY142" s="38">
        <f>IFERROR(INDEX('_names_lookup'!$B:$B,MATCH(AW142,'_names_lookup'!$A:$A,0)),"")</f>
        <v/>
      </c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  <c r="CO142" s="40" t="n"/>
      <c r="CP142" s="40" t="n"/>
      <c r="CQ142" s="40" t="n"/>
    </row>
    <row r="143">
      <c r="A143" s="41" t="n"/>
      <c r="B143" s="37" t="inlineStr">
        <is>
          <t>2735-04</t>
        </is>
      </c>
      <c r="C143" s="37" t="inlineStr">
        <is>
          <t>3106</t>
        </is>
      </c>
      <c r="D143" s="41" t="n"/>
      <c r="E143" s="37" t="inlineStr">
        <is>
          <t>681</t>
        </is>
      </c>
      <c r="F143" s="41" t="n"/>
      <c r="G143" s="41" t="n"/>
      <c r="H143" s="38">
        <f>IFERROR(INDEX('_courses_lookup'!$C:$C,MATCH(D143&amp;E143,'_courses_lookup'!$E:$E,0)),"")</f>
        <v/>
      </c>
      <c r="I143" s="38">
        <f>IFERROR(INDEX('_courses_lookup'!$D:$D,MATCH(D143&amp;E143,'_courses_lookup'!$E:$E,0)),"")</f>
        <v/>
      </c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39" t="n"/>
      <c r="W143" s="40" t="n"/>
      <c r="X143" s="40" t="n"/>
      <c r="Y143" s="40">
        <f>IFERROR(IF(W143*X143=0,"",W143*X143),"")</f>
        <v/>
      </c>
      <c r="Z143" s="39" t="n"/>
      <c r="AA143" s="39" t="n"/>
      <c r="AB143" s="40">
        <f>IF(AND(Z143&lt;&gt;"",AA143&lt;&gt;""),ROUNDUP((AA143-Z143)/7,0),"")</f>
        <v/>
      </c>
      <c r="AC143" s="40" t="n"/>
      <c r="AD143" s="40">
        <f>IFERROR(IF(AB143*AC143=0,"",AB143*AC143),"")</f>
        <v/>
      </c>
      <c r="AE143" s="40" t="n"/>
      <c r="AF143" s="40">
        <f>IFERROR(IF((AI143-(Y143+AD143))/AE143=0,"",ROUNDUP((AI143-(Y143+AD143))/AE143,0)),"")</f>
        <v/>
      </c>
      <c r="AG143" s="40">
        <f>IFERROR(IF((AI143-(Y143+AD143))=0,"",(AI143-(Y143+AD143))),"")</f>
        <v/>
      </c>
      <c r="AH143" s="40">
        <f>IF(AND(W143="",AE143=""),AB143,IF(SUM(W143,AB143,AE143)=0,"",SUM(W143,AB143,AE143)))</f>
        <v/>
      </c>
      <c r="AI143" s="40" t="n"/>
      <c r="AJ143" s="39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>
        <f>IF(V143="","",YEAR(V143)+IF(MONTH(V143)&gt;=5,1,0))</f>
        <v/>
      </c>
      <c r="AT143" s="40">
        <f>IF(V143="","",IF(AND(MONTH(V143)=8,DAY(V143)&gt;=15),"Fall",IF(MONTH(V143)&gt;8,"Fall",IF(MONTH(V143)=5,"Summer",IF(MONTH(V143)=1,"Spring","")))))</f>
        <v/>
      </c>
      <c r="AU143" s="40" t="n"/>
      <c r="AV143" s="40" t="n"/>
      <c r="AW143" s="38" t="inlineStr">
        <is>
          <t>Lewis, Michael L.</t>
        </is>
      </c>
      <c r="AX143" s="38">
        <f>IFERROR(INDEX('_names_lookup'!$C:$C,MATCH(AW143,'_names_lookup'!$A:$A,0)),"")</f>
        <v/>
      </c>
      <c r="AY143" s="38">
        <f>IFERROR(INDEX('_names_lookup'!$B:$B,MATCH(AW143,'_names_lookup'!$A:$A,0)),"")</f>
        <v/>
      </c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  <c r="CO143" s="40" t="n"/>
      <c r="CP143" s="40" t="n"/>
      <c r="CQ143" s="40" t="n"/>
    </row>
    <row r="144">
      <c r="A144" s="41" t="n"/>
      <c r="B144" s="37" t="inlineStr">
        <is>
          <t>2735-05</t>
        </is>
      </c>
      <c r="C144" s="37" t="inlineStr">
        <is>
          <t>3109</t>
        </is>
      </c>
      <c r="D144" s="41" t="n"/>
      <c r="E144" s="37" t="inlineStr">
        <is>
          <t>682</t>
        </is>
      </c>
      <c r="F144" s="41" t="n"/>
      <c r="G144" s="41" t="n"/>
      <c r="H144" s="38">
        <f>IFERROR(INDEX('_courses_lookup'!$C:$C,MATCH(D144&amp;E144,'_courses_lookup'!$E:$E,0)),"")</f>
        <v/>
      </c>
      <c r="I144" s="38">
        <f>IFERROR(INDEX('_courses_lookup'!$D:$D,MATCH(D144&amp;E144,'_courses_lookup'!$E:$E,0)),"")</f>
        <v/>
      </c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39" t="n"/>
      <c r="W144" s="40" t="n"/>
      <c r="X144" s="40" t="n"/>
      <c r="Y144" s="40">
        <f>IFERROR(IF(W144*X144=0,"",W144*X144),"")</f>
        <v/>
      </c>
      <c r="Z144" s="39" t="n"/>
      <c r="AA144" s="39" t="n"/>
      <c r="AB144" s="40">
        <f>IF(AND(Z144&lt;&gt;"",AA144&lt;&gt;""),ROUNDUP((AA144-Z144)/7,0),"")</f>
        <v/>
      </c>
      <c r="AC144" s="40" t="n"/>
      <c r="AD144" s="40">
        <f>IFERROR(IF(AB144*AC144=0,"",AB144*AC144),"")</f>
        <v/>
      </c>
      <c r="AE144" s="40" t="n"/>
      <c r="AF144" s="40">
        <f>IFERROR(IF((AI144-(Y144+AD144))/AE144=0,"",ROUNDUP((AI144-(Y144+AD144))/AE144,0)),"")</f>
        <v/>
      </c>
      <c r="AG144" s="40">
        <f>IFERROR(IF((AI144-(Y144+AD144))=0,"",(AI144-(Y144+AD144))),"")</f>
        <v/>
      </c>
      <c r="AH144" s="40">
        <f>IF(AND(W144="",AE144=""),AB144,IF(SUM(W144,AB144,AE144)=0,"",SUM(W144,AB144,AE144)))</f>
        <v/>
      </c>
      <c r="AI144" s="40" t="n"/>
      <c r="AJ144" s="39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>
        <f>IF(V144="","",YEAR(V144)+IF(MONTH(V144)&gt;=5,1,0))</f>
        <v/>
      </c>
      <c r="AT144" s="40">
        <f>IF(V144="","",IF(AND(MONTH(V144)=8,DAY(V144)&gt;=15),"Fall",IF(MONTH(V144)&gt;8,"Fall",IF(MONTH(V144)=5,"Summer",IF(MONTH(V144)=1,"Spring","")))))</f>
        <v/>
      </c>
      <c r="AU144" s="40" t="n"/>
      <c r="AV144" s="40" t="n"/>
      <c r="AW144" s="38" t="inlineStr">
        <is>
          <t>Madding, Timothy E.</t>
        </is>
      </c>
      <c r="AX144" s="38">
        <f>IFERROR(INDEX('_names_lookup'!$C:$C,MATCH(AW144,'_names_lookup'!$A:$A,0)),"")</f>
        <v/>
      </c>
      <c r="AY144" s="38">
        <f>IFERROR(INDEX('_names_lookup'!$B:$B,MATCH(AW144,'_names_lookup'!$A:$A,0)),"")</f>
        <v/>
      </c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  <c r="CO144" s="40" t="n"/>
      <c r="CP144" s="40" t="n"/>
      <c r="CQ144" s="40" t="n"/>
    </row>
    <row r="145">
      <c r="A145" s="41" t="n"/>
      <c r="B145" s="37" t="inlineStr">
        <is>
          <t>2735-06</t>
        </is>
      </c>
      <c r="C145" s="37" t="inlineStr">
        <is>
          <t>3125</t>
        </is>
      </c>
      <c r="D145" s="41" t="n"/>
      <c r="E145" s="37" t="inlineStr">
        <is>
          <t>683</t>
        </is>
      </c>
      <c r="F145" s="41" t="n"/>
      <c r="G145" s="41" t="n"/>
      <c r="H145" s="38">
        <f>IFERROR(INDEX('_courses_lookup'!$C:$C,MATCH(D145&amp;E145,'_courses_lookup'!$E:$E,0)),"")</f>
        <v/>
      </c>
      <c r="I145" s="38">
        <f>IFERROR(INDEX('_courses_lookup'!$D:$D,MATCH(D145&amp;E145,'_courses_lookup'!$E:$E,0)),"")</f>
        <v/>
      </c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39" t="n"/>
      <c r="W145" s="40" t="n"/>
      <c r="X145" s="40" t="n"/>
      <c r="Y145" s="40">
        <f>IFERROR(IF(W145*X145=0,"",W145*X145),"")</f>
        <v/>
      </c>
      <c r="Z145" s="39" t="n"/>
      <c r="AA145" s="39" t="n"/>
      <c r="AB145" s="40">
        <f>IF(AND(Z145&lt;&gt;"",AA145&lt;&gt;""),ROUNDUP((AA145-Z145)/7,0),"")</f>
        <v/>
      </c>
      <c r="AC145" s="40" t="n"/>
      <c r="AD145" s="40">
        <f>IFERROR(IF(AB145*AC145=0,"",AB145*AC145),"")</f>
        <v/>
      </c>
      <c r="AE145" s="40" t="n"/>
      <c r="AF145" s="40">
        <f>IFERROR(IF((AI145-(Y145+AD145))/AE145=0,"",ROUNDUP((AI145-(Y145+AD145))/AE145,0)),"")</f>
        <v/>
      </c>
      <c r="AG145" s="40">
        <f>IFERROR(IF((AI145-(Y145+AD145))=0,"",(AI145-(Y145+AD145))),"")</f>
        <v/>
      </c>
      <c r="AH145" s="40">
        <f>IF(AND(W145="",AE145=""),AB145,IF(SUM(W145,AB145,AE145)=0,"",SUM(W145,AB145,AE145)))</f>
        <v/>
      </c>
      <c r="AI145" s="40" t="n"/>
      <c r="AJ145" s="39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>
        <f>IF(V145="","",YEAR(V145)+IF(MONTH(V145)&gt;=5,1,0))</f>
        <v/>
      </c>
      <c r="AT145" s="40">
        <f>IF(V145="","",IF(AND(MONTH(V145)=8,DAY(V145)&gt;=15),"Fall",IF(MONTH(V145)&gt;8,"Fall",IF(MONTH(V145)=5,"Summer",IF(MONTH(V145)=1,"Spring","")))))</f>
        <v/>
      </c>
      <c r="AU145" s="40" t="n"/>
      <c r="AV145" s="40" t="n"/>
      <c r="AW145" s="38" t="inlineStr">
        <is>
          <t>Martin, Allan D.</t>
        </is>
      </c>
      <c r="AX145" s="38">
        <f>IFERROR(INDEX('_names_lookup'!$C:$C,MATCH(AW145,'_names_lookup'!$A:$A,0)),"")</f>
        <v/>
      </c>
      <c r="AY145" s="38">
        <f>IFERROR(INDEX('_names_lookup'!$B:$B,MATCH(AW145,'_names_lookup'!$A:$A,0)),"")</f>
        <v/>
      </c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  <c r="CO145" s="40" t="n"/>
      <c r="CP145" s="40" t="n"/>
      <c r="CQ145" s="40" t="n"/>
    </row>
    <row r="146">
      <c r="A146" s="41" t="n"/>
      <c r="B146" s="37" t="inlineStr">
        <is>
          <t>2736-01</t>
        </is>
      </c>
      <c r="C146" s="37" t="inlineStr">
        <is>
          <t>3163</t>
        </is>
      </c>
      <c r="D146" s="41" t="n"/>
      <c r="E146" s="37" t="inlineStr">
        <is>
          <t>684</t>
        </is>
      </c>
      <c r="F146" s="41" t="n"/>
      <c r="G146" s="41" t="n"/>
      <c r="H146" s="38">
        <f>IFERROR(INDEX('_courses_lookup'!$C:$C,MATCH(D146&amp;E146,'_courses_lookup'!$E:$E,0)),"")</f>
        <v/>
      </c>
      <c r="I146" s="38">
        <f>IFERROR(INDEX('_courses_lookup'!$D:$D,MATCH(D146&amp;E146,'_courses_lookup'!$E:$E,0)),"")</f>
        <v/>
      </c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39" t="n"/>
      <c r="W146" s="40" t="n"/>
      <c r="X146" s="40" t="n"/>
      <c r="Y146" s="40">
        <f>IFERROR(IF(W146*X146=0,"",W146*X146),"")</f>
        <v/>
      </c>
      <c r="Z146" s="39" t="n"/>
      <c r="AA146" s="39" t="n"/>
      <c r="AB146" s="40">
        <f>IF(AND(Z146&lt;&gt;"",AA146&lt;&gt;""),ROUNDUP((AA146-Z146)/7,0),"")</f>
        <v/>
      </c>
      <c r="AC146" s="40" t="n"/>
      <c r="AD146" s="40">
        <f>IFERROR(IF(AB146*AC146=0,"",AB146*AC146),"")</f>
        <v/>
      </c>
      <c r="AE146" s="40" t="n"/>
      <c r="AF146" s="40">
        <f>IFERROR(IF((AI146-(Y146+AD146))/AE146=0,"",ROUNDUP((AI146-(Y146+AD146))/AE146,0)),"")</f>
        <v/>
      </c>
      <c r="AG146" s="40">
        <f>IFERROR(IF((AI146-(Y146+AD146))=0,"",(AI146-(Y146+AD146))),"")</f>
        <v/>
      </c>
      <c r="AH146" s="40">
        <f>IF(AND(W146="",AE146=""),AB146,IF(SUM(W146,AB146,AE146)=0,"",SUM(W146,AB146,AE146)))</f>
        <v/>
      </c>
      <c r="AI146" s="40" t="n"/>
      <c r="AJ146" s="39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>
        <f>IF(V146="","",YEAR(V146)+IF(MONTH(V146)&gt;=5,1,0))</f>
        <v/>
      </c>
      <c r="AT146" s="40">
        <f>IF(V146="","",IF(AND(MONTH(V146)=8,DAY(V146)&gt;=15),"Fall",IF(MONTH(V146)&gt;8,"Fall",IF(MONTH(V146)=5,"Summer",IF(MONTH(V146)=1,"Spring","")))))</f>
        <v/>
      </c>
      <c r="AU146" s="40" t="n"/>
      <c r="AV146" s="40" t="n"/>
      <c r="AW146" s="38" t="inlineStr">
        <is>
          <t>McLean, Errol N.</t>
        </is>
      </c>
      <c r="AX146" s="38">
        <f>IFERROR(INDEX('_names_lookup'!$C:$C,MATCH(AW146,'_names_lookup'!$A:$A,0)),"")</f>
        <v/>
      </c>
      <c r="AY146" s="38">
        <f>IFERROR(INDEX('_names_lookup'!$B:$B,MATCH(AW146,'_names_lookup'!$A:$A,0)),"")</f>
        <v/>
      </c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  <c r="CO146" s="40" t="n"/>
      <c r="CP146" s="40" t="n"/>
      <c r="CQ146" s="40" t="n"/>
    </row>
    <row r="147">
      <c r="A147" s="41" t="n"/>
      <c r="B147" s="37" t="inlineStr">
        <is>
          <t>2736-02</t>
        </is>
      </c>
      <c r="C147" s="37" t="inlineStr">
        <is>
          <t>3184</t>
        </is>
      </c>
      <c r="D147" s="41" t="n"/>
      <c r="E147" s="37" t="inlineStr">
        <is>
          <t>685</t>
        </is>
      </c>
      <c r="F147" s="41" t="n"/>
      <c r="G147" s="41" t="n"/>
      <c r="H147" s="38">
        <f>IFERROR(INDEX('_courses_lookup'!$C:$C,MATCH(D147&amp;E147,'_courses_lookup'!$E:$E,0)),"")</f>
        <v/>
      </c>
      <c r="I147" s="38">
        <f>IFERROR(INDEX('_courses_lookup'!$D:$D,MATCH(D147&amp;E147,'_courses_lookup'!$E:$E,0)),"")</f>
        <v/>
      </c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39" t="n"/>
      <c r="W147" s="40" t="n"/>
      <c r="X147" s="40" t="n"/>
      <c r="Y147" s="40">
        <f>IFERROR(IF(W147*X147=0,"",W147*X147),"")</f>
        <v/>
      </c>
      <c r="Z147" s="39" t="n"/>
      <c r="AA147" s="39" t="n"/>
      <c r="AB147" s="40">
        <f>IF(AND(Z147&lt;&gt;"",AA147&lt;&gt;""),ROUNDUP((AA147-Z147)/7,0),"")</f>
        <v/>
      </c>
      <c r="AC147" s="40" t="n"/>
      <c r="AD147" s="40">
        <f>IFERROR(IF(AB147*AC147=0,"",AB147*AC147),"")</f>
        <v/>
      </c>
      <c r="AE147" s="40" t="n"/>
      <c r="AF147" s="40">
        <f>IFERROR(IF((AI147-(Y147+AD147))/AE147=0,"",ROUNDUP((AI147-(Y147+AD147))/AE147,0)),"")</f>
        <v/>
      </c>
      <c r="AG147" s="40">
        <f>IFERROR(IF((AI147-(Y147+AD147))=0,"",(AI147-(Y147+AD147))),"")</f>
        <v/>
      </c>
      <c r="AH147" s="40">
        <f>IF(AND(W147="",AE147=""),AB147,IF(SUM(W147,AB147,AE147)=0,"",SUM(W147,AB147,AE147)))</f>
        <v/>
      </c>
      <c r="AI147" s="40" t="n"/>
      <c r="AJ147" s="39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>
        <f>IF(V147="","",YEAR(V147)+IF(MONTH(V147)&gt;=5,1,0))</f>
        <v/>
      </c>
      <c r="AT147" s="40">
        <f>IF(V147="","",IF(AND(MONTH(V147)=8,DAY(V147)&gt;=15),"Fall",IF(MONTH(V147)&gt;8,"Fall",IF(MONTH(V147)=5,"Summer",IF(MONTH(V147)=1,"Spring","")))))</f>
        <v/>
      </c>
      <c r="AU147" s="40" t="n"/>
      <c r="AV147" s="40" t="n"/>
      <c r="AW147" s="38" t="inlineStr">
        <is>
          <t>Ming, Marilyn D.</t>
        </is>
      </c>
      <c r="AX147" s="38">
        <f>IFERROR(INDEX('_names_lookup'!$C:$C,MATCH(AW147,'_names_lookup'!$A:$A,0)),"")</f>
        <v/>
      </c>
      <c r="AY147" s="38">
        <f>IFERROR(INDEX('_names_lookup'!$B:$B,MATCH(AW147,'_names_lookup'!$A:$A,0)),"")</f>
        <v/>
      </c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  <c r="CO147" s="40" t="n"/>
      <c r="CP147" s="40" t="n"/>
      <c r="CQ147" s="40" t="n"/>
    </row>
    <row r="148">
      <c r="A148" s="41" t="n"/>
      <c r="B148" s="37" t="inlineStr">
        <is>
          <t>2739-01</t>
        </is>
      </c>
      <c r="C148" s="37" t="inlineStr">
        <is>
          <t>3185</t>
        </is>
      </c>
      <c r="D148" s="41" t="n"/>
      <c r="E148" s="37" t="inlineStr">
        <is>
          <t>686</t>
        </is>
      </c>
      <c r="F148" s="41" t="n"/>
      <c r="G148" s="41" t="n"/>
      <c r="H148" s="38">
        <f>IFERROR(INDEX('_courses_lookup'!$C:$C,MATCH(D148&amp;E148,'_courses_lookup'!$E:$E,0)),"")</f>
        <v/>
      </c>
      <c r="I148" s="38">
        <f>IFERROR(INDEX('_courses_lookup'!$D:$D,MATCH(D148&amp;E148,'_courses_lookup'!$E:$E,0)),"")</f>
        <v/>
      </c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39" t="n"/>
      <c r="W148" s="40" t="n"/>
      <c r="X148" s="40" t="n"/>
      <c r="Y148" s="40">
        <f>IFERROR(IF(W148*X148=0,"",W148*X148),"")</f>
        <v/>
      </c>
      <c r="Z148" s="39" t="n"/>
      <c r="AA148" s="39" t="n"/>
      <c r="AB148" s="40">
        <f>IF(AND(Z148&lt;&gt;"",AA148&lt;&gt;""),ROUNDUP((AA148-Z148)/7,0),"")</f>
        <v/>
      </c>
      <c r="AC148" s="40" t="n"/>
      <c r="AD148" s="40">
        <f>IFERROR(IF(AB148*AC148=0,"",AB148*AC148),"")</f>
        <v/>
      </c>
      <c r="AE148" s="40" t="n"/>
      <c r="AF148" s="40">
        <f>IFERROR(IF((AI148-(Y148+AD148))/AE148=0,"",ROUNDUP((AI148-(Y148+AD148))/AE148,0)),"")</f>
        <v/>
      </c>
      <c r="AG148" s="40">
        <f>IFERROR(IF((AI148-(Y148+AD148))=0,"",(AI148-(Y148+AD148))),"")</f>
        <v/>
      </c>
      <c r="AH148" s="40">
        <f>IF(AND(W148="",AE148=""),AB148,IF(SUM(W148,AB148,AE148)=0,"",SUM(W148,AB148,AE148)))</f>
        <v/>
      </c>
      <c r="AI148" s="40" t="n"/>
      <c r="AJ148" s="39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>
        <f>IF(V148="","",YEAR(V148)+IF(MONTH(V148)&gt;=5,1,0))</f>
        <v/>
      </c>
      <c r="AT148" s="40">
        <f>IF(V148="","",IF(AND(MONTH(V148)=8,DAY(V148)&gt;=15),"Fall",IF(MONTH(V148)&gt;8,"Fall",IF(MONTH(V148)=5,"Summer",IF(MONTH(V148)=1,"Spring","")))))</f>
        <v/>
      </c>
      <c r="AU148" s="40" t="n"/>
      <c r="AV148" s="40" t="n"/>
      <c r="AW148" s="38" t="inlineStr">
        <is>
          <t>Morales, Xavier</t>
        </is>
      </c>
      <c r="AX148" s="38">
        <f>IFERROR(INDEX('_names_lookup'!$C:$C,MATCH(AW148,'_names_lookup'!$A:$A,0)),"")</f>
        <v/>
      </c>
      <c r="AY148" s="38">
        <f>IFERROR(INDEX('_names_lookup'!$B:$B,MATCH(AW148,'_names_lookup'!$A:$A,0)),"")</f>
        <v/>
      </c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  <c r="CO148" s="40" t="n"/>
      <c r="CP148" s="40" t="n"/>
      <c r="CQ148" s="40" t="n"/>
    </row>
    <row r="149">
      <c r="A149" s="41" t="n"/>
      <c r="B149" s="37" t="inlineStr">
        <is>
          <t>2740-01</t>
        </is>
      </c>
      <c r="C149" s="37" t="inlineStr">
        <is>
          <t>3186</t>
        </is>
      </c>
      <c r="D149" s="41" t="n"/>
      <c r="E149" s="37" t="inlineStr">
        <is>
          <t>688</t>
        </is>
      </c>
      <c r="F149" s="41" t="n"/>
      <c r="G149" s="41" t="n"/>
      <c r="H149" s="38">
        <f>IFERROR(INDEX('_courses_lookup'!$C:$C,MATCH(D149&amp;E149,'_courses_lookup'!$E:$E,0)),"")</f>
        <v/>
      </c>
      <c r="I149" s="38">
        <f>IFERROR(INDEX('_courses_lookup'!$D:$D,MATCH(D149&amp;E149,'_courses_lookup'!$E:$E,0)),"")</f>
        <v/>
      </c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39" t="n"/>
      <c r="W149" s="40" t="n"/>
      <c r="X149" s="40" t="n"/>
      <c r="Y149" s="40">
        <f>IFERROR(IF(W149*X149=0,"",W149*X149),"")</f>
        <v/>
      </c>
      <c r="Z149" s="39" t="n"/>
      <c r="AA149" s="39" t="n"/>
      <c r="AB149" s="40">
        <f>IF(AND(Z149&lt;&gt;"",AA149&lt;&gt;""),ROUNDUP((AA149-Z149)/7,0),"")</f>
        <v/>
      </c>
      <c r="AC149" s="40" t="n"/>
      <c r="AD149" s="40">
        <f>IFERROR(IF(AB149*AC149=0,"",AB149*AC149),"")</f>
        <v/>
      </c>
      <c r="AE149" s="40" t="n"/>
      <c r="AF149" s="40">
        <f>IFERROR(IF((AI149-(Y149+AD149))/AE149=0,"",ROUNDUP((AI149-(Y149+AD149))/AE149,0)),"")</f>
        <v/>
      </c>
      <c r="AG149" s="40">
        <f>IFERROR(IF((AI149-(Y149+AD149))=0,"",(AI149-(Y149+AD149))),"")</f>
        <v/>
      </c>
      <c r="AH149" s="40">
        <f>IF(AND(W149="",AE149=""),AB149,IF(SUM(W149,AB149,AE149)=0,"",SUM(W149,AB149,AE149)))</f>
        <v/>
      </c>
      <c r="AI149" s="40" t="n"/>
      <c r="AJ149" s="39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>
        <f>IF(V149="","",YEAR(V149)+IF(MONTH(V149)&gt;=5,1,0))</f>
        <v/>
      </c>
      <c r="AT149" s="40">
        <f>IF(V149="","",IF(AND(MONTH(V149)=8,DAY(V149)&gt;=15),"Fall",IF(MONTH(V149)&gt;8,"Fall",IF(MONTH(V149)=5,"Summer",IF(MONTH(V149)=1,"Spring","")))))</f>
        <v/>
      </c>
      <c r="AU149" s="40" t="n"/>
      <c r="AV149" s="40" t="n"/>
      <c r="AW149" s="38" t="inlineStr">
        <is>
          <t>Ramos Escobar, Walter</t>
        </is>
      </c>
      <c r="AX149" s="38">
        <f>IFERROR(INDEX('_names_lookup'!$C:$C,MATCH(AW149,'_names_lookup'!$A:$A,0)),"")</f>
        <v/>
      </c>
      <c r="AY149" s="38">
        <f>IFERROR(INDEX('_names_lookup'!$B:$B,MATCH(AW149,'_names_lookup'!$A:$A,0)),"")</f>
        <v/>
      </c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  <c r="CO149" s="40" t="n"/>
      <c r="CP149" s="40" t="n"/>
      <c r="CQ149" s="40" t="n"/>
    </row>
    <row r="150">
      <c r="A150" s="41" t="n"/>
      <c r="B150" s="37" t="inlineStr">
        <is>
          <t>2740-02</t>
        </is>
      </c>
      <c r="C150" s="37" t="inlineStr">
        <is>
          <t>3188</t>
        </is>
      </c>
      <c r="D150" s="41" t="n"/>
      <c r="E150" s="37" t="inlineStr">
        <is>
          <t>689</t>
        </is>
      </c>
      <c r="F150" s="41" t="n"/>
      <c r="G150" s="41" t="n"/>
      <c r="H150" s="38">
        <f>IFERROR(INDEX('_courses_lookup'!$C:$C,MATCH(D150&amp;E150,'_courses_lookup'!$E:$E,0)),"")</f>
        <v/>
      </c>
      <c r="I150" s="38">
        <f>IFERROR(INDEX('_courses_lookup'!$D:$D,MATCH(D150&amp;E150,'_courses_lookup'!$E:$E,0)),"")</f>
        <v/>
      </c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39" t="n"/>
      <c r="W150" s="40" t="n"/>
      <c r="X150" s="40" t="n"/>
      <c r="Y150" s="40">
        <f>IFERROR(IF(W150*X150=0,"",W150*X150),"")</f>
        <v/>
      </c>
      <c r="Z150" s="39" t="n"/>
      <c r="AA150" s="39" t="n"/>
      <c r="AB150" s="40">
        <f>IF(AND(Z150&lt;&gt;"",AA150&lt;&gt;""),ROUNDUP((AA150-Z150)/7,0),"")</f>
        <v/>
      </c>
      <c r="AC150" s="40" t="n"/>
      <c r="AD150" s="40">
        <f>IFERROR(IF(AB150*AC150=0,"",AB150*AC150),"")</f>
        <v/>
      </c>
      <c r="AE150" s="40" t="n"/>
      <c r="AF150" s="40">
        <f>IFERROR(IF((AI150-(Y150+AD150))/AE150=0,"",ROUNDUP((AI150-(Y150+AD150))/AE150,0)),"")</f>
        <v/>
      </c>
      <c r="AG150" s="40">
        <f>IFERROR(IF((AI150-(Y150+AD150))=0,"",(AI150-(Y150+AD150))),"")</f>
        <v/>
      </c>
      <c r="AH150" s="40">
        <f>IF(AND(W150="",AE150=""),AB150,IF(SUM(W150,AB150,AE150)=0,"",SUM(W150,AB150,AE150)))</f>
        <v/>
      </c>
      <c r="AI150" s="40" t="n"/>
      <c r="AJ150" s="39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>
        <f>IF(V150="","",YEAR(V150)+IF(MONTH(V150)&gt;=5,1,0))</f>
        <v/>
      </c>
      <c r="AT150" s="40">
        <f>IF(V150="","",IF(AND(MONTH(V150)=8,DAY(V150)&gt;=15),"Fall",IF(MONTH(V150)&gt;8,"Fall",IF(MONTH(V150)=5,"Summer",IF(MONTH(V150)=1,"Spring","")))))</f>
        <v/>
      </c>
      <c r="AU150" s="40" t="n"/>
      <c r="AV150" s="40" t="n"/>
      <c r="AW150" s="38" t="inlineStr">
        <is>
          <t>Rojas, Hugo E.</t>
        </is>
      </c>
      <c r="AX150" s="38">
        <f>IFERROR(INDEX('_names_lookup'!$C:$C,MATCH(AW150,'_names_lookup'!$A:$A,0)),"")</f>
        <v/>
      </c>
      <c r="AY150" s="38">
        <f>IFERROR(INDEX('_names_lookup'!$B:$B,MATCH(AW150,'_names_lookup'!$A:$A,0)),"")</f>
        <v/>
      </c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  <c r="CO150" s="40" t="n"/>
      <c r="CP150" s="40" t="n"/>
      <c r="CQ150" s="40" t="n"/>
    </row>
    <row r="151">
      <c r="A151" s="41" t="n"/>
      <c r="B151" s="37" t="inlineStr">
        <is>
          <t>2741-01</t>
        </is>
      </c>
      <c r="C151" s="37" t="inlineStr">
        <is>
          <t>3189</t>
        </is>
      </c>
      <c r="D151" s="41" t="n"/>
      <c r="E151" s="37" t="inlineStr">
        <is>
          <t>690</t>
        </is>
      </c>
      <c r="F151" s="41" t="n"/>
      <c r="G151" s="41" t="n"/>
      <c r="H151" s="38">
        <f>IFERROR(INDEX('_courses_lookup'!$C:$C,MATCH(D151&amp;E151,'_courses_lookup'!$E:$E,0)),"")</f>
        <v/>
      </c>
      <c r="I151" s="38">
        <f>IFERROR(INDEX('_courses_lookup'!$D:$D,MATCH(D151&amp;E151,'_courses_lookup'!$E:$E,0)),"")</f>
        <v/>
      </c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39" t="n"/>
      <c r="W151" s="40" t="n"/>
      <c r="X151" s="40" t="n"/>
      <c r="Y151" s="40">
        <f>IFERROR(IF(W151*X151=0,"",W151*X151),"")</f>
        <v/>
      </c>
      <c r="Z151" s="39" t="n"/>
      <c r="AA151" s="39" t="n"/>
      <c r="AB151" s="40">
        <f>IF(AND(Z151&lt;&gt;"",AA151&lt;&gt;""),ROUNDUP((AA151-Z151)/7,0),"")</f>
        <v/>
      </c>
      <c r="AC151" s="40" t="n"/>
      <c r="AD151" s="40">
        <f>IFERROR(IF(AB151*AC151=0,"",AB151*AC151),"")</f>
        <v/>
      </c>
      <c r="AE151" s="40" t="n"/>
      <c r="AF151" s="40">
        <f>IFERROR(IF((AI151-(Y151+AD151))/AE151=0,"",ROUNDUP((AI151-(Y151+AD151))/AE151,0)),"")</f>
        <v/>
      </c>
      <c r="AG151" s="40">
        <f>IFERROR(IF((AI151-(Y151+AD151))=0,"",(AI151-(Y151+AD151))),"")</f>
        <v/>
      </c>
      <c r="AH151" s="40">
        <f>IF(AND(W151="",AE151=""),AB151,IF(SUM(W151,AB151,AE151)=0,"",SUM(W151,AB151,AE151)))</f>
        <v/>
      </c>
      <c r="AI151" s="40" t="n"/>
      <c r="AJ151" s="39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>
        <f>IF(V151="","",YEAR(V151)+IF(MONTH(V151)&gt;=5,1,0))</f>
        <v/>
      </c>
      <c r="AT151" s="40">
        <f>IF(V151="","",IF(AND(MONTH(V151)=8,DAY(V151)&gt;=15),"Fall",IF(MONTH(V151)&gt;8,"Fall",IF(MONTH(V151)=5,"Summer",IF(MONTH(V151)=1,"Spring","")))))</f>
        <v/>
      </c>
      <c r="AU151" s="40" t="n"/>
      <c r="AV151" s="40" t="n"/>
      <c r="AW151" s="38" t="inlineStr">
        <is>
          <t>Taiwo, Moses O.</t>
        </is>
      </c>
      <c r="AX151" s="38">
        <f>IFERROR(INDEX('_names_lookup'!$C:$C,MATCH(AW151,'_names_lookup'!$A:$A,0)),"")</f>
        <v/>
      </c>
      <c r="AY151" s="38">
        <f>IFERROR(INDEX('_names_lookup'!$B:$B,MATCH(AW151,'_names_lookup'!$A:$A,0)),"")</f>
        <v/>
      </c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  <c r="CO151" s="40" t="n"/>
      <c r="CP151" s="40" t="n"/>
      <c r="CQ151" s="40" t="n"/>
    </row>
    <row r="152">
      <c r="A152" s="41" t="n"/>
      <c r="B152" s="37" t="inlineStr">
        <is>
          <t>2742-01</t>
        </is>
      </c>
      <c r="C152" s="37" t="inlineStr">
        <is>
          <t>3261</t>
        </is>
      </c>
      <c r="D152" s="41" t="n"/>
      <c r="E152" s="37" t="inlineStr">
        <is>
          <t>695</t>
        </is>
      </c>
      <c r="F152" s="41" t="n"/>
      <c r="G152" s="41" t="n"/>
      <c r="H152" s="38">
        <f>IFERROR(INDEX('_courses_lookup'!$C:$C,MATCH(D152&amp;E152,'_courses_lookup'!$E:$E,0)),"")</f>
        <v/>
      </c>
      <c r="I152" s="38">
        <f>IFERROR(INDEX('_courses_lookup'!$D:$D,MATCH(D152&amp;E152,'_courses_lookup'!$E:$E,0)),"")</f>
        <v/>
      </c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39" t="n"/>
      <c r="W152" s="40" t="n"/>
      <c r="X152" s="40" t="n"/>
      <c r="Y152" s="40">
        <f>IFERROR(IF(W152*X152=0,"",W152*X152),"")</f>
        <v/>
      </c>
      <c r="Z152" s="39" t="n"/>
      <c r="AA152" s="39" t="n"/>
      <c r="AB152" s="40">
        <f>IF(AND(Z152&lt;&gt;"",AA152&lt;&gt;""),ROUNDUP((AA152-Z152)/7,0),"")</f>
        <v/>
      </c>
      <c r="AC152" s="40" t="n"/>
      <c r="AD152" s="40">
        <f>IFERROR(IF(AB152*AC152=0,"",AB152*AC152),"")</f>
        <v/>
      </c>
      <c r="AE152" s="40" t="n"/>
      <c r="AF152" s="40">
        <f>IFERROR(IF((AI152-(Y152+AD152))/AE152=0,"",ROUNDUP((AI152-(Y152+AD152))/AE152,0)),"")</f>
        <v/>
      </c>
      <c r="AG152" s="40">
        <f>IFERROR(IF((AI152-(Y152+AD152))=0,"",(AI152-(Y152+AD152))),"")</f>
        <v/>
      </c>
      <c r="AH152" s="40">
        <f>IF(AND(W152="",AE152=""),AB152,IF(SUM(W152,AB152,AE152)=0,"",SUM(W152,AB152,AE152)))</f>
        <v/>
      </c>
      <c r="AI152" s="40" t="n"/>
      <c r="AJ152" s="39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>
        <f>IF(V152="","",YEAR(V152)+IF(MONTH(V152)&gt;=5,1,0))</f>
        <v/>
      </c>
      <c r="AT152" s="40">
        <f>IF(V152="","",IF(AND(MONTH(V152)=8,DAY(V152)&gt;=15),"Fall",IF(MONTH(V152)&gt;8,"Fall",IF(MONTH(V152)=5,"Summer",IF(MONTH(V152)=1,"Spring","")))))</f>
        <v/>
      </c>
      <c r="AU152" s="40" t="n"/>
      <c r="AV152" s="40" t="n"/>
      <c r="AW152" s="38" t="inlineStr">
        <is>
          <t>Thordarson, Throstur B.</t>
        </is>
      </c>
      <c r="AX152" s="38">
        <f>IFERROR(INDEX('_names_lookup'!$C:$C,MATCH(AW152,'_names_lookup'!$A:$A,0)),"")</f>
        <v/>
      </c>
      <c r="AY152" s="38">
        <f>IFERROR(INDEX('_names_lookup'!$B:$B,MATCH(AW152,'_names_lookup'!$A:$A,0)),"")</f>
        <v/>
      </c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  <c r="CO152" s="40" t="n"/>
      <c r="CP152" s="40" t="n"/>
      <c r="CQ152" s="40" t="n"/>
    </row>
    <row r="153">
      <c r="A153" s="41" t="n"/>
      <c r="B153" s="37" t="inlineStr">
        <is>
          <t>2743-01</t>
        </is>
      </c>
      <c r="C153" s="37" t="inlineStr">
        <is>
          <t>3262</t>
        </is>
      </c>
      <c r="D153" s="41" t="n"/>
      <c r="E153" s="37" t="inlineStr">
        <is>
          <t>696</t>
        </is>
      </c>
      <c r="F153" s="41" t="n"/>
      <c r="G153" s="41" t="n"/>
      <c r="H153" s="38">
        <f>IFERROR(INDEX('_courses_lookup'!$C:$C,MATCH(D153&amp;E153,'_courses_lookup'!$E:$E,0)),"")</f>
        <v/>
      </c>
      <c r="I153" s="38">
        <f>IFERROR(INDEX('_courses_lookup'!$D:$D,MATCH(D153&amp;E153,'_courses_lookup'!$E:$E,0)),"")</f>
        <v/>
      </c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39" t="n"/>
      <c r="W153" s="40" t="n"/>
      <c r="X153" s="40" t="n"/>
      <c r="Y153" s="40">
        <f>IFERROR(IF(W153*X153=0,"",W153*X153),"")</f>
        <v/>
      </c>
      <c r="Z153" s="39" t="n"/>
      <c r="AA153" s="39" t="n"/>
      <c r="AB153" s="40">
        <f>IF(AND(Z153&lt;&gt;"",AA153&lt;&gt;""),ROUNDUP((AA153-Z153)/7,0),"")</f>
        <v/>
      </c>
      <c r="AC153" s="40" t="n"/>
      <c r="AD153" s="40">
        <f>IFERROR(IF(AB153*AC153=0,"",AB153*AC153),"")</f>
        <v/>
      </c>
      <c r="AE153" s="40" t="n"/>
      <c r="AF153" s="40">
        <f>IFERROR(IF((AI153-(Y153+AD153))/AE153=0,"",ROUNDUP((AI153-(Y153+AD153))/AE153,0)),"")</f>
        <v/>
      </c>
      <c r="AG153" s="40">
        <f>IFERROR(IF((AI153-(Y153+AD153))=0,"",(AI153-(Y153+AD153))),"")</f>
        <v/>
      </c>
      <c r="AH153" s="40">
        <f>IF(AND(W153="",AE153=""),AB153,IF(SUM(W153,AB153,AE153)=0,"",SUM(W153,AB153,AE153)))</f>
        <v/>
      </c>
      <c r="AI153" s="40" t="n"/>
      <c r="AJ153" s="39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>
        <f>IF(V153="","",YEAR(V153)+IF(MONTH(V153)&gt;=5,1,0))</f>
        <v/>
      </c>
      <c r="AT153" s="40">
        <f>IF(V153="","",IF(AND(MONTH(V153)=8,DAY(V153)&gt;=15),"Fall",IF(MONTH(V153)&gt;8,"Fall",IF(MONTH(V153)=5,"Summer",IF(MONTH(V153)=1,"Spring","")))))</f>
        <v/>
      </c>
      <c r="AU153" s="40" t="n"/>
      <c r="AV153" s="40" t="n"/>
      <c r="AW153" s="38" t="inlineStr">
        <is>
          <t>Trecartin, Shannon M.</t>
        </is>
      </c>
      <c r="AX153" s="38">
        <f>IFERROR(INDEX('_names_lookup'!$C:$C,MATCH(AW153,'_names_lookup'!$A:$A,0)),"")</f>
        <v/>
      </c>
      <c r="AY153" s="38">
        <f>IFERROR(INDEX('_names_lookup'!$B:$B,MATCH(AW153,'_names_lookup'!$A:$A,0)),"")</f>
        <v/>
      </c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  <c r="CO153" s="40" t="n"/>
      <c r="CP153" s="40" t="n"/>
      <c r="CQ153" s="40" t="n"/>
    </row>
    <row r="154">
      <c r="A154" s="41" t="n"/>
      <c r="B154" s="37" t="inlineStr">
        <is>
          <t>2743-02</t>
        </is>
      </c>
      <c r="C154" s="37" t="inlineStr">
        <is>
          <t>3264</t>
        </is>
      </c>
      <c r="D154" s="41" t="n"/>
      <c r="E154" s="37" t="inlineStr">
        <is>
          <t>697</t>
        </is>
      </c>
      <c r="F154" s="41" t="n"/>
      <c r="G154" s="41" t="n"/>
      <c r="H154" s="38">
        <f>IFERROR(INDEX('_courses_lookup'!$C:$C,MATCH(D154&amp;E154,'_courses_lookup'!$E:$E,0)),"")</f>
        <v/>
      </c>
      <c r="I154" s="38">
        <f>IFERROR(INDEX('_courses_lookup'!$D:$D,MATCH(D154&amp;E154,'_courses_lookup'!$E:$E,0)),"")</f>
        <v/>
      </c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39" t="n"/>
      <c r="W154" s="40" t="n"/>
      <c r="X154" s="40" t="n"/>
      <c r="Y154" s="40">
        <f>IFERROR(IF(W154*X154=0,"",W154*X154),"")</f>
        <v/>
      </c>
      <c r="Z154" s="39" t="n"/>
      <c r="AA154" s="39" t="n"/>
      <c r="AB154" s="40">
        <f>IF(AND(Z154&lt;&gt;"",AA154&lt;&gt;""),ROUNDUP((AA154-Z154)/7,0),"")</f>
        <v/>
      </c>
      <c r="AC154" s="40" t="n"/>
      <c r="AD154" s="40">
        <f>IFERROR(IF(AB154*AC154=0,"",AB154*AC154),"")</f>
        <v/>
      </c>
      <c r="AE154" s="40" t="n"/>
      <c r="AF154" s="40">
        <f>IFERROR(IF((AI154-(Y154+AD154))/AE154=0,"",ROUNDUP((AI154-(Y154+AD154))/AE154,0)),"")</f>
        <v/>
      </c>
      <c r="AG154" s="40">
        <f>IFERROR(IF((AI154-(Y154+AD154))=0,"",(AI154-(Y154+AD154))),"")</f>
        <v/>
      </c>
      <c r="AH154" s="40">
        <f>IF(AND(W154="",AE154=""),AB154,IF(SUM(W154,AB154,AE154)=0,"",SUM(W154,AB154,AE154)))</f>
        <v/>
      </c>
      <c r="AI154" s="40" t="n"/>
      <c r="AJ154" s="39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>
        <f>IF(V154="","",YEAR(V154)+IF(MONTH(V154)&gt;=5,1,0))</f>
        <v/>
      </c>
      <c r="AT154" s="40">
        <f>IF(V154="","",IF(AND(MONTH(V154)=8,DAY(V154)&gt;=15),"Fall",IF(MONTH(V154)&gt;8,"Fall",IF(MONTH(V154)=5,"Summer",IF(MONTH(V154)=1,"Spring","")))))</f>
        <v/>
      </c>
      <c r="AU154" s="40" t="n"/>
      <c r="AV154" s="40" t="n"/>
      <c r="AW154" s="38" t="inlineStr">
        <is>
          <t>Tsui, Terry M.</t>
        </is>
      </c>
      <c r="AX154" s="38">
        <f>IFERROR(INDEX('_names_lookup'!$C:$C,MATCH(AW154,'_names_lookup'!$A:$A,0)),"")</f>
        <v/>
      </c>
      <c r="AY154" s="38">
        <f>IFERROR(INDEX('_names_lookup'!$B:$B,MATCH(AW154,'_names_lookup'!$A:$A,0)),"")</f>
        <v/>
      </c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  <c r="CO154" s="40" t="n"/>
      <c r="CP154" s="40" t="n"/>
      <c r="CQ154" s="40" t="n"/>
    </row>
    <row r="155">
      <c r="A155" s="41" t="n"/>
      <c r="B155" s="37" t="inlineStr">
        <is>
          <t>2749-01</t>
        </is>
      </c>
      <c r="C155" s="37" t="inlineStr">
        <is>
          <t>3265</t>
        </is>
      </c>
      <c r="D155" s="41" t="n"/>
      <c r="E155" s="37" t="inlineStr">
        <is>
          <t>698</t>
        </is>
      </c>
      <c r="F155" s="41" t="n"/>
      <c r="G155" s="41" t="n"/>
      <c r="H155" s="38">
        <f>IFERROR(INDEX('_courses_lookup'!$C:$C,MATCH(D155&amp;E155,'_courses_lookup'!$E:$E,0)),"")</f>
        <v/>
      </c>
      <c r="I155" s="38">
        <f>IFERROR(INDEX('_courses_lookup'!$D:$D,MATCH(D155&amp;E155,'_courses_lookup'!$E:$E,0)),"")</f>
        <v/>
      </c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39" t="n"/>
      <c r="W155" s="40" t="n"/>
      <c r="X155" s="40" t="n"/>
      <c r="Y155" s="40">
        <f>IFERROR(IF(W155*X155=0,"",W155*X155),"")</f>
        <v/>
      </c>
      <c r="Z155" s="39" t="n"/>
      <c r="AA155" s="39" t="n"/>
      <c r="AB155" s="40">
        <f>IF(AND(Z155&lt;&gt;"",AA155&lt;&gt;""),ROUNDUP((AA155-Z155)/7,0),"")</f>
        <v/>
      </c>
      <c r="AC155" s="40" t="n"/>
      <c r="AD155" s="40">
        <f>IFERROR(IF(AB155*AC155=0,"",AB155*AC155),"")</f>
        <v/>
      </c>
      <c r="AE155" s="40" t="n"/>
      <c r="AF155" s="40">
        <f>IFERROR(IF((AI155-(Y155+AD155))/AE155=0,"",ROUNDUP((AI155-(Y155+AD155))/AE155,0)),"")</f>
        <v/>
      </c>
      <c r="AG155" s="40">
        <f>IFERROR(IF((AI155-(Y155+AD155))=0,"",(AI155-(Y155+AD155))),"")</f>
        <v/>
      </c>
      <c r="AH155" s="40">
        <f>IF(AND(W155="",AE155=""),AB155,IF(SUM(W155,AB155,AE155)=0,"",SUM(W155,AB155,AE155)))</f>
        <v/>
      </c>
      <c r="AI155" s="40" t="n"/>
      <c r="AJ155" s="39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>
        <f>IF(V155="","",YEAR(V155)+IF(MONTH(V155)&gt;=5,1,0))</f>
        <v/>
      </c>
      <c r="AT155" s="40">
        <f>IF(V155="","",IF(AND(MONTH(V155)=8,DAY(V155)&gt;=15),"Fall",IF(MONTH(V155)&gt;8,"Fall",IF(MONTH(V155)=5,"Summer",IF(MONTH(V155)=1,"Spring","")))))</f>
        <v/>
      </c>
      <c r="AU155" s="40" t="n"/>
      <c r="AV155" s="40" t="n"/>
      <c r="AW155" s="38" t="inlineStr">
        <is>
          <t>Vatel, Marie S.</t>
        </is>
      </c>
      <c r="AX155" s="38">
        <f>IFERROR(INDEX('_names_lookup'!$C:$C,MATCH(AW155,'_names_lookup'!$A:$A,0)),"")</f>
        <v/>
      </c>
      <c r="AY155" s="38">
        <f>IFERROR(INDEX('_names_lookup'!$B:$B,MATCH(AW155,'_names_lookup'!$A:$A,0)),"")</f>
        <v/>
      </c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  <c r="CO155" s="40" t="n"/>
      <c r="CP155" s="40" t="n"/>
      <c r="CQ155" s="40" t="n"/>
    </row>
    <row r="156">
      <c r="A156" s="41" t="n"/>
      <c r="B156" s="37" t="inlineStr">
        <is>
          <t>2789-01</t>
        </is>
      </c>
      <c r="C156" s="37" t="inlineStr">
        <is>
          <t>3266</t>
        </is>
      </c>
      <c r="D156" s="41" t="n"/>
      <c r="E156" s="37" t="inlineStr">
        <is>
          <t>699</t>
        </is>
      </c>
      <c r="F156" s="41" t="n"/>
      <c r="G156" s="41" t="n"/>
      <c r="H156" s="38">
        <f>IFERROR(INDEX('_courses_lookup'!$C:$C,MATCH(D156&amp;E156,'_courses_lookup'!$E:$E,0)),"")</f>
        <v/>
      </c>
      <c r="I156" s="38">
        <f>IFERROR(INDEX('_courses_lookup'!$D:$D,MATCH(D156&amp;E156,'_courses_lookup'!$E:$E,0)),"")</f>
        <v/>
      </c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39" t="n"/>
      <c r="W156" s="40" t="n"/>
      <c r="X156" s="40" t="n"/>
      <c r="Y156" s="40">
        <f>IFERROR(IF(W156*X156=0,"",W156*X156),"")</f>
        <v/>
      </c>
      <c r="Z156" s="39" t="n"/>
      <c r="AA156" s="39" t="n"/>
      <c r="AB156" s="40">
        <f>IF(AND(Z156&lt;&gt;"",AA156&lt;&gt;""),ROUNDUP((AA156-Z156)/7,0),"")</f>
        <v/>
      </c>
      <c r="AC156" s="40" t="n"/>
      <c r="AD156" s="40">
        <f>IFERROR(IF(AB156*AC156=0,"",AB156*AC156),"")</f>
        <v/>
      </c>
      <c r="AE156" s="40" t="n"/>
      <c r="AF156" s="40">
        <f>IFERROR(IF((AI156-(Y156+AD156))/AE156=0,"",ROUNDUP((AI156-(Y156+AD156))/AE156,0)),"")</f>
        <v/>
      </c>
      <c r="AG156" s="40">
        <f>IFERROR(IF((AI156-(Y156+AD156))=0,"",(AI156-(Y156+AD156))),"")</f>
        <v/>
      </c>
      <c r="AH156" s="40">
        <f>IF(AND(W156="",AE156=""),AB156,IF(SUM(W156,AB156,AE156)=0,"",SUM(W156,AB156,AE156)))</f>
        <v/>
      </c>
      <c r="AI156" s="40" t="n"/>
      <c r="AJ156" s="39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>
        <f>IF(V156="","",YEAR(V156)+IF(MONTH(V156)&gt;=5,1,0))</f>
        <v/>
      </c>
      <c r="AT156" s="40">
        <f>IF(V156="","",IF(AND(MONTH(V156)=8,DAY(V156)&gt;=15),"Fall",IF(MONTH(V156)&gt;8,"Fall",IF(MONTH(V156)=5,"Summer",IF(MONTH(V156)=1,"Spring","")))))</f>
        <v/>
      </c>
      <c r="AU156" s="40" t="n"/>
      <c r="AV156" s="40" t="n"/>
      <c r="AW156" s="38" t="inlineStr">
        <is>
          <t>Wellington, Rohann D.</t>
        </is>
      </c>
      <c r="AX156" s="38">
        <f>IFERROR(INDEX('_names_lookup'!$C:$C,MATCH(AW156,'_names_lookup'!$A:$A,0)),"")</f>
        <v/>
      </c>
      <c r="AY156" s="38">
        <f>IFERROR(INDEX('_names_lookup'!$B:$B,MATCH(AW156,'_names_lookup'!$A:$A,0)),"")</f>
        <v/>
      </c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  <c r="CO156" s="40" t="n"/>
      <c r="CP156" s="40" t="n"/>
      <c r="CQ156" s="40" t="n"/>
    </row>
    <row r="157">
      <c r="A157" s="41" t="n"/>
      <c r="B157" s="37" t="inlineStr">
        <is>
          <t>2789-02</t>
        </is>
      </c>
      <c r="C157" s="37" t="inlineStr">
        <is>
          <t>3267</t>
        </is>
      </c>
      <c r="D157" s="41" t="n"/>
      <c r="E157" s="37" t="inlineStr">
        <is>
          <t>700</t>
        </is>
      </c>
      <c r="F157" s="41" t="n"/>
      <c r="G157" s="41" t="n"/>
      <c r="H157" s="38">
        <f>IFERROR(INDEX('_courses_lookup'!$C:$C,MATCH(D157&amp;E157,'_courses_lookup'!$E:$E,0)),"")</f>
        <v/>
      </c>
      <c r="I157" s="38">
        <f>IFERROR(INDEX('_courses_lookup'!$D:$D,MATCH(D157&amp;E157,'_courses_lookup'!$E:$E,0)),"")</f>
        <v/>
      </c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39" t="n"/>
      <c r="W157" s="40" t="n"/>
      <c r="X157" s="40" t="n"/>
      <c r="Y157" s="40">
        <f>IFERROR(IF(W157*X157=0,"",W157*X157),"")</f>
        <v/>
      </c>
      <c r="Z157" s="39" t="n"/>
      <c r="AA157" s="39" t="n"/>
      <c r="AB157" s="40">
        <f>IF(AND(Z157&lt;&gt;"",AA157&lt;&gt;""),ROUNDUP((AA157-Z157)/7,0),"")</f>
        <v/>
      </c>
      <c r="AC157" s="40" t="n"/>
      <c r="AD157" s="40">
        <f>IFERROR(IF(AB157*AC157=0,"",AB157*AC157),"")</f>
        <v/>
      </c>
      <c r="AE157" s="40" t="n"/>
      <c r="AF157" s="40">
        <f>IFERROR(IF((AI157-(Y157+AD157))/AE157=0,"",ROUNDUP((AI157-(Y157+AD157))/AE157,0)),"")</f>
        <v/>
      </c>
      <c r="AG157" s="40">
        <f>IFERROR(IF((AI157-(Y157+AD157))=0,"",(AI157-(Y157+AD157))),"")</f>
        <v/>
      </c>
      <c r="AH157" s="40">
        <f>IF(AND(W157="",AE157=""),AB157,IF(SUM(W157,AB157,AE157)=0,"",SUM(W157,AB157,AE157)))</f>
        <v/>
      </c>
      <c r="AI157" s="40" t="n"/>
      <c r="AJ157" s="39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>
        <f>IF(V157="","",YEAR(V157)+IF(MONTH(V157)&gt;=5,1,0))</f>
        <v/>
      </c>
      <c r="AT157" s="40">
        <f>IF(V157="","",IF(AND(MONTH(V157)=8,DAY(V157)&gt;=15),"Fall",IF(MONTH(V157)&gt;8,"Fall",IF(MONTH(V157)=5,"Summer",IF(MONTH(V157)=1,"Spring","")))))</f>
        <v/>
      </c>
      <c r="AU157" s="40" t="n"/>
      <c r="AV157" s="40" t="n"/>
      <c r="AW157" s="38" t="inlineStr">
        <is>
          <t>Wood, H Stanley</t>
        </is>
      </c>
      <c r="AX157" s="38">
        <f>IFERROR(INDEX('_names_lookup'!$C:$C,MATCH(AW157,'_names_lookup'!$A:$A,0)),"")</f>
        <v/>
      </c>
      <c r="AY157" s="38">
        <f>IFERROR(INDEX('_names_lookup'!$B:$B,MATCH(AW157,'_names_lookup'!$A:$A,0)),"")</f>
        <v/>
      </c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  <c r="CO157" s="40" t="n"/>
      <c r="CP157" s="40" t="n"/>
      <c r="CQ157" s="40" t="n"/>
    </row>
    <row r="158">
      <c r="A158" s="41" t="n"/>
      <c r="B158" s="37" t="inlineStr">
        <is>
          <t>2790-01</t>
        </is>
      </c>
      <c r="C158" s="37" t="inlineStr">
        <is>
          <t>3268</t>
        </is>
      </c>
      <c r="D158" s="41" t="n"/>
      <c r="E158" s="37" t="inlineStr">
        <is>
          <t>704</t>
        </is>
      </c>
      <c r="F158" s="41" t="n"/>
      <c r="G158" s="41" t="n"/>
      <c r="H158" s="38">
        <f>IFERROR(INDEX('_courses_lookup'!$C:$C,MATCH(D158&amp;E158,'_courses_lookup'!$E:$E,0)),"")</f>
        <v/>
      </c>
      <c r="I158" s="38">
        <f>IFERROR(INDEX('_courses_lookup'!$D:$D,MATCH(D158&amp;E158,'_courses_lookup'!$E:$E,0)),"")</f>
        <v/>
      </c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39" t="n"/>
      <c r="W158" s="40" t="n"/>
      <c r="X158" s="40" t="n"/>
      <c r="Y158" s="40">
        <f>IFERROR(IF(W158*X158=0,"",W158*X158),"")</f>
        <v/>
      </c>
      <c r="Z158" s="39" t="n"/>
      <c r="AA158" s="39" t="n"/>
      <c r="AB158" s="40">
        <f>IF(AND(Z158&lt;&gt;"",AA158&lt;&gt;""),ROUNDUP((AA158-Z158)/7,0),"")</f>
        <v/>
      </c>
      <c r="AC158" s="40" t="n"/>
      <c r="AD158" s="40">
        <f>IFERROR(IF(AB158*AC158=0,"",AB158*AC158),"")</f>
        <v/>
      </c>
      <c r="AE158" s="40" t="n"/>
      <c r="AF158" s="40">
        <f>IFERROR(IF((AI158-(Y158+AD158))/AE158=0,"",ROUNDUP((AI158-(Y158+AD158))/AE158,0)),"")</f>
        <v/>
      </c>
      <c r="AG158" s="40">
        <f>IFERROR(IF((AI158-(Y158+AD158))=0,"",(AI158-(Y158+AD158))),"")</f>
        <v/>
      </c>
      <c r="AH158" s="40">
        <f>IF(AND(W158="",AE158=""),AB158,IF(SUM(W158,AB158,AE158)=0,"",SUM(W158,AB158,AE158)))</f>
        <v/>
      </c>
      <c r="AI158" s="40" t="n"/>
      <c r="AJ158" s="39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>
        <f>IF(V158="","",YEAR(V158)+IF(MONTH(V158)&gt;=5,1,0))</f>
        <v/>
      </c>
      <c r="AT158" s="40">
        <f>IF(V158="","",IF(AND(MONTH(V158)=8,DAY(V158)&gt;=15),"Fall",IF(MONTH(V158)&gt;8,"Fall",IF(MONTH(V158)=5,"Summer",IF(MONTH(V158)=1,"Spring","")))))</f>
        <v/>
      </c>
      <c r="AU158" s="40" t="n"/>
      <c r="AV158" s="40" t="n"/>
      <c r="AW158" s="38" t="inlineStr">
        <is>
          <t>Young, Dustin R.</t>
        </is>
      </c>
      <c r="AX158" s="38">
        <f>IFERROR(INDEX('_names_lookup'!$C:$C,MATCH(AW158,'_names_lookup'!$A:$A,0)),"")</f>
        <v/>
      </c>
      <c r="AY158" s="38">
        <f>IFERROR(INDEX('_names_lookup'!$B:$B,MATCH(AW158,'_names_lookup'!$A:$A,0)),"")</f>
        <v/>
      </c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  <c r="CO158" s="40" t="n"/>
      <c r="CP158" s="40" t="n"/>
      <c r="CQ158" s="40" t="n"/>
    </row>
    <row r="159">
      <c r="A159" s="41" t="n"/>
      <c r="B159" s="37" t="inlineStr">
        <is>
          <t>2791-01</t>
        </is>
      </c>
      <c r="C159" s="37" t="inlineStr">
        <is>
          <t>3269</t>
        </is>
      </c>
      <c r="D159" s="41" t="n"/>
      <c r="E159" s="37" t="inlineStr">
        <is>
          <t>705</t>
        </is>
      </c>
      <c r="F159" s="41" t="n"/>
      <c r="G159" s="41" t="n"/>
      <c r="H159" s="38">
        <f>IFERROR(INDEX('_courses_lookup'!$C:$C,MATCH(D159&amp;E159,'_courses_lookup'!$E:$E,0)),"")</f>
        <v/>
      </c>
      <c r="I159" s="38">
        <f>IFERROR(INDEX('_courses_lookup'!$D:$D,MATCH(D159&amp;E159,'_courses_lookup'!$E:$E,0)),"")</f>
        <v/>
      </c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39" t="n"/>
      <c r="W159" s="40" t="n"/>
      <c r="X159" s="40" t="n"/>
      <c r="Y159" s="40">
        <f>IFERROR(IF(W159*X159=0,"",W159*X159),"")</f>
        <v/>
      </c>
      <c r="Z159" s="39" t="n"/>
      <c r="AA159" s="39" t="n"/>
      <c r="AB159" s="40">
        <f>IF(AND(Z159&lt;&gt;"",AA159&lt;&gt;""),ROUNDUP((AA159-Z159)/7,0),"")</f>
        <v/>
      </c>
      <c r="AC159" s="40" t="n"/>
      <c r="AD159" s="40">
        <f>IFERROR(IF(AB159*AC159=0,"",AB159*AC159),"")</f>
        <v/>
      </c>
      <c r="AE159" s="40" t="n"/>
      <c r="AF159" s="40">
        <f>IFERROR(IF((AI159-(Y159+AD159))/AE159=0,"",ROUNDUP((AI159-(Y159+AD159))/AE159,0)),"")</f>
        <v/>
      </c>
      <c r="AG159" s="40">
        <f>IFERROR(IF((AI159-(Y159+AD159))=0,"",(AI159-(Y159+AD159))),"")</f>
        <v/>
      </c>
      <c r="AH159" s="40">
        <f>IF(AND(W159="",AE159=""),AB159,IF(SUM(W159,AB159,AE159)=0,"",SUM(W159,AB159,AE159)))</f>
        <v/>
      </c>
      <c r="AI159" s="40" t="n"/>
      <c r="AJ159" s="39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>
        <f>IF(V159="","",YEAR(V159)+IF(MONTH(V159)&gt;=5,1,0))</f>
        <v/>
      </c>
      <c r="AT159" s="40">
        <f>IF(V159="","",IF(AND(MONTH(V159)=8,DAY(V159)&gt;=15),"Fall",IF(MONTH(V159)&gt;8,"Fall",IF(MONTH(V159)=5,"Summer",IF(MONTH(V159)=1,"Spring","")))))</f>
        <v/>
      </c>
      <c r="AU159" s="40" t="n"/>
      <c r="AV159" s="40" t="n"/>
      <c r="AW159" s="38" t="inlineStr">
        <is>
          <t>Alexe, Cristina A.</t>
        </is>
      </c>
      <c r="AX159" s="38">
        <f>IFERROR(INDEX('_names_lookup'!$C:$C,MATCH(AW159,'_names_lookup'!$A:$A,0)),"")</f>
        <v/>
      </c>
      <c r="AY159" s="38">
        <f>IFERROR(INDEX('_names_lookup'!$B:$B,MATCH(AW159,'_names_lookup'!$A:$A,0)),"")</f>
        <v/>
      </c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  <c r="CO159" s="40" t="n"/>
      <c r="CP159" s="40" t="n"/>
      <c r="CQ159" s="40" t="n"/>
    </row>
    <row r="160">
      <c r="A160" s="41" t="n"/>
      <c r="B160" s="37" t="inlineStr">
        <is>
          <t>2793-01</t>
        </is>
      </c>
      <c r="C160" s="37" t="inlineStr">
        <is>
          <t>3270</t>
        </is>
      </c>
      <c r="D160" s="41" t="n"/>
      <c r="E160" s="37" t="inlineStr">
        <is>
          <t>706</t>
        </is>
      </c>
      <c r="F160" s="41" t="n"/>
      <c r="G160" s="41" t="n"/>
      <c r="H160" s="38">
        <f>IFERROR(INDEX('_courses_lookup'!$C:$C,MATCH(D160&amp;E160,'_courses_lookup'!$E:$E,0)),"")</f>
        <v/>
      </c>
      <c r="I160" s="38">
        <f>IFERROR(INDEX('_courses_lookup'!$D:$D,MATCH(D160&amp;E160,'_courses_lookup'!$E:$E,0)),"")</f>
        <v/>
      </c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39" t="n"/>
      <c r="W160" s="40" t="n"/>
      <c r="X160" s="40" t="n"/>
      <c r="Y160" s="40">
        <f>IFERROR(IF(W160*X160=0,"",W160*X160),"")</f>
        <v/>
      </c>
      <c r="Z160" s="39" t="n"/>
      <c r="AA160" s="39" t="n"/>
      <c r="AB160" s="40">
        <f>IF(AND(Z160&lt;&gt;"",AA160&lt;&gt;""),ROUNDUP((AA160-Z160)/7,0),"")</f>
        <v/>
      </c>
      <c r="AC160" s="40" t="n"/>
      <c r="AD160" s="40">
        <f>IFERROR(IF(AB160*AC160=0,"",AB160*AC160),"")</f>
        <v/>
      </c>
      <c r="AE160" s="40" t="n"/>
      <c r="AF160" s="40">
        <f>IFERROR(IF((AI160-(Y160+AD160))/AE160=0,"",ROUNDUP((AI160-(Y160+AD160))/AE160,0)),"")</f>
        <v/>
      </c>
      <c r="AG160" s="40">
        <f>IFERROR(IF((AI160-(Y160+AD160))=0,"",(AI160-(Y160+AD160))),"")</f>
        <v/>
      </c>
      <c r="AH160" s="40">
        <f>IF(AND(W160="",AE160=""),AB160,IF(SUM(W160,AB160,AE160)=0,"",SUM(W160,AB160,AE160)))</f>
        <v/>
      </c>
      <c r="AI160" s="40" t="n"/>
      <c r="AJ160" s="39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>
        <f>IF(V160="","",YEAR(V160)+IF(MONTH(V160)&gt;=5,1,0))</f>
        <v/>
      </c>
      <c r="AT160" s="40">
        <f>IF(V160="","",IF(AND(MONTH(V160)=8,DAY(V160)&gt;=15),"Fall",IF(MONTH(V160)&gt;8,"Fall",IF(MONTH(V160)=5,"Summer",IF(MONTH(V160)=1,"Spring","")))))</f>
        <v/>
      </c>
      <c r="AU160" s="40" t="n"/>
      <c r="AV160" s="40" t="n"/>
      <c r="AW160" s="38" t="inlineStr">
        <is>
          <t>Andvik, Lidvar</t>
        </is>
      </c>
      <c r="AX160" s="38">
        <f>IFERROR(INDEX('_names_lookup'!$C:$C,MATCH(AW160,'_names_lookup'!$A:$A,0)),"")</f>
        <v/>
      </c>
      <c r="AY160" s="38">
        <f>IFERROR(INDEX('_names_lookup'!$B:$B,MATCH(AW160,'_names_lookup'!$A:$A,0)),"")</f>
        <v/>
      </c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  <c r="CO160" s="40" t="n"/>
      <c r="CP160" s="40" t="n"/>
      <c r="CQ160" s="40" t="n"/>
    </row>
    <row r="161">
      <c r="A161" s="41" t="n"/>
      <c r="B161" s="37" t="inlineStr">
        <is>
          <t>2796-01</t>
        </is>
      </c>
      <c r="C161" s="37" t="inlineStr">
        <is>
          <t>3271</t>
        </is>
      </c>
      <c r="D161" s="41" t="n"/>
      <c r="E161" s="37" t="inlineStr">
        <is>
          <t>707</t>
        </is>
      </c>
      <c r="F161" s="41" t="n"/>
      <c r="G161" s="41" t="n"/>
      <c r="H161" s="38">
        <f>IFERROR(INDEX('_courses_lookup'!$C:$C,MATCH(D161&amp;E161,'_courses_lookup'!$E:$E,0)),"")</f>
        <v/>
      </c>
      <c r="I161" s="38">
        <f>IFERROR(INDEX('_courses_lookup'!$D:$D,MATCH(D161&amp;E161,'_courses_lookup'!$E:$E,0)),"")</f>
        <v/>
      </c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39" t="n"/>
      <c r="W161" s="40" t="n"/>
      <c r="X161" s="40" t="n"/>
      <c r="Y161" s="40">
        <f>IFERROR(IF(W161*X161=0,"",W161*X161),"")</f>
        <v/>
      </c>
      <c r="Z161" s="39" t="n"/>
      <c r="AA161" s="39" t="n"/>
      <c r="AB161" s="40">
        <f>IF(AND(Z161&lt;&gt;"",AA161&lt;&gt;""),ROUNDUP((AA161-Z161)/7,0),"")</f>
        <v/>
      </c>
      <c r="AC161" s="40" t="n"/>
      <c r="AD161" s="40">
        <f>IFERROR(IF(AB161*AC161=0,"",AB161*AC161),"")</f>
        <v/>
      </c>
      <c r="AE161" s="40" t="n"/>
      <c r="AF161" s="40">
        <f>IFERROR(IF((AI161-(Y161+AD161))/AE161=0,"",ROUNDUP((AI161-(Y161+AD161))/AE161,0)),"")</f>
        <v/>
      </c>
      <c r="AG161" s="40">
        <f>IFERROR(IF((AI161-(Y161+AD161))=0,"",(AI161-(Y161+AD161))),"")</f>
        <v/>
      </c>
      <c r="AH161" s="40">
        <f>IF(AND(W161="",AE161=""),AB161,IF(SUM(W161,AB161,AE161)=0,"",SUM(W161,AB161,AE161)))</f>
        <v/>
      </c>
      <c r="AI161" s="40" t="n"/>
      <c r="AJ161" s="39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>
        <f>IF(V161="","",YEAR(V161)+IF(MONTH(V161)&gt;=5,1,0))</f>
        <v/>
      </c>
      <c r="AT161" s="40">
        <f>IF(V161="","",IF(AND(MONTH(V161)=8,DAY(V161)&gt;=15),"Fall",IF(MONTH(V161)&gt;8,"Fall",IF(MONTH(V161)=5,"Summer",IF(MONTH(V161)=1,"Spring","")))))</f>
        <v/>
      </c>
      <c r="AU161" s="40" t="n"/>
      <c r="AV161" s="40" t="n"/>
      <c r="AW161" s="38" t="inlineStr">
        <is>
          <t>Arena, Timothy J.</t>
        </is>
      </c>
      <c r="AX161" s="38">
        <f>IFERROR(INDEX('_names_lookup'!$C:$C,MATCH(AW161,'_names_lookup'!$A:$A,0)),"")</f>
        <v/>
      </c>
      <c r="AY161" s="38">
        <f>IFERROR(INDEX('_names_lookup'!$B:$B,MATCH(AW161,'_names_lookup'!$A:$A,0)),"")</f>
        <v/>
      </c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  <c r="CO161" s="40" t="n"/>
      <c r="CP161" s="40" t="n"/>
      <c r="CQ161" s="40" t="n"/>
    </row>
    <row r="162">
      <c r="A162" s="41" t="n"/>
      <c r="B162" s="37" t="inlineStr">
        <is>
          <t>2802-01</t>
        </is>
      </c>
      <c r="C162" s="37" t="inlineStr">
        <is>
          <t>3272</t>
        </is>
      </c>
      <c r="D162" s="41" t="n"/>
      <c r="E162" s="37" t="inlineStr">
        <is>
          <t>708</t>
        </is>
      </c>
      <c r="F162" s="41" t="n"/>
      <c r="G162" s="41" t="n"/>
      <c r="H162" s="38">
        <f>IFERROR(INDEX('_courses_lookup'!$C:$C,MATCH(D162&amp;E162,'_courses_lookup'!$E:$E,0)),"")</f>
        <v/>
      </c>
      <c r="I162" s="38">
        <f>IFERROR(INDEX('_courses_lookup'!$D:$D,MATCH(D162&amp;E162,'_courses_lookup'!$E:$E,0)),"")</f>
        <v/>
      </c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39" t="n"/>
      <c r="W162" s="40" t="n"/>
      <c r="X162" s="40" t="n"/>
      <c r="Y162" s="40">
        <f>IFERROR(IF(W162*X162=0,"",W162*X162),"")</f>
        <v/>
      </c>
      <c r="Z162" s="39" t="n"/>
      <c r="AA162" s="39" t="n"/>
      <c r="AB162" s="40">
        <f>IF(AND(Z162&lt;&gt;"",AA162&lt;&gt;""),ROUNDUP((AA162-Z162)/7,0),"")</f>
        <v/>
      </c>
      <c r="AC162" s="40" t="n"/>
      <c r="AD162" s="40">
        <f>IFERROR(IF(AB162*AC162=0,"",AB162*AC162),"")</f>
        <v/>
      </c>
      <c r="AE162" s="40" t="n"/>
      <c r="AF162" s="40">
        <f>IFERROR(IF((AI162-(Y162+AD162))/AE162=0,"",ROUNDUP((AI162-(Y162+AD162))/AE162,0)),"")</f>
        <v/>
      </c>
      <c r="AG162" s="40">
        <f>IFERROR(IF((AI162-(Y162+AD162))=0,"",(AI162-(Y162+AD162))),"")</f>
        <v/>
      </c>
      <c r="AH162" s="40">
        <f>IF(AND(W162="",AE162=""),AB162,IF(SUM(W162,AB162,AE162)=0,"",SUM(W162,AB162,AE162)))</f>
        <v/>
      </c>
      <c r="AI162" s="40" t="n"/>
      <c r="AJ162" s="39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>
        <f>IF(V162="","",YEAR(V162)+IF(MONTH(V162)&gt;=5,1,0))</f>
        <v/>
      </c>
      <c r="AT162" s="40">
        <f>IF(V162="","",IF(AND(MONTH(V162)=8,DAY(V162)&gt;=15),"Fall",IF(MONTH(V162)&gt;8,"Fall",IF(MONTH(V162)=5,"Summer",IF(MONTH(V162)=1,"Spring","")))))</f>
        <v/>
      </c>
      <c r="AU162" s="40" t="n"/>
      <c r="AV162" s="40" t="n"/>
      <c r="AW162" s="38" t="inlineStr">
        <is>
          <t>Baldwin, John T.</t>
        </is>
      </c>
      <c r="AX162" s="38">
        <f>IFERROR(INDEX('_names_lookup'!$C:$C,MATCH(AW162,'_names_lookup'!$A:$A,0)),"")</f>
        <v/>
      </c>
      <c r="AY162" s="38">
        <f>IFERROR(INDEX('_names_lookup'!$B:$B,MATCH(AW162,'_names_lookup'!$A:$A,0)),"")</f>
        <v/>
      </c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  <c r="CO162" s="40" t="n"/>
      <c r="CP162" s="40" t="n"/>
      <c r="CQ162" s="40" t="n"/>
    </row>
    <row r="163">
      <c r="A163" s="41" t="n"/>
      <c r="B163" s="37" t="inlineStr">
        <is>
          <t>2802-02</t>
        </is>
      </c>
      <c r="C163" s="37" t="inlineStr">
        <is>
          <t>3273</t>
        </is>
      </c>
      <c r="D163" s="41" t="n"/>
      <c r="E163" s="37" t="inlineStr">
        <is>
          <t>709</t>
        </is>
      </c>
      <c r="F163" s="41" t="n"/>
      <c r="G163" s="41" t="n"/>
      <c r="H163" s="38">
        <f>IFERROR(INDEX('_courses_lookup'!$C:$C,MATCH(D163&amp;E163,'_courses_lookup'!$E:$E,0)),"")</f>
        <v/>
      </c>
      <c r="I163" s="38">
        <f>IFERROR(INDEX('_courses_lookup'!$D:$D,MATCH(D163&amp;E163,'_courses_lookup'!$E:$E,0)),"")</f>
        <v/>
      </c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39" t="n"/>
      <c r="W163" s="40" t="n"/>
      <c r="X163" s="40" t="n"/>
      <c r="Y163" s="40">
        <f>IFERROR(IF(W163*X163=0,"",W163*X163),"")</f>
        <v/>
      </c>
      <c r="Z163" s="39" t="n"/>
      <c r="AA163" s="39" t="n"/>
      <c r="AB163" s="40">
        <f>IF(AND(Z163&lt;&gt;"",AA163&lt;&gt;""),ROUNDUP((AA163-Z163)/7,0),"")</f>
        <v/>
      </c>
      <c r="AC163" s="40" t="n"/>
      <c r="AD163" s="40">
        <f>IFERROR(IF(AB163*AC163=0,"",AB163*AC163),"")</f>
        <v/>
      </c>
      <c r="AE163" s="40" t="n"/>
      <c r="AF163" s="40">
        <f>IFERROR(IF((AI163-(Y163+AD163))/AE163=0,"",ROUNDUP((AI163-(Y163+AD163))/AE163,0)),"")</f>
        <v/>
      </c>
      <c r="AG163" s="40">
        <f>IFERROR(IF((AI163-(Y163+AD163))=0,"",(AI163-(Y163+AD163))),"")</f>
        <v/>
      </c>
      <c r="AH163" s="40">
        <f>IF(AND(W163="",AE163=""),AB163,IF(SUM(W163,AB163,AE163)=0,"",SUM(W163,AB163,AE163)))</f>
        <v/>
      </c>
      <c r="AI163" s="40" t="n"/>
      <c r="AJ163" s="39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>
        <f>IF(V163="","",YEAR(V163)+IF(MONTH(V163)&gt;=5,1,0))</f>
        <v/>
      </c>
      <c r="AT163" s="40">
        <f>IF(V163="","",IF(AND(MONTH(V163)=8,DAY(V163)&gt;=15),"Fall",IF(MONTH(V163)&gt;8,"Fall",IF(MONTH(V163)=5,"Summer",IF(MONTH(V163)=1,"Spring","")))))</f>
        <v/>
      </c>
      <c r="AU163" s="40" t="n"/>
      <c r="AV163" s="40" t="n"/>
      <c r="AW163" s="38" t="inlineStr">
        <is>
          <t>Bentancur, Ricardo</t>
        </is>
      </c>
      <c r="AX163" s="38">
        <f>IFERROR(INDEX('_names_lookup'!$C:$C,MATCH(AW163,'_names_lookup'!$A:$A,0)),"")</f>
        <v/>
      </c>
      <c r="AY163" s="38">
        <f>IFERROR(INDEX('_names_lookup'!$B:$B,MATCH(AW163,'_names_lookup'!$A:$A,0)),"")</f>
        <v/>
      </c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  <c r="CO163" s="40" t="n"/>
      <c r="CP163" s="40" t="n"/>
      <c r="CQ163" s="40" t="n"/>
    </row>
    <row r="164">
      <c r="A164" s="41" t="n"/>
      <c r="B164" s="37" t="inlineStr">
        <is>
          <t>2804-01</t>
        </is>
      </c>
      <c r="C164" s="37" t="inlineStr">
        <is>
          <t>3274</t>
        </is>
      </c>
      <c r="D164" s="41" t="n"/>
      <c r="E164" s="37" t="inlineStr">
        <is>
          <t>710</t>
        </is>
      </c>
      <c r="F164" s="41" t="n"/>
      <c r="G164" s="41" t="n"/>
      <c r="H164" s="38">
        <f>IFERROR(INDEX('_courses_lookup'!$C:$C,MATCH(D164&amp;E164,'_courses_lookup'!$E:$E,0)),"")</f>
        <v/>
      </c>
      <c r="I164" s="38">
        <f>IFERROR(INDEX('_courses_lookup'!$D:$D,MATCH(D164&amp;E164,'_courses_lookup'!$E:$E,0)),"")</f>
        <v/>
      </c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39" t="n"/>
      <c r="W164" s="40" t="n"/>
      <c r="X164" s="40" t="n"/>
      <c r="Y164" s="40">
        <f>IFERROR(IF(W164*X164=0,"",W164*X164),"")</f>
        <v/>
      </c>
      <c r="Z164" s="39" t="n"/>
      <c r="AA164" s="39" t="n"/>
      <c r="AB164" s="40">
        <f>IF(AND(Z164&lt;&gt;"",AA164&lt;&gt;""),ROUNDUP((AA164-Z164)/7,0),"")</f>
        <v/>
      </c>
      <c r="AC164" s="40" t="n"/>
      <c r="AD164" s="40">
        <f>IFERROR(IF(AB164*AC164=0,"",AB164*AC164),"")</f>
        <v/>
      </c>
      <c r="AE164" s="40" t="n"/>
      <c r="AF164" s="40">
        <f>IFERROR(IF((AI164-(Y164+AD164))/AE164=0,"",ROUNDUP((AI164-(Y164+AD164))/AE164,0)),"")</f>
        <v/>
      </c>
      <c r="AG164" s="40">
        <f>IFERROR(IF((AI164-(Y164+AD164))=0,"",(AI164-(Y164+AD164))),"")</f>
        <v/>
      </c>
      <c r="AH164" s="40">
        <f>IF(AND(W164="",AE164=""),AB164,IF(SUM(W164,AB164,AE164)=0,"",SUM(W164,AB164,AE164)))</f>
        <v/>
      </c>
      <c r="AI164" s="40" t="n"/>
      <c r="AJ164" s="39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>
        <f>IF(V164="","",YEAR(V164)+IF(MONTH(V164)&gt;=5,1,0))</f>
        <v/>
      </c>
      <c r="AT164" s="40">
        <f>IF(V164="","",IF(AND(MONTH(V164)=8,DAY(V164)&gt;=15),"Fall",IF(MONTH(V164)&gt;8,"Fall",IF(MONTH(V164)=5,"Summer",IF(MONTH(V164)=1,"Spring","")))))</f>
        <v/>
      </c>
      <c r="AU164" s="40" t="n"/>
      <c r="AV164" s="40" t="n"/>
      <c r="AW164" s="38" t="inlineStr">
        <is>
          <t>Canale, Fernando</t>
        </is>
      </c>
      <c r="AX164" s="38">
        <f>IFERROR(INDEX('_names_lookup'!$C:$C,MATCH(AW164,'_names_lookup'!$A:$A,0)),"")</f>
        <v/>
      </c>
      <c r="AY164" s="38">
        <f>IFERROR(INDEX('_names_lookup'!$B:$B,MATCH(AW164,'_names_lookup'!$A:$A,0)),"")</f>
        <v/>
      </c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  <c r="CO164" s="40" t="n"/>
      <c r="CP164" s="40" t="n"/>
      <c r="CQ164" s="40" t="n"/>
    </row>
    <row r="165">
      <c r="A165" s="41" t="n"/>
      <c r="B165" s="37" t="inlineStr">
        <is>
          <t>2804-02</t>
        </is>
      </c>
      <c r="C165" s="37" t="inlineStr">
        <is>
          <t>3275</t>
        </is>
      </c>
      <c r="D165" s="41" t="n"/>
      <c r="E165" s="37" t="inlineStr">
        <is>
          <t>712</t>
        </is>
      </c>
      <c r="F165" s="41" t="n"/>
      <c r="G165" s="41" t="n"/>
      <c r="H165" s="38">
        <f>IFERROR(INDEX('_courses_lookup'!$C:$C,MATCH(D165&amp;E165,'_courses_lookup'!$E:$E,0)),"")</f>
        <v/>
      </c>
      <c r="I165" s="38">
        <f>IFERROR(INDEX('_courses_lookup'!$D:$D,MATCH(D165&amp;E165,'_courses_lookup'!$E:$E,0)),"")</f>
        <v/>
      </c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39" t="n"/>
      <c r="W165" s="40" t="n"/>
      <c r="X165" s="40" t="n"/>
      <c r="Y165" s="40">
        <f>IFERROR(IF(W165*X165=0,"",W165*X165),"")</f>
        <v/>
      </c>
      <c r="Z165" s="39" t="n"/>
      <c r="AA165" s="39" t="n"/>
      <c r="AB165" s="40">
        <f>IF(AND(Z165&lt;&gt;"",AA165&lt;&gt;""),ROUNDUP((AA165-Z165)/7,0),"")</f>
        <v/>
      </c>
      <c r="AC165" s="40" t="n"/>
      <c r="AD165" s="40">
        <f>IFERROR(IF(AB165*AC165=0,"",AB165*AC165),"")</f>
        <v/>
      </c>
      <c r="AE165" s="40" t="n"/>
      <c r="AF165" s="40">
        <f>IFERROR(IF((AI165-(Y165+AD165))/AE165=0,"",ROUNDUP((AI165-(Y165+AD165))/AE165,0)),"")</f>
        <v/>
      </c>
      <c r="AG165" s="40">
        <f>IFERROR(IF((AI165-(Y165+AD165))=0,"",(AI165-(Y165+AD165))),"")</f>
        <v/>
      </c>
      <c r="AH165" s="40">
        <f>IF(AND(W165="",AE165=""),AB165,IF(SUM(W165,AB165,AE165)=0,"",SUM(W165,AB165,AE165)))</f>
        <v/>
      </c>
      <c r="AI165" s="40" t="n"/>
      <c r="AJ165" s="39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>
        <f>IF(V165="","",YEAR(V165)+IF(MONTH(V165)&gt;=5,1,0))</f>
        <v/>
      </c>
      <c r="AT165" s="40">
        <f>IF(V165="","",IF(AND(MONTH(V165)=8,DAY(V165)&gt;=15),"Fall",IF(MONTH(V165)&gt;8,"Fall",IF(MONTH(V165)=5,"Summer",IF(MONTH(V165)=1,"Spring","")))))</f>
        <v/>
      </c>
      <c r="AU165" s="40" t="n"/>
      <c r="AV165" s="40" t="n"/>
      <c r="AW165" s="38" t="inlineStr">
        <is>
          <t>Covrig, Duane M.</t>
        </is>
      </c>
      <c r="AX165" s="38">
        <f>IFERROR(INDEX('_names_lookup'!$C:$C,MATCH(AW165,'_names_lookup'!$A:$A,0)),"")</f>
        <v/>
      </c>
      <c r="AY165" s="38">
        <f>IFERROR(INDEX('_names_lookup'!$B:$B,MATCH(AW165,'_names_lookup'!$A:$A,0)),"")</f>
        <v/>
      </c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  <c r="CO165" s="40" t="n"/>
      <c r="CP165" s="40" t="n"/>
      <c r="CQ165" s="40" t="n"/>
    </row>
    <row r="166">
      <c r="A166" s="41" t="n"/>
      <c r="B166" s="37" t="inlineStr">
        <is>
          <t>2805-01</t>
        </is>
      </c>
      <c r="C166" s="37" t="inlineStr">
        <is>
          <t>3278</t>
        </is>
      </c>
      <c r="D166" s="41" t="n"/>
      <c r="E166" s="37" t="inlineStr">
        <is>
          <t>713</t>
        </is>
      </c>
      <c r="F166" s="41" t="n"/>
      <c r="G166" s="41" t="n"/>
      <c r="H166" s="38">
        <f>IFERROR(INDEX('_courses_lookup'!$C:$C,MATCH(D166&amp;E166,'_courses_lookup'!$E:$E,0)),"")</f>
        <v/>
      </c>
      <c r="I166" s="38">
        <f>IFERROR(INDEX('_courses_lookup'!$D:$D,MATCH(D166&amp;E166,'_courses_lookup'!$E:$E,0)),"")</f>
        <v/>
      </c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39" t="n"/>
      <c r="W166" s="40" t="n"/>
      <c r="X166" s="40" t="n"/>
      <c r="Y166" s="40">
        <f>IFERROR(IF(W166*X166=0,"",W166*X166),"")</f>
        <v/>
      </c>
      <c r="Z166" s="39" t="n"/>
      <c r="AA166" s="39" t="n"/>
      <c r="AB166" s="40">
        <f>IF(AND(Z166&lt;&gt;"",AA166&lt;&gt;""),ROUNDUP((AA166-Z166)/7,0),"")</f>
        <v/>
      </c>
      <c r="AC166" s="40" t="n"/>
      <c r="AD166" s="40">
        <f>IFERROR(IF(AB166*AC166=0,"",AB166*AC166),"")</f>
        <v/>
      </c>
      <c r="AE166" s="40" t="n"/>
      <c r="AF166" s="40">
        <f>IFERROR(IF((AI166-(Y166+AD166))/AE166=0,"",ROUNDUP((AI166-(Y166+AD166))/AE166,0)),"")</f>
        <v/>
      </c>
      <c r="AG166" s="40">
        <f>IFERROR(IF((AI166-(Y166+AD166))=0,"",(AI166-(Y166+AD166))),"")</f>
        <v/>
      </c>
      <c r="AH166" s="40">
        <f>IF(AND(W166="",AE166=""),AB166,IF(SUM(W166,AB166,AE166)=0,"",SUM(W166,AB166,AE166)))</f>
        <v/>
      </c>
      <c r="AI166" s="40" t="n"/>
      <c r="AJ166" s="39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>
        <f>IF(V166="","",YEAR(V166)+IF(MONTH(V166)&gt;=5,1,0))</f>
        <v/>
      </c>
      <c r="AT166" s="40">
        <f>IF(V166="","",IF(AND(MONTH(V166)=8,DAY(V166)&gt;=15),"Fall",IF(MONTH(V166)&gt;8,"Fall",IF(MONTH(V166)=5,"Summer",IF(MONTH(V166)=1,"Spring","")))))</f>
        <v/>
      </c>
      <c r="AU166" s="40" t="n"/>
      <c r="AV166" s="40" t="n"/>
      <c r="AW166" s="38" t="inlineStr">
        <is>
          <t>Dei, Daniel</t>
        </is>
      </c>
      <c r="AX166" s="38">
        <f>IFERROR(INDEX('_names_lookup'!$C:$C,MATCH(AW166,'_names_lookup'!$A:$A,0)),"")</f>
        <v/>
      </c>
      <c r="AY166" s="38">
        <f>IFERROR(INDEX('_names_lookup'!$B:$B,MATCH(AW166,'_names_lookup'!$A:$A,0)),"")</f>
        <v/>
      </c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  <c r="CO166" s="40" t="n"/>
      <c r="CP166" s="40" t="n"/>
      <c r="CQ166" s="40" t="n"/>
    </row>
    <row r="167">
      <c r="A167" s="41" t="n"/>
      <c r="B167" s="37" t="inlineStr">
        <is>
          <t>2805-02</t>
        </is>
      </c>
      <c r="C167" s="37" t="inlineStr">
        <is>
          <t>3279</t>
        </is>
      </c>
      <c r="D167" s="41" t="n"/>
      <c r="E167" s="37" t="inlineStr">
        <is>
          <t>714</t>
        </is>
      </c>
      <c r="F167" s="41" t="n"/>
      <c r="G167" s="41" t="n"/>
      <c r="H167" s="38">
        <f>IFERROR(INDEX('_courses_lookup'!$C:$C,MATCH(D167&amp;E167,'_courses_lookup'!$E:$E,0)),"")</f>
        <v/>
      </c>
      <c r="I167" s="38">
        <f>IFERROR(INDEX('_courses_lookup'!$D:$D,MATCH(D167&amp;E167,'_courses_lookup'!$E:$E,0)),"")</f>
        <v/>
      </c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39" t="n"/>
      <c r="W167" s="40" t="n"/>
      <c r="X167" s="40" t="n"/>
      <c r="Y167" s="40">
        <f>IFERROR(IF(W167*X167=0,"",W167*X167),"")</f>
        <v/>
      </c>
      <c r="Z167" s="39" t="n"/>
      <c r="AA167" s="39" t="n"/>
      <c r="AB167" s="40">
        <f>IF(AND(Z167&lt;&gt;"",AA167&lt;&gt;""),ROUNDUP((AA167-Z167)/7,0),"")</f>
        <v/>
      </c>
      <c r="AC167" s="40" t="n"/>
      <c r="AD167" s="40">
        <f>IFERROR(IF(AB167*AC167=0,"",AB167*AC167),"")</f>
        <v/>
      </c>
      <c r="AE167" s="40" t="n"/>
      <c r="AF167" s="40">
        <f>IFERROR(IF((AI167-(Y167+AD167))/AE167=0,"",ROUNDUP((AI167-(Y167+AD167))/AE167,0)),"")</f>
        <v/>
      </c>
      <c r="AG167" s="40">
        <f>IFERROR(IF((AI167-(Y167+AD167))=0,"",(AI167-(Y167+AD167))),"")</f>
        <v/>
      </c>
      <c r="AH167" s="40">
        <f>IF(AND(W167="",AE167=""),AB167,IF(SUM(W167,AB167,AE167)=0,"",SUM(W167,AB167,AE167)))</f>
        <v/>
      </c>
      <c r="AI167" s="40" t="n"/>
      <c r="AJ167" s="39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>
        <f>IF(V167="","",YEAR(V167)+IF(MONTH(V167)&gt;=5,1,0))</f>
        <v/>
      </c>
      <c r="AT167" s="40">
        <f>IF(V167="","",IF(AND(MONTH(V167)=8,DAY(V167)&gt;=15),"Fall",IF(MONTH(V167)&gt;8,"Fall",IF(MONTH(V167)=5,"Summer",IF(MONTH(V167)=1,"Spring","")))))</f>
        <v/>
      </c>
      <c r="AU167" s="40" t="n"/>
      <c r="AV167" s="40" t="n"/>
      <c r="AW167" s="38" t="inlineStr">
        <is>
          <t>Drew, Arlyn S.</t>
        </is>
      </c>
      <c r="AX167" s="38">
        <f>IFERROR(INDEX('_names_lookup'!$C:$C,MATCH(AW167,'_names_lookup'!$A:$A,0)),"")</f>
        <v/>
      </c>
      <c r="AY167" s="38">
        <f>IFERROR(INDEX('_names_lookup'!$B:$B,MATCH(AW167,'_names_lookup'!$A:$A,0)),"")</f>
        <v/>
      </c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  <c r="CO167" s="40" t="n"/>
      <c r="CP167" s="40" t="n"/>
      <c r="CQ167" s="40" t="n"/>
    </row>
    <row r="168">
      <c r="A168" s="41" t="n"/>
      <c r="B168" s="37" t="inlineStr">
        <is>
          <t>2806-01</t>
        </is>
      </c>
      <c r="C168" s="37" t="inlineStr">
        <is>
          <t>3284</t>
        </is>
      </c>
      <c r="D168" s="41" t="n"/>
      <c r="E168" s="37" t="inlineStr">
        <is>
          <t>715</t>
        </is>
      </c>
      <c r="F168" s="41" t="n"/>
      <c r="G168" s="41" t="n"/>
      <c r="H168" s="38">
        <f>IFERROR(INDEX('_courses_lookup'!$C:$C,MATCH(D168&amp;E168,'_courses_lookup'!$E:$E,0)),"")</f>
        <v/>
      </c>
      <c r="I168" s="38">
        <f>IFERROR(INDEX('_courses_lookup'!$D:$D,MATCH(D168&amp;E168,'_courses_lookup'!$E:$E,0)),"")</f>
        <v/>
      </c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39" t="n"/>
      <c r="W168" s="40" t="n"/>
      <c r="X168" s="40" t="n"/>
      <c r="Y168" s="40">
        <f>IFERROR(IF(W168*X168=0,"",W168*X168),"")</f>
        <v/>
      </c>
      <c r="Z168" s="39" t="n"/>
      <c r="AA168" s="39" t="n"/>
      <c r="AB168" s="40">
        <f>IF(AND(Z168&lt;&gt;"",AA168&lt;&gt;""),ROUNDUP((AA168-Z168)/7,0),"")</f>
        <v/>
      </c>
      <c r="AC168" s="40" t="n"/>
      <c r="AD168" s="40">
        <f>IFERROR(IF(AB168*AC168=0,"",AB168*AC168),"")</f>
        <v/>
      </c>
      <c r="AE168" s="40" t="n"/>
      <c r="AF168" s="40">
        <f>IFERROR(IF((AI168-(Y168+AD168))/AE168=0,"",ROUNDUP((AI168-(Y168+AD168))/AE168,0)),"")</f>
        <v/>
      </c>
      <c r="AG168" s="40">
        <f>IFERROR(IF((AI168-(Y168+AD168))=0,"",(AI168-(Y168+AD168))),"")</f>
        <v/>
      </c>
      <c r="AH168" s="40">
        <f>IF(AND(W168="",AE168=""),AB168,IF(SUM(W168,AB168,AE168)=0,"",SUM(W168,AB168,AE168)))</f>
        <v/>
      </c>
      <c r="AI168" s="40" t="n"/>
      <c r="AJ168" s="39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>
        <f>IF(V168="","",YEAR(V168)+IF(MONTH(V168)&gt;=5,1,0))</f>
        <v/>
      </c>
      <c r="AT168" s="40">
        <f>IF(V168="","",IF(AND(MONTH(V168)=8,DAY(V168)&gt;=15),"Fall",IF(MONTH(V168)&gt;8,"Fall",IF(MONTH(V168)=5,"Summer",IF(MONTH(V168)=1,"Spring","")))))</f>
        <v/>
      </c>
      <c r="AU168" s="40" t="n"/>
      <c r="AV168" s="40" t="n"/>
      <c r="AW168" s="38" t="inlineStr">
        <is>
          <t>Dupertuis, Atilio R.</t>
        </is>
      </c>
      <c r="AX168" s="38">
        <f>IFERROR(INDEX('_names_lookup'!$C:$C,MATCH(AW168,'_names_lookup'!$A:$A,0)),"")</f>
        <v/>
      </c>
      <c r="AY168" s="38">
        <f>IFERROR(INDEX('_names_lookup'!$B:$B,MATCH(AW168,'_names_lookup'!$A:$A,0)),"")</f>
        <v/>
      </c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  <c r="CO168" s="40" t="n"/>
      <c r="CP168" s="40" t="n"/>
      <c r="CQ168" s="40" t="n"/>
    </row>
    <row r="169">
      <c r="A169" s="41" t="n"/>
      <c r="B169" s="37" t="inlineStr">
        <is>
          <t>2806-02</t>
        </is>
      </c>
      <c r="C169" s="37" t="inlineStr">
        <is>
          <t>3285</t>
        </is>
      </c>
      <c r="D169" s="41" t="n"/>
      <c r="E169" s="37" t="inlineStr">
        <is>
          <t>721</t>
        </is>
      </c>
      <c r="F169" s="41" t="n"/>
      <c r="G169" s="41" t="n"/>
      <c r="H169" s="38">
        <f>IFERROR(INDEX('_courses_lookup'!$C:$C,MATCH(D169&amp;E169,'_courses_lookup'!$E:$E,0)),"")</f>
        <v/>
      </c>
      <c r="I169" s="38">
        <f>IFERROR(INDEX('_courses_lookup'!$D:$D,MATCH(D169&amp;E169,'_courses_lookup'!$E:$E,0)),"")</f>
        <v/>
      </c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39" t="n"/>
      <c r="W169" s="40" t="n"/>
      <c r="X169" s="40" t="n"/>
      <c r="Y169" s="40">
        <f>IFERROR(IF(W169*X169=0,"",W169*X169),"")</f>
        <v/>
      </c>
      <c r="Z169" s="39" t="n"/>
      <c r="AA169" s="39" t="n"/>
      <c r="AB169" s="40">
        <f>IF(AND(Z169&lt;&gt;"",AA169&lt;&gt;""),ROUNDUP((AA169-Z169)/7,0),"")</f>
        <v/>
      </c>
      <c r="AC169" s="40" t="n"/>
      <c r="AD169" s="40">
        <f>IFERROR(IF(AB169*AC169=0,"",AB169*AC169),"")</f>
        <v/>
      </c>
      <c r="AE169" s="40" t="n"/>
      <c r="AF169" s="40">
        <f>IFERROR(IF((AI169-(Y169+AD169))/AE169=0,"",ROUNDUP((AI169-(Y169+AD169))/AE169,0)),"")</f>
        <v/>
      </c>
      <c r="AG169" s="40">
        <f>IFERROR(IF((AI169-(Y169+AD169))=0,"",(AI169-(Y169+AD169))),"")</f>
        <v/>
      </c>
      <c r="AH169" s="40">
        <f>IF(AND(W169="",AE169=""),AB169,IF(SUM(W169,AB169,AE169)=0,"",SUM(W169,AB169,AE169)))</f>
        <v/>
      </c>
      <c r="AI169" s="40" t="n"/>
      <c r="AJ169" s="39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>
        <f>IF(V169="","",YEAR(V169)+IF(MONTH(V169)&gt;=5,1,0))</f>
        <v/>
      </c>
      <c r="AT169" s="40">
        <f>IF(V169="","",IF(AND(MONTH(V169)=8,DAY(V169)&gt;=15),"Fall",IF(MONTH(V169)&gt;8,"Fall",IF(MONTH(V169)=5,"Summer",IF(MONTH(V169)=1,"Spring","")))))</f>
        <v/>
      </c>
      <c r="AU169" s="40" t="n"/>
      <c r="AV169" s="40" t="n"/>
      <c r="AW169" s="38" t="inlineStr">
        <is>
          <t>Duran Royo, Noemi</t>
        </is>
      </c>
      <c r="AX169" s="38">
        <f>IFERROR(INDEX('_names_lookup'!$C:$C,MATCH(AW169,'_names_lookup'!$A:$A,0)),"")</f>
        <v/>
      </c>
      <c r="AY169" s="38">
        <f>IFERROR(INDEX('_names_lookup'!$B:$B,MATCH(AW169,'_names_lookup'!$A:$A,0)),"")</f>
        <v/>
      </c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  <c r="CO169" s="40" t="n"/>
      <c r="CP169" s="40" t="n"/>
      <c r="CQ169" s="40" t="n"/>
    </row>
    <row r="170">
      <c r="A170" s="41" t="n"/>
      <c r="B170" s="37" t="inlineStr">
        <is>
          <t>2807-01</t>
        </is>
      </c>
      <c r="C170" s="37" t="inlineStr">
        <is>
          <t>3286</t>
        </is>
      </c>
      <c r="D170" s="41" t="n"/>
      <c r="E170" s="37" t="inlineStr">
        <is>
          <t>722</t>
        </is>
      </c>
      <c r="F170" s="41" t="n"/>
      <c r="G170" s="41" t="n"/>
      <c r="H170" s="38">
        <f>IFERROR(INDEX('_courses_lookup'!$C:$C,MATCH(D170&amp;E170,'_courses_lookup'!$E:$E,0)),"")</f>
        <v/>
      </c>
      <c r="I170" s="38">
        <f>IFERROR(INDEX('_courses_lookup'!$D:$D,MATCH(D170&amp;E170,'_courses_lookup'!$E:$E,0)),"")</f>
        <v/>
      </c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39" t="n"/>
      <c r="W170" s="40" t="n"/>
      <c r="X170" s="40" t="n"/>
      <c r="Y170" s="40">
        <f>IFERROR(IF(W170*X170=0,"",W170*X170),"")</f>
        <v/>
      </c>
      <c r="Z170" s="39" t="n"/>
      <c r="AA170" s="39" t="n"/>
      <c r="AB170" s="40">
        <f>IF(AND(Z170&lt;&gt;"",AA170&lt;&gt;""),ROUNDUP((AA170-Z170)/7,0),"")</f>
        <v/>
      </c>
      <c r="AC170" s="40" t="n"/>
      <c r="AD170" s="40">
        <f>IFERROR(IF(AB170*AC170=0,"",AB170*AC170),"")</f>
        <v/>
      </c>
      <c r="AE170" s="40" t="n"/>
      <c r="AF170" s="40">
        <f>IFERROR(IF((AI170-(Y170+AD170))/AE170=0,"",ROUNDUP((AI170-(Y170+AD170))/AE170,0)),"")</f>
        <v/>
      </c>
      <c r="AG170" s="40">
        <f>IFERROR(IF((AI170-(Y170+AD170))=0,"",(AI170-(Y170+AD170))),"")</f>
        <v/>
      </c>
      <c r="AH170" s="40">
        <f>IF(AND(W170="",AE170=""),AB170,IF(SUM(W170,AB170,AE170)=0,"",SUM(W170,AB170,AE170)))</f>
        <v/>
      </c>
      <c r="AI170" s="40" t="n"/>
      <c r="AJ170" s="39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>
        <f>IF(V170="","",YEAR(V170)+IF(MONTH(V170)&gt;=5,1,0))</f>
        <v/>
      </c>
      <c r="AT170" s="40">
        <f>IF(V170="","",IF(AND(MONTH(V170)=8,DAY(V170)&gt;=15),"Fall",IF(MONTH(V170)&gt;8,"Fall",IF(MONTH(V170)=5,"Summer",IF(MONTH(V170)=1,"Spring","")))))</f>
        <v/>
      </c>
      <c r="AU170" s="40" t="n"/>
      <c r="AV170" s="40" t="n"/>
      <c r="AW170" s="38" t="inlineStr">
        <is>
          <t>Gibbs, Nathaniel</t>
        </is>
      </c>
      <c r="AX170" s="38">
        <f>IFERROR(INDEX('_names_lookup'!$C:$C,MATCH(AW170,'_names_lookup'!$A:$A,0)),"")</f>
        <v/>
      </c>
      <c r="AY170" s="38">
        <f>IFERROR(INDEX('_names_lookup'!$B:$B,MATCH(AW170,'_names_lookup'!$A:$A,0)),"")</f>
        <v/>
      </c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  <c r="CO170" s="40" t="n"/>
      <c r="CP170" s="40" t="n"/>
      <c r="CQ170" s="40" t="n"/>
    </row>
    <row r="171">
      <c r="A171" s="41" t="n"/>
      <c r="B171" s="37" t="inlineStr">
        <is>
          <t>2808-01</t>
        </is>
      </c>
      <c r="C171" s="37" t="inlineStr">
        <is>
          <t>3287</t>
        </is>
      </c>
      <c r="D171" s="41" t="n"/>
      <c r="E171" s="37" t="inlineStr">
        <is>
          <t>723</t>
        </is>
      </c>
      <c r="F171" s="41" t="n"/>
      <c r="G171" s="41" t="n"/>
      <c r="H171" s="38">
        <f>IFERROR(INDEX('_courses_lookup'!$C:$C,MATCH(D171&amp;E171,'_courses_lookup'!$E:$E,0)),"")</f>
        <v/>
      </c>
      <c r="I171" s="38">
        <f>IFERROR(INDEX('_courses_lookup'!$D:$D,MATCH(D171&amp;E171,'_courses_lookup'!$E:$E,0)),"")</f>
        <v/>
      </c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39" t="n"/>
      <c r="W171" s="40" t="n"/>
      <c r="X171" s="40" t="n"/>
      <c r="Y171" s="40">
        <f>IFERROR(IF(W171*X171=0,"",W171*X171),"")</f>
        <v/>
      </c>
      <c r="Z171" s="39" t="n"/>
      <c r="AA171" s="39" t="n"/>
      <c r="AB171" s="40">
        <f>IF(AND(Z171&lt;&gt;"",AA171&lt;&gt;""),ROUNDUP((AA171-Z171)/7,0),"")</f>
        <v/>
      </c>
      <c r="AC171" s="40" t="n"/>
      <c r="AD171" s="40">
        <f>IFERROR(IF(AB171*AC171=0,"",AB171*AC171),"")</f>
        <v/>
      </c>
      <c r="AE171" s="40" t="n"/>
      <c r="AF171" s="40">
        <f>IFERROR(IF((AI171-(Y171+AD171))/AE171=0,"",ROUNDUP((AI171-(Y171+AD171))/AE171,0)),"")</f>
        <v/>
      </c>
      <c r="AG171" s="40">
        <f>IFERROR(IF((AI171-(Y171+AD171))=0,"",(AI171-(Y171+AD171))),"")</f>
        <v/>
      </c>
      <c r="AH171" s="40">
        <f>IF(AND(W171="",AE171=""),AB171,IF(SUM(W171,AB171,AE171)=0,"",SUM(W171,AB171,AE171)))</f>
        <v/>
      </c>
      <c r="AI171" s="40" t="n"/>
      <c r="AJ171" s="39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>
        <f>IF(V171="","",YEAR(V171)+IF(MONTH(V171)&gt;=5,1,0))</f>
        <v/>
      </c>
      <c r="AT171" s="40">
        <f>IF(V171="","",IF(AND(MONTH(V171)=8,DAY(V171)&gt;=15),"Fall",IF(MONTH(V171)&gt;8,"Fall",IF(MONTH(V171)=5,"Summer",IF(MONTH(V171)=1,"Spring","")))))</f>
        <v/>
      </c>
      <c r="AU171" s="40" t="n"/>
      <c r="AV171" s="40" t="n"/>
      <c r="AW171" s="38" t="inlineStr">
        <is>
          <t>Hanna, Martin F.</t>
        </is>
      </c>
      <c r="AX171" s="38">
        <f>IFERROR(INDEX('_names_lookup'!$C:$C,MATCH(AW171,'_names_lookup'!$A:$A,0)),"")</f>
        <v/>
      </c>
      <c r="AY171" s="38">
        <f>IFERROR(INDEX('_names_lookup'!$B:$B,MATCH(AW171,'_names_lookup'!$A:$A,0)),"")</f>
        <v/>
      </c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  <c r="CO171" s="40" t="n"/>
      <c r="CP171" s="40" t="n"/>
      <c r="CQ171" s="40" t="n"/>
    </row>
    <row r="172">
      <c r="A172" s="41" t="n"/>
      <c r="B172" s="37" t="inlineStr">
        <is>
          <t>2808-02</t>
        </is>
      </c>
      <c r="C172" s="37" t="inlineStr">
        <is>
          <t>3288</t>
        </is>
      </c>
      <c r="D172" s="41" t="n"/>
      <c r="E172" s="37" t="inlineStr">
        <is>
          <t>727</t>
        </is>
      </c>
      <c r="F172" s="41" t="n"/>
      <c r="G172" s="41" t="n"/>
      <c r="H172" s="38">
        <f>IFERROR(INDEX('_courses_lookup'!$C:$C,MATCH(D172&amp;E172,'_courses_lookup'!$E:$E,0)),"")</f>
        <v/>
      </c>
      <c r="I172" s="38">
        <f>IFERROR(INDEX('_courses_lookup'!$D:$D,MATCH(D172&amp;E172,'_courses_lookup'!$E:$E,0)),"")</f>
        <v/>
      </c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39" t="n"/>
      <c r="W172" s="40" t="n"/>
      <c r="X172" s="40" t="n"/>
      <c r="Y172" s="40">
        <f>IFERROR(IF(W172*X172=0,"",W172*X172),"")</f>
        <v/>
      </c>
      <c r="Z172" s="39" t="n"/>
      <c r="AA172" s="39" t="n"/>
      <c r="AB172" s="40">
        <f>IF(AND(Z172&lt;&gt;"",AA172&lt;&gt;""),ROUNDUP((AA172-Z172)/7,0),"")</f>
        <v/>
      </c>
      <c r="AC172" s="40" t="n"/>
      <c r="AD172" s="40">
        <f>IFERROR(IF(AB172*AC172=0,"",AB172*AC172),"")</f>
        <v/>
      </c>
      <c r="AE172" s="40" t="n"/>
      <c r="AF172" s="40">
        <f>IFERROR(IF((AI172-(Y172+AD172))/AE172=0,"",ROUNDUP((AI172-(Y172+AD172))/AE172,0)),"")</f>
        <v/>
      </c>
      <c r="AG172" s="40">
        <f>IFERROR(IF((AI172-(Y172+AD172))=0,"",(AI172-(Y172+AD172))),"")</f>
        <v/>
      </c>
      <c r="AH172" s="40">
        <f>IF(AND(W172="",AE172=""),AB172,IF(SUM(W172,AB172,AE172)=0,"",SUM(W172,AB172,AE172)))</f>
        <v/>
      </c>
      <c r="AI172" s="40" t="n"/>
      <c r="AJ172" s="39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>
        <f>IF(V172="","",YEAR(V172)+IF(MONTH(V172)&gt;=5,1,0))</f>
        <v/>
      </c>
      <c r="AT172" s="40">
        <f>IF(V172="","",IF(AND(MONTH(V172)=8,DAY(V172)&gt;=15),"Fall",IF(MONTH(V172)&gt;8,"Fall",IF(MONTH(V172)=5,"Summer",IF(MONTH(V172)=1,"Spring","")))))</f>
        <v/>
      </c>
      <c r="AU172" s="40" t="n"/>
      <c r="AV172" s="40" t="n"/>
      <c r="AW172" s="38" t="inlineStr">
        <is>
          <t>Jankiewicz, Darius W.</t>
        </is>
      </c>
      <c r="AX172" s="38">
        <f>IFERROR(INDEX('_names_lookup'!$C:$C,MATCH(AW172,'_names_lookup'!$A:$A,0)),"")</f>
        <v/>
      </c>
      <c r="AY172" s="38">
        <f>IFERROR(INDEX('_names_lookup'!$B:$B,MATCH(AW172,'_names_lookup'!$A:$A,0)),"")</f>
        <v/>
      </c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  <c r="CO172" s="40" t="n"/>
      <c r="CP172" s="40" t="n"/>
      <c r="CQ172" s="40" t="n"/>
    </row>
    <row r="173">
      <c r="A173" s="41" t="n"/>
      <c r="B173" s="37" t="inlineStr">
        <is>
          <t>2809-01</t>
        </is>
      </c>
      <c r="C173" s="37" t="inlineStr">
        <is>
          <t>3289</t>
        </is>
      </c>
      <c r="D173" s="41" t="n"/>
      <c r="E173" s="37" t="inlineStr">
        <is>
          <t>728</t>
        </is>
      </c>
      <c r="F173" s="41" t="n"/>
      <c r="G173" s="41" t="n"/>
      <c r="H173" s="38">
        <f>IFERROR(INDEX('_courses_lookup'!$C:$C,MATCH(D173&amp;E173,'_courses_lookup'!$E:$E,0)),"")</f>
        <v/>
      </c>
      <c r="I173" s="38">
        <f>IFERROR(INDEX('_courses_lookup'!$D:$D,MATCH(D173&amp;E173,'_courses_lookup'!$E:$E,0)),"")</f>
        <v/>
      </c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39" t="n"/>
      <c r="W173" s="40" t="n"/>
      <c r="X173" s="40" t="n"/>
      <c r="Y173" s="40">
        <f>IFERROR(IF(W173*X173=0,"",W173*X173),"")</f>
        <v/>
      </c>
      <c r="Z173" s="39" t="n"/>
      <c r="AA173" s="39" t="n"/>
      <c r="AB173" s="40">
        <f>IF(AND(Z173&lt;&gt;"",AA173&lt;&gt;""),ROUNDUP((AA173-Z173)/7,0),"")</f>
        <v/>
      </c>
      <c r="AC173" s="40" t="n"/>
      <c r="AD173" s="40">
        <f>IFERROR(IF(AB173*AC173=0,"",AB173*AC173),"")</f>
        <v/>
      </c>
      <c r="AE173" s="40" t="n"/>
      <c r="AF173" s="40">
        <f>IFERROR(IF((AI173-(Y173+AD173))/AE173=0,"",ROUNDUP((AI173-(Y173+AD173))/AE173,0)),"")</f>
        <v/>
      </c>
      <c r="AG173" s="40">
        <f>IFERROR(IF((AI173-(Y173+AD173))=0,"",(AI173-(Y173+AD173))),"")</f>
        <v/>
      </c>
      <c r="AH173" s="40">
        <f>IF(AND(W173="",AE173=""),AB173,IF(SUM(W173,AB173,AE173)=0,"",SUM(W173,AB173,AE173)))</f>
        <v/>
      </c>
      <c r="AI173" s="40" t="n"/>
      <c r="AJ173" s="39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>
        <f>IF(V173="","",YEAR(V173)+IF(MONTH(V173)&gt;=5,1,0))</f>
        <v/>
      </c>
      <c r="AT173" s="40">
        <f>IF(V173="","",IF(AND(MONTH(V173)=8,DAY(V173)&gt;=15),"Fall",IF(MONTH(V173)&gt;8,"Fall",IF(MONTH(V173)=5,"Summer",IF(MONTH(V173)=1,"Spring","")))))</f>
        <v/>
      </c>
      <c r="AU173" s="40" t="n"/>
      <c r="AV173" s="40" t="n"/>
      <c r="AW173" s="38" t="inlineStr">
        <is>
          <t>Kis, Miroslav M.</t>
        </is>
      </c>
      <c r="AX173" s="38">
        <f>IFERROR(INDEX('_names_lookup'!$C:$C,MATCH(AW173,'_names_lookup'!$A:$A,0)),"")</f>
        <v/>
      </c>
      <c r="AY173" s="38">
        <f>IFERROR(INDEX('_names_lookup'!$B:$B,MATCH(AW173,'_names_lookup'!$A:$A,0)),"")</f>
        <v/>
      </c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  <c r="CO173" s="40" t="n"/>
      <c r="CP173" s="40" t="n"/>
      <c r="CQ173" s="40" t="n"/>
    </row>
    <row r="174">
      <c r="A174" s="41" t="n"/>
      <c r="B174" s="37" t="inlineStr">
        <is>
          <t>2809-02</t>
        </is>
      </c>
      <c r="C174" s="37" t="inlineStr">
        <is>
          <t>329</t>
        </is>
      </c>
      <c r="D174" s="41" t="n"/>
      <c r="E174" s="37" t="inlineStr">
        <is>
          <t>731</t>
        </is>
      </c>
      <c r="F174" s="41" t="n"/>
      <c r="G174" s="41" t="n"/>
      <c r="H174" s="38">
        <f>IFERROR(INDEX('_courses_lookup'!$C:$C,MATCH(D174&amp;E174,'_courses_lookup'!$E:$E,0)),"")</f>
        <v/>
      </c>
      <c r="I174" s="38">
        <f>IFERROR(INDEX('_courses_lookup'!$D:$D,MATCH(D174&amp;E174,'_courses_lookup'!$E:$E,0)),"")</f>
        <v/>
      </c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39" t="n"/>
      <c r="W174" s="40" t="n"/>
      <c r="X174" s="40" t="n"/>
      <c r="Y174" s="40">
        <f>IFERROR(IF(W174*X174=0,"",W174*X174),"")</f>
        <v/>
      </c>
      <c r="Z174" s="39" t="n"/>
      <c r="AA174" s="39" t="n"/>
      <c r="AB174" s="40">
        <f>IF(AND(Z174&lt;&gt;"",AA174&lt;&gt;""),ROUNDUP((AA174-Z174)/7,0),"")</f>
        <v/>
      </c>
      <c r="AC174" s="40" t="n"/>
      <c r="AD174" s="40">
        <f>IFERROR(IF(AB174*AC174=0,"",AB174*AC174),"")</f>
        <v/>
      </c>
      <c r="AE174" s="40" t="n"/>
      <c r="AF174" s="40">
        <f>IFERROR(IF((AI174-(Y174+AD174))/AE174=0,"",ROUNDUP((AI174-(Y174+AD174))/AE174,0)),"")</f>
        <v/>
      </c>
      <c r="AG174" s="40">
        <f>IFERROR(IF((AI174-(Y174+AD174))=0,"",(AI174-(Y174+AD174))),"")</f>
        <v/>
      </c>
      <c r="AH174" s="40">
        <f>IF(AND(W174="",AE174=""),AB174,IF(SUM(W174,AB174,AE174)=0,"",SUM(W174,AB174,AE174)))</f>
        <v/>
      </c>
      <c r="AI174" s="40" t="n"/>
      <c r="AJ174" s="39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>
        <f>IF(V174="","",YEAR(V174)+IF(MONTH(V174)&gt;=5,1,0))</f>
        <v/>
      </c>
      <c r="AT174" s="40">
        <f>IF(V174="","",IF(AND(MONTH(V174)=8,DAY(V174)&gt;=15),"Fall",IF(MONTH(V174)&gt;8,"Fall",IF(MONTH(V174)=5,"Summer",IF(MONTH(V174)=1,"Spring","")))))</f>
        <v/>
      </c>
      <c r="AU174" s="40" t="n"/>
      <c r="AV174" s="40" t="n"/>
      <c r="AW174" s="38" t="inlineStr">
        <is>
          <t>Kormos, Erik</t>
        </is>
      </c>
      <c r="AX174" s="38">
        <f>IFERROR(INDEX('_names_lookup'!$C:$C,MATCH(AW174,'_names_lookup'!$A:$A,0)),"")</f>
        <v/>
      </c>
      <c r="AY174" s="38">
        <f>IFERROR(INDEX('_names_lookup'!$B:$B,MATCH(AW174,'_names_lookup'!$A:$A,0)),"")</f>
        <v/>
      </c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  <c r="CO174" s="40" t="n"/>
      <c r="CP174" s="40" t="n"/>
      <c r="CQ174" s="40" t="n"/>
    </row>
    <row r="175">
      <c r="A175" s="41" t="n"/>
      <c r="B175" s="37" t="inlineStr">
        <is>
          <t>2813-01</t>
        </is>
      </c>
      <c r="C175" s="37" t="inlineStr">
        <is>
          <t>3290</t>
        </is>
      </c>
      <c r="D175" s="41" t="n"/>
      <c r="E175" s="37" t="inlineStr">
        <is>
          <t>732</t>
        </is>
      </c>
      <c r="F175" s="41" t="n"/>
      <c r="G175" s="41" t="n"/>
      <c r="H175" s="38">
        <f>IFERROR(INDEX('_courses_lookup'!$C:$C,MATCH(D175&amp;E175,'_courses_lookup'!$E:$E,0)),"")</f>
        <v/>
      </c>
      <c r="I175" s="38">
        <f>IFERROR(INDEX('_courses_lookup'!$D:$D,MATCH(D175&amp;E175,'_courses_lookup'!$E:$E,0)),"")</f>
        <v/>
      </c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39" t="n"/>
      <c r="W175" s="40" t="n"/>
      <c r="X175" s="40" t="n"/>
      <c r="Y175" s="40">
        <f>IFERROR(IF(W175*X175=0,"",W175*X175),"")</f>
        <v/>
      </c>
      <c r="Z175" s="39" t="n"/>
      <c r="AA175" s="39" t="n"/>
      <c r="AB175" s="40">
        <f>IF(AND(Z175&lt;&gt;"",AA175&lt;&gt;""),ROUNDUP((AA175-Z175)/7,0),"")</f>
        <v/>
      </c>
      <c r="AC175" s="40" t="n"/>
      <c r="AD175" s="40">
        <f>IFERROR(IF(AB175*AC175=0,"",AB175*AC175),"")</f>
        <v/>
      </c>
      <c r="AE175" s="40" t="n"/>
      <c r="AF175" s="40">
        <f>IFERROR(IF((AI175-(Y175+AD175))/AE175=0,"",ROUNDUP((AI175-(Y175+AD175))/AE175,0)),"")</f>
        <v/>
      </c>
      <c r="AG175" s="40">
        <f>IFERROR(IF((AI175-(Y175+AD175))=0,"",(AI175-(Y175+AD175))),"")</f>
        <v/>
      </c>
      <c r="AH175" s="40">
        <f>IF(AND(W175="",AE175=""),AB175,IF(SUM(W175,AB175,AE175)=0,"",SUM(W175,AB175,AE175)))</f>
        <v/>
      </c>
      <c r="AI175" s="40" t="n"/>
      <c r="AJ175" s="39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>
        <f>IF(V175="","",YEAR(V175)+IF(MONTH(V175)&gt;=5,1,0))</f>
        <v/>
      </c>
      <c r="AT175" s="40">
        <f>IF(V175="","",IF(AND(MONTH(V175)=8,DAY(V175)&gt;=15),"Fall",IF(MONTH(V175)&gt;8,"Fall",IF(MONTH(V175)=5,"Summer",IF(MONTH(V175)=1,"Spring","")))))</f>
        <v/>
      </c>
      <c r="AU175" s="40" t="n"/>
      <c r="AV175" s="40" t="n"/>
      <c r="AW175" s="38" t="inlineStr">
        <is>
          <t>Koval, Bohdan</t>
        </is>
      </c>
      <c r="AX175" s="38">
        <f>IFERROR(INDEX('_names_lookup'!$C:$C,MATCH(AW175,'_names_lookup'!$A:$A,0)),"")</f>
        <v/>
      </c>
      <c r="AY175" s="38">
        <f>IFERROR(INDEX('_names_lookup'!$B:$B,MATCH(AW175,'_names_lookup'!$A:$A,0)),"")</f>
        <v/>
      </c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  <c r="CO175" s="40" t="n"/>
      <c r="CP175" s="40" t="n"/>
      <c r="CQ175" s="40" t="n"/>
    </row>
    <row r="176">
      <c r="A176" s="41" t="n"/>
      <c r="B176" s="37" t="inlineStr">
        <is>
          <t>2813-02</t>
        </is>
      </c>
      <c r="C176" s="37" t="inlineStr">
        <is>
          <t>3291</t>
        </is>
      </c>
      <c r="D176" s="41" t="n"/>
      <c r="E176" s="37" t="inlineStr">
        <is>
          <t>734</t>
        </is>
      </c>
      <c r="F176" s="41" t="n"/>
      <c r="G176" s="41" t="n"/>
      <c r="H176" s="38">
        <f>IFERROR(INDEX('_courses_lookup'!$C:$C,MATCH(D176&amp;E176,'_courses_lookup'!$E:$E,0)),"")</f>
        <v/>
      </c>
      <c r="I176" s="38">
        <f>IFERROR(INDEX('_courses_lookup'!$D:$D,MATCH(D176&amp;E176,'_courses_lookup'!$E:$E,0)),"")</f>
        <v/>
      </c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39" t="n"/>
      <c r="W176" s="40" t="n"/>
      <c r="X176" s="40" t="n"/>
      <c r="Y176" s="40">
        <f>IFERROR(IF(W176*X176=0,"",W176*X176),"")</f>
        <v/>
      </c>
      <c r="Z176" s="39" t="n"/>
      <c r="AA176" s="39" t="n"/>
      <c r="AB176" s="40">
        <f>IF(AND(Z176&lt;&gt;"",AA176&lt;&gt;""),ROUNDUP((AA176-Z176)/7,0),"")</f>
        <v/>
      </c>
      <c r="AC176" s="40" t="n"/>
      <c r="AD176" s="40">
        <f>IFERROR(IF(AB176*AC176=0,"",AB176*AC176),"")</f>
        <v/>
      </c>
      <c r="AE176" s="40" t="n"/>
      <c r="AF176" s="40">
        <f>IFERROR(IF((AI176-(Y176+AD176))/AE176=0,"",ROUNDUP((AI176-(Y176+AD176))/AE176,0)),"")</f>
        <v/>
      </c>
      <c r="AG176" s="40">
        <f>IFERROR(IF((AI176-(Y176+AD176))=0,"",(AI176-(Y176+AD176))),"")</f>
        <v/>
      </c>
      <c r="AH176" s="40">
        <f>IF(AND(W176="",AE176=""),AB176,IF(SUM(W176,AB176,AE176)=0,"",SUM(W176,AB176,AE176)))</f>
        <v/>
      </c>
      <c r="AI176" s="40" t="n"/>
      <c r="AJ176" s="39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>
        <f>IF(V176="","",YEAR(V176)+IF(MONTH(V176)&gt;=5,1,0))</f>
        <v/>
      </c>
      <c r="AT176" s="40">
        <f>IF(V176="","",IF(AND(MONTH(V176)=8,DAY(V176)&gt;=15),"Fall",IF(MONTH(V176)&gt;8,"Fall",IF(MONTH(V176)=5,"Summer",IF(MONTH(V176)=1,"Spring","")))))</f>
        <v/>
      </c>
      <c r="AU176" s="40" t="n"/>
      <c r="AV176" s="40" t="n"/>
      <c r="AW176" s="38" t="inlineStr">
        <is>
          <t>Peckham, John C.</t>
        </is>
      </c>
      <c r="AX176" s="38">
        <f>IFERROR(INDEX('_names_lookup'!$C:$C,MATCH(AW176,'_names_lookup'!$A:$A,0)),"")</f>
        <v/>
      </c>
      <c r="AY176" s="38">
        <f>IFERROR(INDEX('_names_lookup'!$B:$B,MATCH(AW176,'_names_lookup'!$A:$A,0)),"")</f>
        <v/>
      </c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  <c r="CO176" s="40" t="n"/>
      <c r="CP176" s="40" t="n"/>
      <c r="CQ176" s="40" t="n"/>
    </row>
    <row r="177">
      <c r="A177" s="41" t="n"/>
      <c r="B177" s="37" t="inlineStr">
        <is>
          <t>2814-01</t>
        </is>
      </c>
      <c r="C177" s="37" t="inlineStr">
        <is>
          <t>3292</t>
        </is>
      </c>
      <c r="D177" s="41" t="n"/>
      <c r="E177" s="37" t="inlineStr">
        <is>
          <t>739</t>
        </is>
      </c>
      <c r="F177" s="41" t="n"/>
      <c r="G177" s="41" t="n"/>
      <c r="H177" s="38">
        <f>IFERROR(INDEX('_courses_lookup'!$C:$C,MATCH(D177&amp;E177,'_courses_lookup'!$E:$E,0)),"")</f>
        <v/>
      </c>
      <c r="I177" s="38">
        <f>IFERROR(INDEX('_courses_lookup'!$D:$D,MATCH(D177&amp;E177,'_courses_lookup'!$E:$E,0)),"")</f>
        <v/>
      </c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39" t="n"/>
      <c r="W177" s="40" t="n"/>
      <c r="X177" s="40" t="n"/>
      <c r="Y177" s="40">
        <f>IFERROR(IF(W177*X177=0,"",W177*X177),"")</f>
        <v/>
      </c>
      <c r="Z177" s="39" t="n"/>
      <c r="AA177" s="39" t="n"/>
      <c r="AB177" s="40">
        <f>IF(AND(Z177&lt;&gt;"",AA177&lt;&gt;""),ROUNDUP((AA177-Z177)/7,0),"")</f>
        <v/>
      </c>
      <c r="AC177" s="40" t="n"/>
      <c r="AD177" s="40">
        <f>IFERROR(IF(AB177*AC177=0,"",AB177*AC177),"")</f>
        <v/>
      </c>
      <c r="AE177" s="40" t="n"/>
      <c r="AF177" s="40">
        <f>IFERROR(IF((AI177-(Y177+AD177))/AE177=0,"",ROUNDUP((AI177-(Y177+AD177))/AE177,0)),"")</f>
        <v/>
      </c>
      <c r="AG177" s="40">
        <f>IFERROR(IF((AI177-(Y177+AD177))=0,"",(AI177-(Y177+AD177))),"")</f>
        <v/>
      </c>
      <c r="AH177" s="40">
        <f>IF(AND(W177="",AE177=""),AB177,IF(SUM(W177,AB177,AE177)=0,"",SUM(W177,AB177,AE177)))</f>
        <v/>
      </c>
      <c r="AI177" s="40" t="n"/>
      <c r="AJ177" s="39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>
        <f>IF(V177="","",YEAR(V177)+IF(MONTH(V177)&gt;=5,1,0))</f>
        <v/>
      </c>
      <c r="AT177" s="40">
        <f>IF(V177="","",IF(AND(MONTH(V177)=8,DAY(V177)&gt;=15),"Fall",IF(MONTH(V177)&gt;8,"Fall",IF(MONTH(V177)=5,"Summer",IF(MONTH(V177)=1,"Spring","")))))</f>
        <v/>
      </c>
      <c r="AU177" s="40" t="n"/>
      <c r="AV177" s="40" t="n"/>
      <c r="AW177" s="38" t="inlineStr">
        <is>
          <t>Plantak, Zorislav</t>
        </is>
      </c>
      <c r="AX177" s="38">
        <f>IFERROR(INDEX('_names_lookup'!$C:$C,MATCH(AW177,'_names_lookup'!$A:$A,0)),"")</f>
        <v/>
      </c>
      <c r="AY177" s="38">
        <f>IFERROR(INDEX('_names_lookup'!$B:$B,MATCH(AW177,'_names_lookup'!$A:$A,0)),"")</f>
        <v/>
      </c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  <c r="CO177" s="40" t="n"/>
      <c r="CP177" s="40" t="n"/>
      <c r="CQ177" s="40" t="n"/>
    </row>
    <row r="178">
      <c r="A178" s="41" t="n"/>
      <c r="B178" s="37" t="inlineStr">
        <is>
          <t>2818-01</t>
        </is>
      </c>
      <c r="C178" s="37" t="inlineStr">
        <is>
          <t>3293</t>
        </is>
      </c>
      <c r="D178" s="41" t="n"/>
      <c r="E178" s="37" t="inlineStr">
        <is>
          <t>741</t>
        </is>
      </c>
      <c r="F178" s="41" t="n"/>
      <c r="G178" s="41" t="n"/>
      <c r="H178" s="38">
        <f>IFERROR(INDEX('_courses_lookup'!$C:$C,MATCH(D178&amp;E178,'_courses_lookup'!$E:$E,0)),"")</f>
        <v/>
      </c>
      <c r="I178" s="38">
        <f>IFERROR(INDEX('_courses_lookup'!$D:$D,MATCH(D178&amp;E178,'_courses_lookup'!$E:$E,0)),"")</f>
        <v/>
      </c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39" t="n"/>
      <c r="W178" s="40" t="n"/>
      <c r="X178" s="40" t="n"/>
      <c r="Y178" s="40">
        <f>IFERROR(IF(W178*X178=0,"",W178*X178),"")</f>
        <v/>
      </c>
      <c r="Z178" s="39" t="n"/>
      <c r="AA178" s="39" t="n"/>
      <c r="AB178" s="40">
        <f>IF(AND(Z178&lt;&gt;"",AA178&lt;&gt;""),ROUNDUP((AA178-Z178)/7,0),"")</f>
        <v/>
      </c>
      <c r="AC178" s="40" t="n"/>
      <c r="AD178" s="40">
        <f>IFERROR(IF(AB178*AC178=0,"",AB178*AC178),"")</f>
        <v/>
      </c>
      <c r="AE178" s="40" t="n"/>
      <c r="AF178" s="40">
        <f>IFERROR(IF((AI178-(Y178+AD178))/AE178=0,"",ROUNDUP((AI178-(Y178+AD178))/AE178,0)),"")</f>
        <v/>
      </c>
      <c r="AG178" s="40">
        <f>IFERROR(IF((AI178-(Y178+AD178))=0,"",(AI178-(Y178+AD178))),"")</f>
        <v/>
      </c>
      <c r="AH178" s="40">
        <f>IF(AND(W178="",AE178=""),AB178,IF(SUM(W178,AB178,AE178)=0,"",SUM(W178,AB178,AE178)))</f>
        <v/>
      </c>
      <c r="AI178" s="40" t="n"/>
      <c r="AJ178" s="39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>
        <f>IF(V178="","",YEAR(V178)+IF(MONTH(V178)&gt;=5,1,0))</f>
        <v/>
      </c>
      <c r="AT178" s="40">
        <f>IF(V178="","",IF(AND(MONTH(V178)=8,DAY(V178)&gt;=15),"Fall",IF(MONTH(V178)&gt;8,"Fall",IF(MONTH(V178)=5,"Summer",IF(MONTH(V178)=1,"Spring","")))))</f>
        <v/>
      </c>
      <c r="AU178" s="40" t="n"/>
      <c r="AV178" s="40" t="n"/>
      <c r="AW178" s="38" t="inlineStr">
        <is>
          <t>Razmerita, Gheorghe</t>
        </is>
      </c>
      <c r="AX178" s="38">
        <f>IFERROR(INDEX('_names_lookup'!$C:$C,MATCH(AW178,'_names_lookup'!$A:$A,0)),"")</f>
        <v/>
      </c>
      <c r="AY178" s="38">
        <f>IFERROR(INDEX('_names_lookup'!$B:$B,MATCH(AW178,'_names_lookup'!$A:$A,0)),"")</f>
        <v/>
      </c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  <c r="CO178" s="40" t="n"/>
      <c r="CP178" s="40" t="n"/>
      <c r="CQ178" s="40" t="n"/>
    </row>
    <row r="179">
      <c r="A179" s="41" t="n"/>
      <c r="B179" s="37" t="inlineStr">
        <is>
          <t>2819-01</t>
        </is>
      </c>
      <c r="C179" s="37" t="inlineStr">
        <is>
          <t>3294</t>
        </is>
      </c>
      <c r="D179" s="41" t="n"/>
      <c r="E179" s="37" t="inlineStr">
        <is>
          <t>742</t>
        </is>
      </c>
      <c r="F179" s="41" t="n"/>
      <c r="G179" s="41" t="n"/>
      <c r="H179" s="38">
        <f>IFERROR(INDEX('_courses_lookup'!$C:$C,MATCH(D179&amp;E179,'_courses_lookup'!$E:$E,0)),"")</f>
        <v/>
      </c>
      <c r="I179" s="38">
        <f>IFERROR(INDEX('_courses_lookup'!$D:$D,MATCH(D179&amp;E179,'_courses_lookup'!$E:$E,0)),"")</f>
        <v/>
      </c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39" t="n"/>
      <c r="W179" s="40" t="n"/>
      <c r="X179" s="40" t="n"/>
      <c r="Y179" s="40">
        <f>IFERROR(IF(W179*X179=0,"",W179*X179),"")</f>
        <v/>
      </c>
      <c r="Z179" s="39" t="n"/>
      <c r="AA179" s="39" t="n"/>
      <c r="AB179" s="40">
        <f>IF(AND(Z179&lt;&gt;"",AA179&lt;&gt;""),ROUNDUP((AA179-Z179)/7,0),"")</f>
        <v/>
      </c>
      <c r="AC179" s="40" t="n"/>
      <c r="AD179" s="40">
        <f>IFERROR(IF(AB179*AC179=0,"",AB179*AC179),"")</f>
        <v/>
      </c>
      <c r="AE179" s="40" t="n"/>
      <c r="AF179" s="40">
        <f>IFERROR(IF((AI179-(Y179+AD179))/AE179=0,"",ROUNDUP((AI179-(Y179+AD179))/AE179,0)),"")</f>
        <v/>
      </c>
      <c r="AG179" s="40">
        <f>IFERROR(IF((AI179-(Y179+AD179))=0,"",(AI179-(Y179+AD179))),"")</f>
        <v/>
      </c>
      <c r="AH179" s="40">
        <f>IF(AND(W179="",AE179=""),AB179,IF(SUM(W179,AB179,AE179)=0,"",SUM(W179,AB179,AE179)))</f>
        <v/>
      </c>
      <c r="AI179" s="40" t="n"/>
      <c r="AJ179" s="39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>
        <f>IF(V179="","",YEAR(V179)+IF(MONTH(V179)&gt;=5,1,0))</f>
        <v/>
      </c>
      <c r="AT179" s="40">
        <f>IF(V179="","",IF(AND(MONTH(V179)=8,DAY(V179)&gt;=15),"Fall",IF(MONTH(V179)&gt;8,"Fall",IF(MONTH(V179)=5,"Summer",IF(MONTH(V179)=1,"Spring","")))))</f>
        <v/>
      </c>
      <c r="AU179" s="40" t="n"/>
      <c r="AV179" s="40" t="n"/>
      <c r="AW179" s="38" t="inlineStr">
        <is>
          <t>Rodrigues, Adriani M.</t>
        </is>
      </c>
      <c r="AX179" s="38">
        <f>IFERROR(INDEX('_names_lookup'!$C:$C,MATCH(AW179,'_names_lookup'!$A:$A,0)),"")</f>
        <v/>
      </c>
      <c r="AY179" s="38">
        <f>IFERROR(INDEX('_names_lookup'!$B:$B,MATCH(AW179,'_names_lookup'!$A:$A,0)),"")</f>
        <v/>
      </c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  <c r="CO179" s="40" t="n"/>
      <c r="CP179" s="40" t="n"/>
      <c r="CQ179" s="40" t="n"/>
    </row>
    <row r="180">
      <c r="A180" s="41" t="n"/>
      <c r="B180" s="37" t="inlineStr">
        <is>
          <t>282-01</t>
        </is>
      </c>
      <c r="C180" s="37" t="inlineStr">
        <is>
          <t>3295</t>
        </is>
      </c>
      <c r="D180" s="41" t="n"/>
      <c r="E180" s="37" t="inlineStr">
        <is>
          <t>743</t>
        </is>
      </c>
      <c r="F180" s="41" t="n"/>
      <c r="G180" s="41" t="n"/>
      <c r="H180" s="38">
        <f>IFERROR(INDEX('_courses_lookup'!$C:$C,MATCH(D180&amp;E180,'_courses_lookup'!$E:$E,0)),"")</f>
        <v/>
      </c>
      <c r="I180" s="38">
        <f>IFERROR(INDEX('_courses_lookup'!$D:$D,MATCH(D180&amp;E180,'_courses_lookup'!$E:$E,0)),"")</f>
        <v/>
      </c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39" t="n"/>
      <c r="W180" s="40" t="n"/>
      <c r="X180" s="40" t="n"/>
      <c r="Y180" s="40">
        <f>IFERROR(IF(W180*X180=0,"",W180*X180),"")</f>
        <v/>
      </c>
      <c r="Z180" s="39" t="n"/>
      <c r="AA180" s="39" t="n"/>
      <c r="AB180" s="40">
        <f>IF(AND(Z180&lt;&gt;"",AA180&lt;&gt;""),ROUNDUP((AA180-Z180)/7,0),"")</f>
        <v/>
      </c>
      <c r="AC180" s="40" t="n"/>
      <c r="AD180" s="40">
        <f>IFERROR(IF(AB180*AC180=0,"",AB180*AC180),"")</f>
        <v/>
      </c>
      <c r="AE180" s="40" t="n"/>
      <c r="AF180" s="40">
        <f>IFERROR(IF((AI180-(Y180+AD180))/AE180=0,"",ROUNDUP((AI180-(Y180+AD180))/AE180,0)),"")</f>
        <v/>
      </c>
      <c r="AG180" s="40">
        <f>IFERROR(IF((AI180-(Y180+AD180))=0,"",(AI180-(Y180+AD180))),"")</f>
        <v/>
      </c>
      <c r="AH180" s="40">
        <f>IF(AND(W180="",AE180=""),AB180,IF(SUM(W180,AB180,AE180)=0,"",SUM(W180,AB180,AE180)))</f>
        <v/>
      </c>
      <c r="AI180" s="40" t="n"/>
      <c r="AJ180" s="39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>
        <f>IF(V180="","",YEAR(V180)+IF(MONTH(V180)&gt;=5,1,0))</f>
        <v/>
      </c>
      <c r="AT180" s="40">
        <f>IF(V180="","",IF(AND(MONTH(V180)=8,DAY(V180)&gt;=15),"Fall",IF(MONTH(V180)&gt;8,"Fall",IF(MONTH(V180)=5,"Summer",IF(MONTH(V180)=1,"Spring","")))))</f>
        <v/>
      </c>
      <c r="AU180" s="40" t="n"/>
      <c r="AV180" s="40" t="n"/>
      <c r="AW180" s="38" t="inlineStr">
        <is>
          <t>Sciarabba, Davide</t>
        </is>
      </c>
      <c r="AX180" s="38">
        <f>IFERROR(INDEX('_names_lookup'!$C:$C,MATCH(AW180,'_names_lookup'!$A:$A,0)),"")</f>
        <v/>
      </c>
      <c r="AY180" s="38">
        <f>IFERROR(INDEX('_names_lookup'!$B:$B,MATCH(AW180,'_names_lookup'!$A:$A,0)),"")</f>
        <v/>
      </c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  <c r="CO180" s="40" t="n"/>
      <c r="CP180" s="40" t="n"/>
      <c r="CQ180" s="40" t="n"/>
    </row>
    <row r="181">
      <c r="A181" s="41" t="n"/>
      <c r="B181" s="37" t="inlineStr">
        <is>
          <t>2820-01</t>
        </is>
      </c>
      <c r="C181" s="37" t="inlineStr">
        <is>
          <t>3296</t>
        </is>
      </c>
      <c r="D181" s="41" t="n"/>
      <c r="E181" s="37" t="inlineStr">
        <is>
          <t>744</t>
        </is>
      </c>
      <c r="F181" s="41" t="n"/>
      <c r="G181" s="41" t="n"/>
      <c r="H181" s="38">
        <f>IFERROR(INDEX('_courses_lookup'!$C:$C,MATCH(D181&amp;E181,'_courses_lookup'!$E:$E,0)),"")</f>
        <v/>
      </c>
      <c r="I181" s="38">
        <f>IFERROR(INDEX('_courses_lookup'!$D:$D,MATCH(D181&amp;E181,'_courses_lookup'!$E:$E,0)),"")</f>
        <v/>
      </c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39" t="n"/>
      <c r="W181" s="40" t="n"/>
      <c r="X181" s="40" t="n"/>
      <c r="Y181" s="40">
        <f>IFERROR(IF(W181*X181=0,"",W181*X181),"")</f>
        <v/>
      </c>
      <c r="Z181" s="39" t="n"/>
      <c r="AA181" s="39" t="n"/>
      <c r="AB181" s="40">
        <f>IF(AND(Z181&lt;&gt;"",AA181&lt;&gt;""),ROUNDUP((AA181-Z181)/7,0),"")</f>
        <v/>
      </c>
      <c r="AC181" s="40" t="n"/>
      <c r="AD181" s="40">
        <f>IFERROR(IF(AB181*AC181=0,"",AB181*AC181),"")</f>
        <v/>
      </c>
      <c r="AE181" s="40" t="n"/>
      <c r="AF181" s="40">
        <f>IFERROR(IF((AI181-(Y181+AD181))/AE181=0,"",ROUNDUP((AI181-(Y181+AD181))/AE181,0)),"")</f>
        <v/>
      </c>
      <c r="AG181" s="40">
        <f>IFERROR(IF((AI181-(Y181+AD181))=0,"",(AI181-(Y181+AD181))),"")</f>
        <v/>
      </c>
      <c r="AH181" s="40">
        <f>IF(AND(W181="",AE181=""),AB181,IF(SUM(W181,AB181,AE181)=0,"",SUM(W181,AB181,AE181)))</f>
        <v/>
      </c>
      <c r="AI181" s="40" t="n"/>
      <c r="AJ181" s="39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>
        <f>IF(V181="","",YEAR(V181)+IF(MONTH(V181)&gt;=5,1,0))</f>
        <v/>
      </c>
      <c r="AT181" s="40">
        <f>IF(V181="","",IF(AND(MONTH(V181)=8,DAY(V181)&gt;=15),"Fall",IF(MONTH(V181)&gt;8,"Fall",IF(MONTH(V181)=5,"Summer",IF(MONTH(V181)=1,"Spring","")))))</f>
        <v/>
      </c>
      <c r="AU181" s="40" t="n"/>
      <c r="AV181" s="40" t="n"/>
      <c r="AW181" s="38" t="inlineStr">
        <is>
          <t>Szallos-Farkas, Zoltan</t>
        </is>
      </c>
      <c r="AX181" s="38">
        <f>IFERROR(INDEX('_names_lookup'!$C:$C,MATCH(AW181,'_names_lookup'!$A:$A,0)),"")</f>
        <v/>
      </c>
      <c r="AY181" s="38">
        <f>IFERROR(INDEX('_names_lookup'!$B:$B,MATCH(AW181,'_names_lookup'!$A:$A,0)),"")</f>
        <v/>
      </c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  <c r="CO181" s="40" t="n"/>
      <c r="CP181" s="40" t="n"/>
      <c r="CQ181" s="40" t="n"/>
    </row>
    <row r="182">
      <c r="A182" s="41" t="n"/>
      <c r="B182" s="37" t="inlineStr">
        <is>
          <t>2822-01</t>
        </is>
      </c>
      <c r="C182" s="37" t="inlineStr">
        <is>
          <t>3297</t>
        </is>
      </c>
      <c r="D182" s="41" t="n"/>
      <c r="E182" s="37" t="inlineStr">
        <is>
          <t>747</t>
        </is>
      </c>
      <c r="F182" s="41" t="n"/>
      <c r="G182" s="41" t="n"/>
      <c r="H182" s="38">
        <f>IFERROR(INDEX('_courses_lookup'!$C:$C,MATCH(D182&amp;E182,'_courses_lookup'!$E:$E,0)),"")</f>
        <v/>
      </c>
      <c r="I182" s="38">
        <f>IFERROR(INDEX('_courses_lookup'!$D:$D,MATCH(D182&amp;E182,'_courses_lookup'!$E:$E,0)),"")</f>
        <v/>
      </c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39" t="n"/>
      <c r="W182" s="40" t="n"/>
      <c r="X182" s="40" t="n"/>
      <c r="Y182" s="40">
        <f>IFERROR(IF(W182*X182=0,"",W182*X182),"")</f>
        <v/>
      </c>
      <c r="Z182" s="39" t="n"/>
      <c r="AA182" s="39" t="n"/>
      <c r="AB182" s="40">
        <f>IF(AND(Z182&lt;&gt;"",AA182&lt;&gt;""),ROUNDUP((AA182-Z182)/7,0),"")</f>
        <v/>
      </c>
      <c r="AC182" s="40" t="n"/>
      <c r="AD182" s="40">
        <f>IFERROR(IF(AB182*AC182=0,"",AB182*AC182),"")</f>
        <v/>
      </c>
      <c r="AE182" s="40" t="n"/>
      <c r="AF182" s="40">
        <f>IFERROR(IF((AI182-(Y182+AD182))/AE182=0,"",ROUNDUP((AI182-(Y182+AD182))/AE182,0)),"")</f>
        <v/>
      </c>
      <c r="AG182" s="40">
        <f>IFERROR(IF((AI182-(Y182+AD182))=0,"",(AI182-(Y182+AD182))),"")</f>
        <v/>
      </c>
      <c r="AH182" s="40">
        <f>IF(AND(W182="",AE182=""),AB182,IF(SUM(W182,AB182,AE182)=0,"",SUM(W182,AB182,AE182)))</f>
        <v/>
      </c>
      <c r="AI182" s="40" t="n"/>
      <c r="AJ182" s="39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>
        <f>IF(V182="","",YEAR(V182)+IF(MONTH(V182)&gt;=5,1,0))</f>
        <v/>
      </c>
      <c r="AT182" s="40">
        <f>IF(V182="","",IF(AND(MONTH(V182)=8,DAY(V182)&gt;=15),"Fall",IF(MONTH(V182)&gt;8,"Fall",IF(MONTH(V182)=5,"Summer",IF(MONTH(V182)=1,"Spring","")))))</f>
        <v/>
      </c>
      <c r="AU182" s="40" t="n"/>
      <c r="AV182" s="40" t="n"/>
      <c r="AW182" s="38" t="inlineStr">
        <is>
          <t>Terreros, Marco T.</t>
        </is>
      </c>
      <c r="AX182" s="38">
        <f>IFERROR(INDEX('_names_lookup'!$C:$C,MATCH(AW182,'_names_lookup'!$A:$A,0)),"")</f>
        <v/>
      </c>
      <c r="AY182" s="38">
        <f>IFERROR(INDEX('_names_lookup'!$B:$B,MATCH(AW182,'_names_lookup'!$A:$A,0)),"")</f>
        <v/>
      </c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  <c r="CO182" s="40" t="n"/>
      <c r="CP182" s="40" t="n"/>
      <c r="CQ182" s="40" t="n"/>
    </row>
    <row r="183">
      <c r="A183" s="41" t="n"/>
      <c r="B183" s="37" t="inlineStr">
        <is>
          <t>2826-01</t>
        </is>
      </c>
      <c r="C183" s="37" t="inlineStr">
        <is>
          <t>3298</t>
        </is>
      </c>
      <c r="D183" s="41" t="n"/>
      <c r="E183" s="37" t="inlineStr">
        <is>
          <t>748</t>
        </is>
      </c>
      <c r="F183" s="41" t="n"/>
      <c r="G183" s="41" t="n"/>
      <c r="H183" s="38">
        <f>IFERROR(INDEX('_courses_lookup'!$C:$C,MATCH(D183&amp;E183,'_courses_lookup'!$E:$E,0)),"")</f>
        <v/>
      </c>
      <c r="I183" s="38">
        <f>IFERROR(INDEX('_courses_lookup'!$D:$D,MATCH(D183&amp;E183,'_courses_lookup'!$E:$E,0)),"")</f>
        <v/>
      </c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39" t="n"/>
      <c r="W183" s="40" t="n"/>
      <c r="X183" s="40" t="n"/>
      <c r="Y183" s="40">
        <f>IFERROR(IF(W183*X183=0,"",W183*X183),"")</f>
        <v/>
      </c>
      <c r="Z183" s="39" t="n"/>
      <c r="AA183" s="39" t="n"/>
      <c r="AB183" s="40">
        <f>IF(AND(Z183&lt;&gt;"",AA183&lt;&gt;""),ROUNDUP((AA183-Z183)/7,0),"")</f>
        <v/>
      </c>
      <c r="AC183" s="40" t="n"/>
      <c r="AD183" s="40">
        <f>IFERROR(IF(AB183*AC183=0,"",AB183*AC183),"")</f>
        <v/>
      </c>
      <c r="AE183" s="40" t="n"/>
      <c r="AF183" s="40">
        <f>IFERROR(IF((AI183-(Y183+AD183))/AE183=0,"",ROUNDUP((AI183-(Y183+AD183))/AE183,0)),"")</f>
        <v/>
      </c>
      <c r="AG183" s="40">
        <f>IFERROR(IF((AI183-(Y183+AD183))=0,"",(AI183-(Y183+AD183))),"")</f>
        <v/>
      </c>
      <c r="AH183" s="40">
        <f>IF(AND(W183="",AE183=""),AB183,IF(SUM(W183,AB183,AE183)=0,"",SUM(W183,AB183,AE183)))</f>
        <v/>
      </c>
      <c r="AI183" s="40" t="n"/>
      <c r="AJ183" s="39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>
        <f>IF(V183="","",YEAR(V183)+IF(MONTH(V183)&gt;=5,1,0))</f>
        <v/>
      </c>
      <c r="AT183" s="40">
        <f>IF(V183="","",IF(AND(MONTH(V183)=8,DAY(V183)&gt;=15),"Fall",IF(MONTH(V183)&gt;8,"Fall",IF(MONTH(V183)=5,"Summer",IF(MONTH(V183)=1,"Spring","")))))</f>
        <v/>
      </c>
      <c r="AU183" s="40" t="n"/>
      <c r="AV183" s="40" t="n"/>
      <c r="AW183" s="38" t="inlineStr">
        <is>
          <t>Tornalejo, Remwil R.</t>
        </is>
      </c>
      <c r="AX183" s="38">
        <f>IFERROR(INDEX('_names_lookup'!$C:$C,MATCH(AW183,'_names_lookup'!$A:$A,0)),"")</f>
        <v/>
      </c>
      <c r="AY183" s="38">
        <f>IFERROR(INDEX('_names_lookup'!$B:$B,MATCH(AW183,'_names_lookup'!$A:$A,0)),"")</f>
        <v/>
      </c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  <c r="CO183" s="40" t="n"/>
      <c r="CP183" s="40" t="n"/>
      <c r="CQ183" s="40" t="n"/>
    </row>
    <row r="184">
      <c r="A184" s="41" t="n"/>
      <c r="B184" s="37" t="inlineStr">
        <is>
          <t>2827-01</t>
        </is>
      </c>
      <c r="C184" s="37" t="inlineStr">
        <is>
          <t>3299</t>
        </is>
      </c>
      <c r="D184" s="41" t="n"/>
      <c r="E184" s="37" t="inlineStr">
        <is>
          <t>749</t>
        </is>
      </c>
      <c r="F184" s="41" t="n"/>
      <c r="G184" s="41" t="n"/>
      <c r="H184" s="38">
        <f>IFERROR(INDEX('_courses_lookup'!$C:$C,MATCH(D184&amp;E184,'_courses_lookup'!$E:$E,0)),"")</f>
        <v/>
      </c>
      <c r="I184" s="38">
        <f>IFERROR(INDEX('_courses_lookup'!$D:$D,MATCH(D184&amp;E184,'_courses_lookup'!$E:$E,0)),"")</f>
        <v/>
      </c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39" t="n"/>
      <c r="W184" s="40" t="n"/>
      <c r="X184" s="40" t="n"/>
      <c r="Y184" s="40">
        <f>IFERROR(IF(W184*X184=0,"",W184*X184),"")</f>
        <v/>
      </c>
      <c r="Z184" s="39" t="n"/>
      <c r="AA184" s="39" t="n"/>
      <c r="AB184" s="40">
        <f>IF(AND(Z184&lt;&gt;"",AA184&lt;&gt;""),ROUNDUP((AA184-Z184)/7,0),"")</f>
        <v/>
      </c>
      <c r="AC184" s="40" t="n"/>
      <c r="AD184" s="40">
        <f>IFERROR(IF(AB184*AC184=0,"",AB184*AC184),"")</f>
        <v/>
      </c>
      <c r="AE184" s="40" t="n"/>
      <c r="AF184" s="40">
        <f>IFERROR(IF((AI184-(Y184+AD184))/AE184=0,"",ROUNDUP((AI184-(Y184+AD184))/AE184,0)),"")</f>
        <v/>
      </c>
      <c r="AG184" s="40">
        <f>IFERROR(IF((AI184-(Y184+AD184))=0,"",(AI184-(Y184+AD184))),"")</f>
        <v/>
      </c>
      <c r="AH184" s="40">
        <f>IF(AND(W184="",AE184=""),AB184,IF(SUM(W184,AB184,AE184)=0,"",SUM(W184,AB184,AE184)))</f>
        <v/>
      </c>
      <c r="AI184" s="40" t="n"/>
      <c r="AJ184" s="39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>
        <f>IF(V184="","",YEAR(V184)+IF(MONTH(V184)&gt;=5,1,0))</f>
        <v/>
      </c>
      <c r="AT184" s="40">
        <f>IF(V184="","",IF(AND(MONTH(V184)=8,DAY(V184)&gt;=15),"Fall",IF(MONTH(V184)&gt;8,"Fall",IF(MONTH(V184)=5,"Summer",IF(MONTH(V184)=1,"Spring","")))))</f>
        <v/>
      </c>
      <c r="AU184" s="40" t="n"/>
      <c r="AV184" s="40" t="n"/>
      <c r="AW184" s="38" t="inlineStr">
        <is>
          <t>Wetterlin, Cory D.</t>
        </is>
      </c>
      <c r="AX184" s="38">
        <f>IFERROR(INDEX('_names_lookup'!$C:$C,MATCH(AW184,'_names_lookup'!$A:$A,0)),"")</f>
        <v/>
      </c>
      <c r="AY184" s="38">
        <f>IFERROR(INDEX('_names_lookup'!$B:$B,MATCH(AW184,'_names_lookup'!$A:$A,0)),"")</f>
        <v/>
      </c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  <c r="CO184" s="40" t="n"/>
      <c r="CP184" s="40" t="n"/>
      <c r="CQ184" s="40" t="n"/>
    </row>
    <row r="185">
      <c r="A185" s="41" t="n"/>
      <c r="B185" s="37" t="inlineStr">
        <is>
          <t>283-01</t>
        </is>
      </c>
      <c r="C185" s="37" t="inlineStr">
        <is>
          <t>330</t>
        </is>
      </c>
      <c r="D185" s="41" t="n"/>
      <c r="E185" s="37" t="inlineStr">
        <is>
          <t>751</t>
        </is>
      </c>
      <c r="F185" s="41" t="n"/>
      <c r="G185" s="41" t="n"/>
      <c r="H185" s="38">
        <f>IFERROR(INDEX('_courses_lookup'!$C:$C,MATCH(D185&amp;E185,'_courses_lookup'!$E:$E,0)),"")</f>
        <v/>
      </c>
      <c r="I185" s="38">
        <f>IFERROR(INDEX('_courses_lookup'!$D:$D,MATCH(D185&amp;E185,'_courses_lookup'!$E:$E,0)),"")</f>
        <v/>
      </c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39" t="n"/>
      <c r="W185" s="40" t="n"/>
      <c r="X185" s="40" t="n"/>
      <c r="Y185" s="40">
        <f>IFERROR(IF(W185*X185=0,"",W185*X185),"")</f>
        <v/>
      </c>
      <c r="Z185" s="39" t="n"/>
      <c r="AA185" s="39" t="n"/>
      <c r="AB185" s="40">
        <f>IF(AND(Z185&lt;&gt;"",AA185&lt;&gt;""),ROUNDUP((AA185-Z185)/7,0),"")</f>
        <v/>
      </c>
      <c r="AC185" s="40" t="n"/>
      <c r="AD185" s="40">
        <f>IFERROR(IF(AB185*AC185=0,"",AB185*AC185),"")</f>
        <v/>
      </c>
      <c r="AE185" s="40" t="n"/>
      <c r="AF185" s="40">
        <f>IFERROR(IF((AI185-(Y185+AD185))/AE185=0,"",ROUNDUP((AI185-(Y185+AD185))/AE185,0)),"")</f>
        <v/>
      </c>
      <c r="AG185" s="40">
        <f>IFERROR(IF((AI185-(Y185+AD185))=0,"",(AI185-(Y185+AD185))),"")</f>
        <v/>
      </c>
      <c r="AH185" s="40">
        <f>IF(AND(W185="",AE185=""),AB185,IF(SUM(W185,AB185,AE185)=0,"",SUM(W185,AB185,AE185)))</f>
        <v/>
      </c>
      <c r="AI185" s="40" t="n"/>
      <c r="AJ185" s="39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>
        <f>IF(V185="","",YEAR(V185)+IF(MONTH(V185)&gt;=5,1,0))</f>
        <v/>
      </c>
      <c r="AT185" s="40">
        <f>IF(V185="","",IF(AND(MONTH(V185)=8,DAY(V185)&gt;=15),"Fall",IF(MONTH(V185)&gt;8,"Fall",IF(MONTH(V185)=5,"Summer",IF(MONTH(V185)=1,"Spring","")))))</f>
        <v/>
      </c>
      <c r="AU185" s="40" t="n"/>
      <c r="AV185" s="40" t="n"/>
      <c r="AW185" s="38" t="inlineStr">
        <is>
          <t>Zaitsev, Eugene V.</t>
        </is>
      </c>
      <c r="AX185" s="38">
        <f>IFERROR(INDEX('_names_lookup'!$C:$C,MATCH(AW185,'_names_lookup'!$A:$A,0)),"")</f>
        <v/>
      </c>
      <c r="AY185" s="38">
        <f>IFERROR(INDEX('_names_lookup'!$B:$B,MATCH(AW185,'_names_lookup'!$A:$A,0)),"")</f>
        <v/>
      </c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  <c r="CO185" s="40" t="n"/>
      <c r="CP185" s="40" t="n"/>
      <c r="CQ185" s="40" t="n"/>
    </row>
    <row r="186">
      <c r="A186" s="41" t="n"/>
      <c r="B186" s="37" t="inlineStr">
        <is>
          <t>2835-01</t>
        </is>
      </c>
      <c r="C186" s="37" t="inlineStr">
        <is>
          <t>3300</t>
        </is>
      </c>
      <c r="D186" s="41" t="n"/>
      <c r="E186" s="37" t="inlineStr">
        <is>
          <t>752</t>
        </is>
      </c>
      <c r="F186" s="41" t="n"/>
      <c r="G186" s="41" t="n"/>
      <c r="H186" s="38">
        <f>IFERROR(INDEX('_courses_lookup'!$C:$C,MATCH(D186&amp;E186,'_courses_lookup'!$E:$E,0)),"")</f>
        <v/>
      </c>
      <c r="I186" s="38">
        <f>IFERROR(INDEX('_courses_lookup'!$D:$D,MATCH(D186&amp;E186,'_courses_lookup'!$E:$E,0)),"")</f>
        <v/>
      </c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39" t="n"/>
      <c r="W186" s="40" t="n"/>
      <c r="X186" s="40" t="n"/>
      <c r="Y186" s="40">
        <f>IFERROR(IF(W186*X186=0,"",W186*X186),"")</f>
        <v/>
      </c>
      <c r="Z186" s="39" t="n"/>
      <c r="AA186" s="39" t="n"/>
      <c r="AB186" s="40">
        <f>IF(AND(Z186&lt;&gt;"",AA186&lt;&gt;""),ROUNDUP((AA186-Z186)/7,0),"")</f>
        <v/>
      </c>
      <c r="AC186" s="40" t="n"/>
      <c r="AD186" s="40">
        <f>IFERROR(IF(AB186*AC186=0,"",AB186*AC186),"")</f>
        <v/>
      </c>
      <c r="AE186" s="40" t="n"/>
      <c r="AF186" s="40">
        <f>IFERROR(IF((AI186-(Y186+AD186))/AE186=0,"",ROUNDUP((AI186-(Y186+AD186))/AE186,0)),"")</f>
        <v/>
      </c>
      <c r="AG186" s="40">
        <f>IFERROR(IF((AI186-(Y186+AD186))=0,"",(AI186-(Y186+AD186))),"")</f>
        <v/>
      </c>
      <c r="AH186" s="40">
        <f>IF(AND(W186="",AE186=""),AB186,IF(SUM(W186,AB186,AE186)=0,"",SUM(W186,AB186,AE186)))</f>
        <v/>
      </c>
      <c r="AI186" s="40" t="n"/>
      <c r="AJ186" s="39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>
        <f>IF(V186="","",YEAR(V186)+IF(MONTH(V186)&gt;=5,1,0))</f>
        <v/>
      </c>
      <c r="AT186" s="40">
        <f>IF(V186="","",IF(AND(MONTH(V186)=8,DAY(V186)&gt;=15),"Fall",IF(MONTH(V186)&gt;8,"Fall",IF(MONTH(V186)=5,"Summer",IF(MONTH(V186)=1,"Spring","")))))</f>
        <v/>
      </c>
      <c r="AU186" s="40" t="n"/>
      <c r="AV186" s="40" t="n"/>
      <c r="AW186" s="38" t="inlineStr">
        <is>
          <t>Bauer, Bruce L.</t>
        </is>
      </c>
      <c r="AX186" s="38">
        <f>IFERROR(INDEX('_names_lookup'!$C:$C,MATCH(AW186,'_names_lookup'!$A:$A,0)),"")</f>
        <v/>
      </c>
      <c r="AY186" s="38">
        <f>IFERROR(INDEX('_names_lookup'!$B:$B,MATCH(AW186,'_names_lookup'!$A:$A,0)),"")</f>
        <v/>
      </c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  <c r="CO186" s="40" t="n"/>
      <c r="CP186" s="40" t="n"/>
      <c r="CQ186" s="40" t="n"/>
    </row>
    <row r="187">
      <c r="A187" s="41" t="n"/>
      <c r="B187" s="37" t="inlineStr">
        <is>
          <t>2835-02</t>
        </is>
      </c>
      <c r="C187" s="37" t="inlineStr">
        <is>
          <t>3301</t>
        </is>
      </c>
      <c r="D187" s="41" t="n"/>
      <c r="E187" s="37" t="inlineStr">
        <is>
          <t>753</t>
        </is>
      </c>
      <c r="F187" s="41" t="n"/>
      <c r="G187" s="41" t="n"/>
      <c r="H187" s="38">
        <f>IFERROR(INDEX('_courses_lookup'!$C:$C,MATCH(D187&amp;E187,'_courses_lookup'!$E:$E,0)),"")</f>
        <v/>
      </c>
      <c r="I187" s="38">
        <f>IFERROR(INDEX('_courses_lookup'!$D:$D,MATCH(D187&amp;E187,'_courses_lookup'!$E:$E,0)),"")</f>
        <v/>
      </c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39" t="n"/>
      <c r="W187" s="40" t="n"/>
      <c r="X187" s="40" t="n"/>
      <c r="Y187" s="40">
        <f>IFERROR(IF(W187*X187=0,"",W187*X187),"")</f>
        <v/>
      </c>
      <c r="Z187" s="39" t="n"/>
      <c r="AA187" s="39" t="n"/>
      <c r="AB187" s="40">
        <f>IF(AND(Z187&lt;&gt;"",AA187&lt;&gt;""),ROUNDUP((AA187-Z187)/7,0),"")</f>
        <v/>
      </c>
      <c r="AC187" s="40" t="n"/>
      <c r="AD187" s="40">
        <f>IFERROR(IF(AB187*AC187=0,"",AB187*AC187),"")</f>
        <v/>
      </c>
      <c r="AE187" s="40" t="n"/>
      <c r="AF187" s="40">
        <f>IFERROR(IF((AI187-(Y187+AD187))/AE187=0,"",ROUNDUP((AI187-(Y187+AD187))/AE187,0)),"")</f>
        <v/>
      </c>
      <c r="AG187" s="40">
        <f>IFERROR(IF((AI187-(Y187+AD187))=0,"",(AI187-(Y187+AD187))),"")</f>
        <v/>
      </c>
      <c r="AH187" s="40">
        <f>IF(AND(W187="",AE187=""),AB187,IF(SUM(W187,AB187,AE187)=0,"",SUM(W187,AB187,AE187)))</f>
        <v/>
      </c>
      <c r="AI187" s="40" t="n"/>
      <c r="AJ187" s="39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>
        <f>IF(V187="","",YEAR(V187)+IF(MONTH(V187)&gt;=5,1,0))</f>
        <v/>
      </c>
      <c r="AT187" s="40">
        <f>IF(V187="","",IF(AND(MONTH(V187)=8,DAY(V187)&gt;=15),"Fall",IF(MONTH(V187)&gt;8,"Fall",IF(MONTH(V187)=5,"Summer",IF(MONTH(V187)=1,"Spring","")))))</f>
        <v/>
      </c>
      <c r="AU187" s="40" t="n"/>
      <c r="AV187" s="40" t="n"/>
      <c r="AW187" s="38" t="inlineStr">
        <is>
          <t>Cincala, Petr</t>
        </is>
      </c>
      <c r="AX187" s="38">
        <f>IFERROR(INDEX('_names_lookup'!$C:$C,MATCH(AW187,'_names_lookup'!$A:$A,0)),"")</f>
        <v/>
      </c>
      <c r="AY187" s="38">
        <f>IFERROR(INDEX('_names_lookup'!$B:$B,MATCH(AW187,'_names_lookup'!$A:$A,0)),"")</f>
        <v/>
      </c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  <c r="CO187" s="40" t="n"/>
      <c r="CP187" s="40" t="n"/>
      <c r="CQ187" s="40" t="n"/>
    </row>
    <row r="188">
      <c r="A188" s="41" t="n"/>
      <c r="B188" s="37" t="inlineStr">
        <is>
          <t>2836-01</t>
        </is>
      </c>
      <c r="C188" s="37" t="inlineStr">
        <is>
          <t>3302</t>
        </is>
      </c>
      <c r="D188" s="41" t="n"/>
      <c r="E188" s="37" t="inlineStr">
        <is>
          <t>754</t>
        </is>
      </c>
      <c r="F188" s="41" t="n"/>
      <c r="G188" s="41" t="n"/>
      <c r="H188" s="38">
        <f>IFERROR(INDEX('_courses_lookup'!$C:$C,MATCH(D188&amp;E188,'_courses_lookup'!$E:$E,0)),"")</f>
        <v/>
      </c>
      <c r="I188" s="38">
        <f>IFERROR(INDEX('_courses_lookup'!$D:$D,MATCH(D188&amp;E188,'_courses_lookup'!$E:$E,0)),"")</f>
        <v/>
      </c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39" t="n"/>
      <c r="W188" s="40" t="n"/>
      <c r="X188" s="40" t="n"/>
      <c r="Y188" s="40">
        <f>IFERROR(IF(W188*X188=0,"",W188*X188),"")</f>
        <v/>
      </c>
      <c r="Z188" s="39" t="n"/>
      <c r="AA188" s="39" t="n"/>
      <c r="AB188" s="40">
        <f>IF(AND(Z188&lt;&gt;"",AA188&lt;&gt;""),ROUNDUP((AA188-Z188)/7,0),"")</f>
        <v/>
      </c>
      <c r="AC188" s="40" t="n"/>
      <c r="AD188" s="40">
        <f>IFERROR(IF(AB188*AC188=0,"",AB188*AC188),"")</f>
        <v/>
      </c>
      <c r="AE188" s="40" t="n"/>
      <c r="AF188" s="40">
        <f>IFERROR(IF((AI188-(Y188+AD188))/AE188=0,"",ROUNDUP((AI188-(Y188+AD188))/AE188,0)),"")</f>
        <v/>
      </c>
      <c r="AG188" s="40">
        <f>IFERROR(IF((AI188-(Y188+AD188))=0,"",(AI188-(Y188+AD188))),"")</f>
        <v/>
      </c>
      <c r="AH188" s="40">
        <f>IF(AND(W188="",AE188=""),AB188,IF(SUM(W188,AB188,AE188)=0,"",SUM(W188,AB188,AE188)))</f>
        <v/>
      </c>
      <c r="AI188" s="40" t="n"/>
      <c r="AJ188" s="39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>
        <f>IF(V188="","",YEAR(V188)+IF(MONTH(V188)&gt;=5,1,0))</f>
        <v/>
      </c>
      <c r="AT188" s="40">
        <f>IF(V188="","",IF(AND(MONTH(V188)=8,DAY(V188)&gt;=15),"Fall",IF(MONTH(V188)&gt;8,"Fall",IF(MONTH(V188)=5,"Summer",IF(MONTH(V188)=1,"Spring","")))))</f>
        <v/>
      </c>
      <c r="AU188" s="40" t="n"/>
      <c r="AV188" s="40" t="n"/>
      <c r="AW188" s="38" t="inlineStr">
        <is>
          <t>Dementyev, Vadim</t>
        </is>
      </c>
      <c r="AX188" s="38">
        <f>IFERROR(INDEX('_names_lookup'!$C:$C,MATCH(AW188,'_names_lookup'!$A:$A,0)),"")</f>
        <v/>
      </c>
      <c r="AY188" s="38">
        <f>IFERROR(INDEX('_names_lookup'!$B:$B,MATCH(AW188,'_names_lookup'!$A:$A,0)),"")</f>
        <v/>
      </c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  <c r="CO188" s="40" t="n"/>
      <c r="CP188" s="40" t="n"/>
      <c r="CQ188" s="40" t="n"/>
    </row>
    <row r="189">
      <c r="A189" s="41" t="n"/>
      <c r="B189" s="37" t="inlineStr">
        <is>
          <t>2836-02</t>
        </is>
      </c>
      <c r="C189" s="37" t="inlineStr">
        <is>
          <t>3303</t>
        </is>
      </c>
      <c r="D189" s="41" t="n"/>
      <c r="E189" s="37" t="inlineStr">
        <is>
          <t>758</t>
        </is>
      </c>
      <c r="F189" s="41" t="n"/>
      <c r="G189" s="41" t="n"/>
      <c r="H189" s="38">
        <f>IFERROR(INDEX('_courses_lookup'!$C:$C,MATCH(D189&amp;E189,'_courses_lookup'!$E:$E,0)),"")</f>
        <v/>
      </c>
      <c r="I189" s="38">
        <f>IFERROR(INDEX('_courses_lookup'!$D:$D,MATCH(D189&amp;E189,'_courses_lookup'!$E:$E,0)),"")</f>
        <v/>
      </c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39" t="n"/>
      <c r="W189" s="40" t="n"/>
      <c r="X189" s="40" t="n"/>
      <c r="Y189" s="40">
        <f>IFERROR(IF(W189*X189=0,"",W189*X189),"")</f>
        <v/>
      </c>
      <c r="Z189" s="39" t="n"/>
      <c r="AA189" s="39" t="n"/>
      <c r="AB189" s="40">
        <f>IF(AND(Z189&lt;&gt;"",AA189&lt;&gt;""),ROUNDUP((AA189-Z189)/7,0),"")</f>
        <v/>
      </c>
      <c r="AC189" s="40" t="n"/>
      <c r="AD189" s="40">
        <f>IFERROR(IF(AB189*AC189=0,"",AB189*AC189),"")</f>
        <v/>
      </c>
      <c r="AE189" s="40" t="n"/>
      <c r="AF189" s="40">
        <f>IFERROR(IF((AI189-(Y189+AD189))/AE189=0,"",ROUNDUP((AI189-(Y189+AD189))/AE189,0)),"")</f>
        <v/>
      </c>
      <c r="AG189" s="40">
        <f>IFERROR(IF((AI189-(Y189+AD189))=0,"",(AI189-(Y189+AD189))),"")</f>
        <v/>
      </c>
      <c r="AH189" s="40">
        <f>IF(AND(W189="",AE189=""),AB189,IF(SUM(W189,AB189,AE189)=0,"",SUM(W189,AB189,AE189)))</f>
        <v/>
      </c>
      <c r="AI189" s="40" t="n"/>
      <c r="AJ189" s="39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>
        <f>IF(V189="","",YEAR(V189)+IF(MONTH(V189)&gt;=5,1,0))</f>
        <v/>
      </c>
      <c r="AT189" s="40">
        <f>IF(V189="","",IF(AND(MONTH(V189)=8,DAY(V189)&gt;=15),"Fall",IF(MONTH(V189)&gt;8,"Fall",IF(MONTH(V189)=5,"Summer",IF(MONTH(V189)=1,"Spring","")))))</f>
        <v/>
      </c>
      <c r="AU189" s="40" t="n"/>
      <c r="AV189" s="40" t="n"/>
      <c r="AW189" s="38" t="inlineStr">
        <is>
          <t>Doss, Cheryl D.</t>
        </is>
      </c>
      <c r="AX189" s="38">
        <f>IFERROR(INDEX('_names_lookup'!$C:$C,MATCH(AW189,'_names_lookup'!$A:$A,0)),"")</f>
        <v/>
      </c>
      <c r="AY189" s="38">
        <f>IFERROR(INDEX('_names_lookup'!$B:$B,MATCH(AW189,'_names_lookup'!$A:$A,0)),"")</f>
        <v/>
      </c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  <c r="CO189" s="40" t="n"/>
      <c r="CP189" s="40" t="n"/>
      <c r="CQ189" s="40" t="n"/>
    </row>
    <row r="190">
      <c r="A190" s="41" t="n"/>
      <c r="B190" s="37" t="inlineStr">
        <is>
          <t>2838-01</t>
        </is>
      </c>
      <c r="C190" s="37" t="inlineStr">
        <is>
          <t>3304</t>
        </is>
      </c>
      <c r="D190" s="41" t="n"/>
      <c r="E190" s="37" t="inlineStr">
        <is>
          <t>760</t>
        </is>
      </c>
      <c r="F190" s="41" t="n"/>
      <c r="G190" s="41" t="n"/>
      <c r="H190" s="38">
        <f>IFERROR(INDEX('_courses_lookup'!$C:$C,MATCH(D190&amp;E190,'_courses_lookup'!$E:$E,0)),"")</f>
        <v/>
      </c>
      <c r="I190" s="38">
        <f>IFERROR(INDEX('_courses_lookup'!$D:$D,MATCH(D190&amp;E190,'_courses_lookup'!$E:$E,0)),"")</f>
        <v/>
      </c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39" t="n"/>
      <c r="W190" s="40" t="n"/>
      <c r="X190" s="40" t="n"/>
      <c r="Y190" s="40">
        <f>IFERROR(IF(W190*X190=0,"",W190*X190),"")</f>
        <v/>
      </c>
      <c r="Z190" s="39" t="n"/>
      <c r="AA190" s="39" t="n"/>
      <c r="AB190" s="40">
        <f>IF(AND(Z190&lt;&gt;"",AA190&lt;&gt;""),ROUNDUP((AA190-Z190)/7,0),"")</f>
        <v/>
      </c>
      <c r="AC190" s="40" t="n"/>
      <c r="AD190" s="40">
        <f>IFERROR(IF(AB190*AC190=0,"",AB190*AC190),"")</f>
        <v/>
      </c>
      <c r="AE190" s="40" t="n"/>
      <c r="AF190" s="40">
        <f>IFERROR(IF((AI190-(Y190+AD190))/AE190=0,"",ROUNDUP((AI190-(Y190+AD190))/AE190,0)),"")</f>
        <v/>
      </c>
      <c r="AG190" s="40">
        <f>IFERROR(IF((AI190-(Y190+AD190))=0,"",(AI190-(Y190+AD190))),"")</f>
        <v/>
      </c>
      <c r="AH190" s="40">
        <f>IF(AND(W190="",AE190=""),AB190,IF(SUM(W190,AB190,AE190)=0,"",SUM(W190,AB190,AE190)))</f>
        <v/>
      </c>
      <c r="AI190" s="40" t="n"/>
      <c r="AJ190" s="39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>
        <f>IF(V190="","",YEAR(V190)+IF(MONTH(V190)&gt;=5,1,0))</f>
        <v/>
      </c>
      <c r="AT190" s="40">
        <f>IF(V190="","",IF(AND(MONTH(V190)=8,DAY(V190)&gt;=15),"Fall",IF(MONTH(V190)&gt;8,"Fall",IF(MONTH(V190)=5,"Summer",IF(MONTH(V190)=1,"Spring","")))))</f>
        <v/>
      </c>
      <c r="AU190" s="40" t="n"/>
      <c r="AV190" s="40" t="n"/>
      <c r="AW190" s="38" t="inlineStr">
        <is>
          <t>Doss, Gorden R.</t>
        </is>
      </c>
      <c r="AX190" s="38">
        <f>IFERROR(INDEX('_names_lookup'!$C:$C,MATCH(AW190,'_names_lookup'!$A:$A,0)),"")</f>
        <v/>
      </c>
      <c r="AY190" s="38">
        <f>IFERROR(INDEX('_names_lookup'!$B:$B,MATCH(AW190,'_names_lookup'!$A:$A,0)),"")</f>
        <v/>
      </c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  <c r="CO190" s="40" t="n"/>
      <c r="CP190" s="40" t="n"/>
      <c r="CQ190" s="40" t="n"/>
    </row>
    <row r="191">
      <c r="A191" s="41" t="n"/>
      <c r="B191" s="37" t="inlineStr">
        <is>
          <t>2838-02</t>
        </is>
      </c>
      <c r="C191" s="37" t="inlineStr">
        <is>
          <t>3305</t>
        </is>
      </c>
      <c r="D191" s="41" t="n"/>
      <c r="E191" s="37" t="inlineStr">
        <is>
          <t>761</t>
        </is>
      </c>
      <c r="F191" s="41" t="n"/>
      <c r="G191" s="41" t="n"/>
      <c r="H191" s="38">
        <f>IFERROR(INDEX('_courses_lookup'!$C:$C,MATCH(D191&amp;E191,'_courses_lookup'!$E:$E,0)),"")</f>
        <v/>
      </c>
      <c r="I191" s="38">
        <f>IFERROR(INDEX('_courses_lookup'!$D:$D,MATCH(D191&amp;E191,'_courses_lookup'!$E:$E,0)),"")</f>
        <v/>
      </c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39" t="n"/>
      <c r="W191" s="40" t="n"/>
      <c r="X191" s="40" t="n"/>
      <c r="Y191" s="40">
        <f>IFERROR(IF(W191*X191=0,"",W191*X191),"")</f>
        <v/>
      </c>
      <c r="Z191" s="39" t="n"/>
      <c r="AA191" s="39" t="n"/>
      <c r="AB191" s="40">
        <f>IF(AND(Z191&lt;&gt;"",AA191&lt;&gt;""),ROUNDUP((AA191-Z191)/7,0),"")</f>
        <v/>
      </c>
      <c r="AC191" s="40" t="n"/>
      <c r="AD191" s="40">
        <f>IFERROR(IF(AB191*AC191=0,"",AB191*AC191),"")</f>
        <v/>
      </c>
      <c r="AE191" s="40" t="n"/>
      <c r="AF191" s="40">
        <f>IFERROR(IF((AI191-(Y191+AD191))/AE191=0,"",ROUNDUP((AI191-(Y191+AD191))/AE191,0)),"")</f>
        <v/>
      </c>
      <c r="AG191" s="40">
        <f>IFERROR(IF((AI191-(Y191+AD191))=0,"",(AI191-(Y191+AD191))),"")</f>
        <v/>
      </c>
      <c r="AH191" s="40">
        <f>IF(AND(W191="",AE191=""),AB191,IF(SUM(W191,AB191,AE191)=0,"",SUM(W191,AB191,AE191)))</f>
        <v/>
      </c>
      <c r="AI191" s="40" t="n"/>
      <c r="AJ191" s="39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>
        <f>IF(V191="","",YEAR(V191)+IF(MONTH(V191)&gt;=5,1,0))</f>
        <v/>
      </c>
      <c r="AT191" s="40">
        <f>IF(V191="","",IF(AND(MONTH(V191)=8,DAY(V191)&gt;=15),"Fall",IF(MONTH(V191)&gt;8,"Fall",IF(MONTH(V191)=5,"Summer",IF(MONTH(V191)=1,"Spring","")))))</f>
        <v/>
      </c>
      <c r="AU191" s="40" t="n"/>
      <c r="AV191" s="40" t="n"/>
      <c r="AW191" s="38" t="inlineStr">
        <is>
          <t>Drumi, Iurii N.</t>
        </is>
      </c>
      <c r="AX191" s="38">
        <f>IFERROR(INDEX('_names_lookup'!$C:$C,MATCH(AW191,'_names_lookup'!$A:$A,0)),"")</f>
        <v/>
      </c>
      <c r="AY191" s="38">
        <f>IFERROR(INDEX('_names_lookup'!$B:$B,MATCH(AW191,'_names_lookup'!$A:$A,0)),"")</f>
        <v/>
      </c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  <c r="CO191" s="40" t="n"/>
      <c r="CP191" s="40" t="n"/>
      <c r="CQ191" s="40" t="n"/>
    </row>
    <row r="192">
      <c r="A192" s="41" t="n"/>
      <c r="B192" s="37" t="inlineStr">
        <is>
          <t>2841-01</t>
        </is>
      </c>
      <c r="C192" s="37" t="inlineStr">
        <is>
          <t>3306</t>
        </is>
      </c>
      <c r="D192" s="41" t="n"/>
      <c r="E192" s="37" t="inlineStr">
        <is>
          <t>762</t>
        </is>
      </c>
      <c r="F192" s="41" t="n"/>
      <c r="G192" s="41" t="n"/>
      <c r="H192" s="38">
        <f>IFERROR(INDEX('_courses_lookup'!$C:$C,MATCH(D192&amp;E192,'_courses_lookup'!$E:$E,0)),"")</f>
        <v/>
      </c>
      <c r="I192" s="38">
        <f>IFERROR(INDEX('_courses_lookup'!$D:$D,MATCH(D192&amp;E192,'_courses_lookup'!$E:$E,0)),"")</f>
        <v/>
      </c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39" t="n"/>
      <c r="W192" s="40" t="n"/>
      <c r="X192" s="40" t="n"/>
      <c r="Y192" s="40">
        <f>IFERROR(IF(W192*X192=0,"",W192*X192),"")</f>
        <v/>
      </c>
      <c r="Z192" s="39" t="n"/>
      <c r="AA192" s="39" t="n"/>
      <c r="AB192" s="40">
        <f>IF(AND(Z192&lt;&gt;"",AA192&lt;&gt;""),ROUNDUP((AA192-Z192)/7,0),"")</f>
        <v/>
      </c>
      <c r="AC192" s="40" t="n"/>
      <c r="AD192" s="40">
        <f>IFERROR(IF(AB192*AC192=0,"",AB192*AC192),"")</f>
        <v/>
      </c>
      <c r="AE192" s="40" t="n"/>
      <c r="AF192" s="40">
        <f>IFERROR(IF((AI192-(Y192+AD192))/AE192=0,"",ROUNDUP((AI192-(Y192+AD192))/AE192,0)),"")</f>
        <v/>
      </c>
      <c r="AG192" s="40">
        <f>IFERROR(IF((AI192-(Y192+AD192))=0,"",(AI192-(Y192+AD192))),"")</f>
        <v/>
      </c>
      <c r="AH192" s="40">
        <f>IF(AND(W192="",AE192=""),AB192,IF(SUM(W192,AB192,AE192)=0,"",SUM(W192,AB192,AE192)))</f>
        <v/>
      </c>
      <c r="AI192" s="40" t="n"/>
      <c r="AJ192" s="39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>
        <f>IF(V192="","",YEAR(V192)+IF(MONTH(V192)&gt;=5,1,0))</f>
        <v/>
      </c>
      <c r="AT192" s="40">
        <f>IF(V192="","",IF(AND(MONTH(V192)=8,DAY(V192)&gt;=15),"Fall",IF(MONTH(V192)&gt;8,"Fall",IF(MONTH(V192)=5,"Summer",IF(MONTH(V192)=1,"Spring","")))))</f>
        <v/>
      </c>
      <c r="AU192" s="40" t="n"/>
      <c r="AV192" s="40" t="n"/>
      <c r="AW192" s="38" t="inlineStr">
        <is>
          <t>Duffis Gordon, Daniel M.</t>
        </is>
      </c>
      <c r="AX192" s="38">
        <f>IFERROR(INDEX('_names_lookup'!$C:$C,MATCH(AW192,'_names_lookup'!$A:$A,0)),"")</f>
        <v/>
      </c>
      <c r="AY192" s="38">
        <f>IFERROR(INDEX('_names_lookup'!$B:$B,MATCH(AW192,'_names_lookup'!$A:$A,0)),"")</f>
        <v/>
      </c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  <c r="CO192" s="40" t="n"/>
      <c r="CP192" s="40" t="n"/>
      <c r="CQ192" s="40" t="n"/>
    </row>
    <row r="193">
      <c r="A193" s="41" t="n"/>
      <c r="B193" s="37" t="inlineStr">
        <is>
          <t>2847-01</t>
        </is>
      </c>
      <c r="C193" s="37" t="inlineStr">
        <is>
          <t>3307</t>
        </is>
      </c>
      <c r="D193" s="41" t="n"/>
      <c r="E193" s="37" t="inlineStr">
        <is>
          <t>763</t>
        </is>
      </c>
      <c r="F193" s="41" t="n"/>
      <c r="G193" s="41" t="n"/>
      <c r="H193" s="38">
        <f>IFERROR(INDEX('_courses_lookup'!$C:$C,MATCH(D193&amp;E193,'_courses_lookup'!$E:$E,0)),"")</f>
        <v/>
      </c>
      <c r="I193" s="38">
        <f>IFERROR(INDEX('_courses_lookup'!$D:$D,MATCH(D193&amp;E193,'_courses_lookup'!$E:$E,0)),"")</f>
        <v/>
      </c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39" t="n"/>
      <c r="W193" s="40" t="n"/>
      <c r="X193" s="40" t="n"/>
      <c r="Y193" s="40">
        <f>IFERROR(IF(W193*X193=0,"",W193*X193),"")</f>
        <v/>
      </c>
      <c r="Z193" s="39" t="n"/>
      <c r="AA193" s="39" t="n"/>
      <c r="AB193" s="40">
        <f>IF(AND(Z193&lt;&gt;"",AA193&lt;&gt;""),ROUNDUP((AA193-Z193)/7,0),"")</f>
        <v/>
      </c>
      <c r="AC193" s="40" t="n"/>
      <c r="AD193" s="40">
        <f>IFERROR(IF(AB193*AC193=0,"",AB193*AC193),"")</f>
        <v/>
      </c>
      <c r="AE193" s="40" t="n"/>
      <c r="AF193" s="40">
        <f>IFERROR(IF((AI193-(Y193+AD193))/AE193=0,"",ROUNDUP((AI193-(Y193+AD193))/AE193,0)),"")</f>
        <v/>
      </c>
      <c r="AG193" s="40">
        <f>IFERROR(IF((AI193-(Y193+AD193))=0,"",(AI193-(Y193+AD193))),"")</f>
        <v/>
      </c>
      <c r="AH193" s="40">
        <f>IF(AND(W193="",AE193=""),AB193,IF(SUM(W193,AB193,AE193)=0,"",SUM(W193,AB193,AE193)))</f>
        <v/>
      </c>
      <c r="AI193" s="40" t="n"/>
      <c r="AJ193" s="39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>
        <f>IF(V193="","",YEAR(V193)+IF(MONTH(V193)&gt;=5,1,0))</f>
        <v/>
      </c>
      <c r="AT193" s="40">
        <f>IF(V193="","",IF(AND(MONTH(V193)=8,DAY(V193)&gt;=15),"Fall",IF(MONTH(V193)&gt;8,"Fall",IF(MONTH(V193)=5,"Summer",IF(MONTH(V193)=1,"Spring","")))))</f>
        <v/>
      </c>
      <c r="AU193" s="40" t="n"/>
      <c r="AV193" s="40" t="n"/>
      <c r="AW193" s="38" t="inlineStr">
        <is>
          <t>Dybdahl, Jon L.</t>
        </is>
      </c>
      <c r="AX193" s="38">
        <f>IFERROR(INDEX('_names_lookup'!$C:$C,MATCH(AW193,'_names_lookup'!$A:$A,0)),"")</f>
        <v/>
      </c>
      <c r="AY193" s="38">
        <f>IFERROR(INDEX('_names_lookup'!$B:$B,MATCH(AW193,'_names_lookup'!$A:$A,0)),"")</f>
        <v/>
      </c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  <c r="CO193" s="40" t="n"/>
      <c r="CP193" s="40" t="n"/>
      <c r="CQ193" s="40" t="n"/>
    </row>
    <row r="194">
      <c r="A194" s="41" t="n"/>
      <c r="B194" s="37" t="inlineStr">
        <is>
          <t>2852-01</t>
        </is>
      </c>
      <c r="C194" s="37" t="inlineStr">
        <is>
          <t>3308</t>
        </is>
      </c>
      <c r="D194" s="41" t="n"/>
      <c r="E194" s="37" t="inlineStr">
        <is>
          <t>765</t>
        </is>
      </c>
      <c r="F194" s="41" t="n"/>
      <c r="G194" s="41" t="n"/>
      <c r="H194" s="38">
        <f>IFERROR(INDEX('_courses_lookup'!$C:$C,MATCH(D194&amp;E194,'_courses_lookup'!$E:$E,0)),"")</f>
        <v/>
      </c>
      <c r="I194" s="38">
        <f>IFERROR(INDEX('_courses_lookup'!$D:$D,MATCH(D194&amp;E194,'_courses_lookup'!$E:$E,0)),"")</f>
        <v/>
      </c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39" t="n"/>
      <c r="W194" s="40" t="n"/>
      <c r="X194" s="40" t="n"/>
      <c r="Y194" s="40">
        <f>IFERROR(IF(W194*X194=0,"",W194*X194),"")</f>
        <v/>
      </c>
      <c r="Z194" s="39" t="n"/>
      <c r="AA194" s="39" t="n"/>
      <c r="AB194" s="40">
        <f>IF(AND(Z194&lt;&gt;"",AA194&lt;&gt;""),ROUNDUP((AA194-Z194)/7,0),"")</f>
        <v/>
      </c>
      <c r="AC194" s="40" t="n"/>
      <c r="AD194" s="40">
        <f>IFERROR(IF(AB194*AC194=0,"",AB194*AC194),"")</f>
        <v/>
      </c>
      <c r="AE194" s="40" t="n"/>
      <c r="AF194" s="40">
        <f>IFERROR(IF((AI194-(Y194+AD194))/AE194=0,"",ROUNDUP((AI194-(Y194+AD194))/AE194,0)),"")</f>
        <v/>
      </c>
      <c r="AG194" s="40">
        <f>IFERROR(IF((AI194-(Y194+AD194))=0,"",(AI194-(Y194+AD194))),"")</f>
        <v/>
      </c>
      <c r="AH194" s="40">
        <f>IF(AND(W194="",AE194=""),AB194,IF(SUM(W194,AB194,AE194)=0,"",SUM(W194,AB194,AE194)))</f>
        <v/>
      </c>
      <c r="AI194" s="40" t="n"/>
      <c r="AJ194" s="39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>
        <f>IF(V194="","",YEAR(V194)+IF(MONTH(V194)&gt;=5,1,0))</f>
        <v/>
      </c>
      <c r="AT194" s="40">
        <f>IF(V194="","",IF(AND(MONTH(V194)=8,DAY(V194)&gt;=15),"Fall",IF(MONTH(V194)&gt;8,"Fall",IF(MONTH(V194)=5,"Summer",IF(MONTH(V194)=1,"Spring","")))))</f>
        <v/>
      </c>
      <c r="AU194" s="40" t="n"/>
      <c r="AV194" s="40" t="n"/>
      <c r="AW194" s="38" t="inlineStr">
        <is>
          <t>Dybdahl, Paul B.</t>
        </is>
      </c>
      <c r="AX194" s="38">
        <f>IFERROR(INDEX('_names_lookup'!$C:$C,MATCH(AW194,'_names_lookup'!$A:$A,0)),"")</f>
        <v/>
      </c>
      <c r="AY194" s="38">
        <f>IFERROR(INDEX('_names_lookup'!$B:$B,MATCH(AW194,'_names_lookup'!$A:$A,0)),"")</f>
        <v/>
      </c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  <c r="CO194" s="40" t="n"/>
      <c r="CP194" s="40" t="n"/>
      <c r="CQ194" s="40" t="n"/>
    </row>
    <row r="195">
      <c r="A195" s="41" t="n"/>
      <c r="B195" s="37" t="inlineStr">
        <is>
          <t>2855-01</t>
        </is>
      </c>
      <c r="C195" s="37" t="inlineStr">
        <is>
          <t>3309</t>
        </is>
      </c>
      <c r="D195" s="41" t="n"/>
      <c r="E195" s="37" t="inlineStr">
        <is>
          <t>767</t>
        </is>
      </c>
      <c r="F195" s="41" t="n"/>
      <c r="G195" s="41" t="n"/>
      <c r="H195" s="38">
        <f>IFERROR(INDEX('_courses_lookup'!$C:$C,MATCH(D195&amp;E195,'_courses_lookup'!$E:$E,0)),"")</f>
        <v/>
      </c>
      <c r="I195" s="38">
        <f>IFERROR(INDEX('_courses_lookup'!$D:$D,MATCH(D195&amp;E195,'_courses_lookup'!$E:$E,0)),"")</f>
        <v/>
      </c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39" t="n"/>
      <c r="W195" s="40" t="n"/>
      <c r="X195" s="40" t="n"/>
      <c r="Y195" s="40">
        <f>IFERROR(IF(W195*X195=0,"",W195*X195),"")</f>
        <v/>
      </c>
      <c r="Z195" s="39" t="n"/>
      <c r="AA195" s="39" t="n"/>
      <c r="AB195" s="40">
        <f>IF(AND(Z195&lt;&gt;"",AA195&lt;&gt;""),ROUNDUP((AA195-Z195)/7,0),"")</f>
        <v/>
      </c>
      <c r="AC195" s="40" t="n"/>
      <c r="AD195" s="40">
        <f>IFERROR(IF(AB195*AC195=0,"",AB195*AC195),"")</f>
        <v/>
      </c>
      <c r="AE195" s="40" t="n"/>
      <c r="AF195" s="40">
        <f>IFERROR(IF((AI195-(Y195+AD195))/AE195=0,"",ROUNDUP((AI195-(Y195+AD195))/AE195,0)),"")</f>
        <v/>
      </c>
      <c r="AG195" s="40">
        <f>IFERROR(IF((AI195-(Y195+AD195))=0,"",(AI195-(Y195+AD195))),"")</f>
        <v/>
      </c>
      <c r="AH195" s="40">
        <f>IF(AND(W195="",AE195=""),AB195,IF(SUM(W195,AB195,AE195)=0,"",SUM(W195,AB195,AE195)))</f>
        <v/>
      </c>
      <c r="AI195" s="40" t="n"/>
      <c r="AJ195" s="39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>
        <f>IF(V195="","",YEAR(V195)+IF(MONTH(V195)&gt;=5,1,0))</f>
        <v/>
      </c>
      <c r="AT195" s="40">
        <f>IF(V195="","",IF(AND(MONTH(V195)=8,DAY(V195)&gt;=15),"Fall",IF(MONTH(V195)&gt;8,"Fall",IF(MONTH(V195)=5,"Summer",IF(MONTH(V195)=1,"Spring","")))))</f>
        <v/>
      </c>
      <c r="AU195" s="40" t="n"/>
      <c r="AV195" s="40" t="n"/>
      <c r="AW195" s="38" t="inlineStr">
        <is>
          <t>Goya Rozas, Ignacio</t>
        </is>
      </c>
      <c r="AX195" s="38">
        <f>IFERROR(INDEX('_names_lookup'!$C:$C,MATCH(AW195,'_names_lookup'!$A:$A,0)),"")</f>
        <v/>
      </c>
      <c r="AY195" s="38">
        <f>IFERROR(INDEX('_names_lookup'!$B:$B,MATCH(AW195,'_names_lookup'!$A:$A,0)),"")</f>
        <v/>
      </c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  <c r="CO195" s="40" t="n"/>
      <c r="CP195" s="40" t="n"/>
      <c r="CQ195" s="40" t="n"/>
    </row>
    <row r="196">
      <c r="A196" s="41" t="n"/>
      <c r="B196" s="37" t="inlineStr">
        <is>
          <t>2855-02</t>
        </is>
      </c>
      <c r="C196" s="37" t="inlineStr">
        <is>
          <t>331</t>
        </is>
      </c>
      <c r="D196" s="41" t="n"/>
      <c r="E196" s="37" t="inlineStr">
        <is>
          <t>770</t>
        </is>
      </c>
      <c r="F196" s="41" t="n"/>
      <c r="G196" s="41" t="n"/>
      <c r="H196" s="38">
        <f>IFERROR(INDEX('_courses_lookup'!$C:$C,MATCH(D196&amp;E196,'_courses_lookup'!$E:$E,0)),"")</f>
        <v/>
      </c>
      <c r="I196" s="38">
        <f>IFERROR(INDEX('_courses_lookup'!$D:$D,MATCH(D196&amp;E196,'_courses_lookup'!$E:$E,0)),"")</f>
        <v/>
      </c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39" t="n"/>
      <c r="W196" s="40" t="n"/>
      <c r="X196" s="40" t="n"/>
      <c r="Y196" s="40">
        <f>IFERROR(IF(W196*X196=0,"",W196*X196),"")</f>
        <v/>
      </c>
      <c r="Z196" s="39" t="n"/>
      <c r="AA196" s="39" t="n"/>
      <c r="AB196" s="40">
        <f>IF(AND(Z196&lt;&gt;"",AA196&lt;&gt;""),ROUNDUP((AA196-Z196)/7,0),"")</f>
        <v/>
      </c>
      <c r="AC196" s="40" t="n"/>
      <c r="AD196" s="40">
        <f>IFERROR(IF(AB196*AC196=0,"",AB196*AC196),"")</f>
        <v/>
      </c>
      <c r="AE196" s="40" t="n"/>
      <c r="AF196" s="40">
        <f>IFERROR(IF((AI196-(Y196+AD196))/AE196=0,"",ROUNDUP((AI196-(Y196+AD196))/AE196,0)),"")</f>
        <v/>
      </c>
      <c r="AG196" s="40">
        <f>IFERROR(IF((AI196-(Y196+AD196))=0,"",(AI196-(Y196+AD196))),"")</f>
        <v/>
      </c>
      <c r="AH196" s="40">
        <f>IF(AND(W196="",AE196=""),AB196,IF(SUM(W196,AB196,AE196)=0,"",SUM(W196,AB196,AE196)))</f>
        <v/>
      </c>
      <c r="AI196" s="40" t="n"/>
      <c r="AJ196" s="39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>
        <f>IF(V196="","",YEAR(V196)+IF(MONTH(V196)&gt;=5,1,0))</f>
        <v/>
      </c>
      <c r="AT196" s="40">
        <f>IF(V196="","",IF(AND(MONTH(V196)=8,DAY(V196)&gt;=15),"Fall",IF(MONTH(V196)&gt;8,"Fall",IF(MONTH(V196)=5,"Summer",IF(MONTH(V196)=1,"Spring","")))))</f>
        <v/>
      </c>
      <c r="AU196" s="40" t="n"/>
      <c r="AV196" s="40" t="n"/>
      <c r="AW196" s="38" t="inlineStr">
        <is>
          <t>Guerrero Romero, Abraham I.</t>
        </is>
      </c>
      <c r="AX196" s="38">
        <f>IFERROR(INDEX('_names_lookup'!$C:$C,MATCH(AW196,'_names_lookup'!$A:$A,0)),"")</f>
        <v/>
      </c>
      <c r="AY196" s="38">
        <f>IFERROR(INDEX('_names_lookup'!$B:$B,MATCH(AW196,'_names_lookup'!$A:$A,0)),"")</f>
        <v/>
      </c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  <c r="CO196" s="40" t="n"/>
      <c r="CP196" s="40" t="n"/>
      <c r="CQ196" s="40" t="n"/>
    </row>
    <row r="197">
      <c r="A197" s="41" t="n"/>
      <c r="B197" s="37" t="inlineStr">
        <is>
          <t>2856-01</t>
        </is>
      </c>
      <c r="C197" s="37" t="inlineStr">
        <is>
          <t>3310</t>
        </is>
      </c>
      <c r="D197" s="41" t="n"/>
      <c r="E197" s="37" t="inlineStr">
        <is>
          <t>773</t>
        </is>
      </c>
      <c r="F197" s="41" t="n"/>
      <c r="G197" s="41" t="n"/>
      <c r="H197" s="38">
        <f>IFERROR(INDEX('_courses_lookup'!$C:$C,MATCH(D197&amp;E197,'_courses_lookup'!$E:$E,0)),"")</f>
        <v/>
      </c>
      <c r="I197" s="38">
        <f>IFERROR(INDEX('_courses_lookup'!$D:$D,MATCH(D197&amp;E197,'_courses_lookup'!$E:$E,0)),"")</f>
        <v/>
      </c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39" t="n"/>
      <c r="W197" s="40" t="n"/>
      <c r="X197" s="40" t="n"/>
      <c r="Y197" s="40">
        <f>IFERROR(IF(W197*X197=0,"",W197*X197),"")</f>
        <v/>
      </c>
      <c r="Z197" s="39" t="n"/>
      <c r="AA197" s="39" t="n"/>
      <c r="AB197" s="40">
        <f>IF(AND(Z197&lt;&gt;"",AA197&lt;&gt;""),ROUNDUP((AA197-Z197)/7,0),"")</f>
        <v/>
      </c>
      <c r="AC197" s="40" t="n"/>
      <c r="AD197" s="40">
        <f>IFERROR(IF(AB197*AC197=0,"",AB197*AC197),"")</f>
        <v/>
      </c>
      <c r="AE197" s="40" t="n"/>
      <c r="AF197" s="40">
        <f>IFERROR(IF((AI197-(Y197+AD197))/AE197=0,"",ROUNDUP((AI197-(Y197+AD197))/AE197,0)),"")</f>
        <v/>
      </c>
      <c r="AG197" s="40">
        <f>IFERROR(IF((AI197-(Y197+AD197))=0,"",(AI197-(Y197+AD197))),"")</f>
        <v/>
      </c>
      <c r="AH197" s="40">
        <f>IF(AND(W197="",AE197=""),AB197,IF(SUM(W197,AB197,AE197)=0,"",SUM(W197,AB197,AE197)))</f>
        <v/>
      </c>
      <c r="AI197" s="40" t="n"/>
      <c r="AJ197" s="39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>
        <f>IF(V197="","",YEAR(V197)+IF(MONTH(V197)&gt;=5,1,0))</f>
        <v/>
      </c>
      <c r="AT197" s="40">
        <f>IF(V197="","",IF(AND(MONTH(V197)=8,DAY(V197)&gt;=15),"Fall",IF(MONTH(V197)&gt;8,"Fall",IF(MONTH(V197)=5,"Summer",IF(MONTH(V197)=1,"Spring","")))))</f>
        <v/>
      </c>
      <c r="AU197" s="40" t="n"/>
      <c r="AV197" s="40" t="n"/>
      <c r="AW197" s="38" t="inlineStr">
        <is>
          <t>Guirguis, Youssry L.</t>
        </is>
      </c>
      <c r="AX197" s="38">
        <f>IFERROR(INDEX('_names_lookup'!$C:$C,MATCH(AW197,'_names_lookup'!$A:$A,0)),"")</f>
        <v/>
      </c>
      <c r="AY197" s="38">
        <f>IFERROR(INDEX('_names_lookup'!$B:$B,MATCH(AW197,'_names_lookup'!$A:$A,0)),"")</f>
        <v/>
      </c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  <c r="CO197" s="40" t="n"/>
      <c r="CP197" s="40" t="n"/>
      <c r="CQ197" s="40" t="n"/>
    </row>
    <row r="198">
      <c r="A198" s="41" t="n"/>
      <c r="B198" s="37" t="inlineStr">
        <is>
          <t>2859-01</t>
        </is>
      </c>
      <c r="C198" s="37" t="inlineStr">
        <is>
          <t>3311</t>
        </is>
      </c>
      <c r="D198" s="41" t="n"/>
      <c r="E198" s="37" t="inlineStr">
        <is>
          <t>774</t>
        </is>
      </c>
      <c r="F198" s="41" t="n"/>
      <c r="G198" s="41" t="n"/>
      <c r="H198" s="38">
        <f>IFERROR(INDEX('_courses_lookup'!$C:$C,MATCH(D198&amp;E198,'_courses_lookup'!$E:$E,0)),"")</f>
        <v/>
      </c>
      <c r="I198" s="38">
        <f>IFERROR(INDEX('_courses_lookup'!$D:$D,MATCH(D198&amp;E198,'_courses_lookup'!$E:$E,0)),"")</f>
        <v/>
      </c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39" t="n"/>
      <c r="W198" s="40" t="n"/>
      <c r="X198" s="40" t="n"/>
      <c r="Y198" s="40">
        <f>IFERROR(IF(W198*X198=0,"",W198*X198),"")</f>
        <v/>
      </c>
      <c r="Z198" s="39" t="n"/>
      <c r="AA198" s="39" t="n"/>
      <c r="AB198" s="40">
        <f>IF(AND(Z198&lt;&gt;"",AA198&lt;&gt;""),ROUNDUP((AA198-Z198)/7,0),"")</f>
        <v/>
      </c>
      <c r="AC198" s="40" t="n"/>
      <c r="AD198" s="40">
        <f>IFERROR(IF(AB198*AC198=0,"",AB198*AC198),"")</f>
        <v/>
      </c>
      <c r="AE198" s="40" t="n"/>
      <c r="AF198" s="40">
        <f>IFERROR(IF((AI198-(Y198+AD198))/AE198=0,"",ROUNDUP((AI198-(Y198+AD198))/AE198,0)),"")</f>
        <v/>
      </c>
      <c r="AG198" s="40">
        <f>IFERROR(IF((AI198-(Y198+AD198))=0,"",(AI198-(Y198+AD198))),"")</f>
        <v/>
      </c>
      <c r="AH198" s="40">
        <f>IF(AND(W198="",AE198=""),AB198,IF(SUM(W198,AB198,AE198)=0,"",SUM(W198,AB198,AE198)))</f>
        <v/>
      </c>
      <c r="AI198" s="40" t="n"/>
      <c r="AJ198" s="39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>
        <f>IF(V198="","",YEAR(V198)+IF(MONTH(V198)&gt;=5,1,0))</f>
        <v/>
      </c>
      <c r="AT198" s="40">
        <f>IF(V198="","",IF(AND(MONTH(V198)=8,DAY(V198)&gt;=15),"Fall",IF(MONTH(V198)&gt;8,"Fall",IF(MONTH(V198)=5,"Summer",IF(MONTH(V198)=1,"Spring","")))))</f>
        <v/>
      </c>
      <c r="AU198" s="40" t="n"/>
      <c r="AV198" s="40" t="n"/>
      <c r="AW198" s="38" t="inlineStr">
        <is>
          <t>Hunter, Claval I.</t>
        </is>
      </c>
      <c r="AX198" s="38">
        <f>IFERROR(INDEX('_names_lookup'!$C:$C,MATCH(AW198,'_names_lookup'!$A:$A,0)),"")</f>
        <v/>
      </c>
      <c r="AY198" s="38">
        <f>IFERROR(INDEX('_names_lookup'!$B:$B,MATCH(AW198,'_names_lookup'!$A:$A,0)),"")</f>
        <v/>
      </c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  <c r="CO198" s="40" t="n"/>
      <c r="CP198" s="40" t="n"/>
      <c r="CQ198" s="40" t="n"/>
    </row>
    <row r="199">
      <c r="A199" s="41" t="n"/>
      <c r="B199" s="37" t="inlineStr">
        <is>
          <t>2860-01</t>
        </is>
      </c>
      <c r="C199" s="37" t="inlineStr">
        <is>
          <t>3312</t>
        </is>
      </c>
      <c r="D199" s="41" t="n"/>
      <c r="E199" s="37" t="inlineStr">
        <is>
          <t>776</t>
        </is>
      </c>
      <c r="F199" s="41" t="n"/>
      <c r="G199" s="41" t="n"/>
      <c r="H199" s="38">
        <f>IFERROR(INDEX('_courses_lookup'!$C:$C,MATCH(D199&amp;E199,'_courses_lookup'!$E:$E,0)),"")</f>
        <v/>
      </c>
      <c r="I199" s="38">
        <f>IFERROR(INDEX('_courses_lookup'!$D:$D,MATCH(D199&amp;E199,'_courses_lookup'!$E:$E,0)),"")</f>
        <v/>
      </c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39" t="n"/>
      <c r="W199" s="40" t="n"/>
      <c r="X199" s="40" t="n"/>
      <c r="Y199" s="40">
        <f>IFERROR(IF(W199*X199=0,"",W199*X199),"")</f>
        <v/>
      </c>
      <c r="Z199" s="39" t="n"/>
      <c r="AA199" s="39" t="n"/>
      <c r="AB199" s="40">
        <f>IF(AND(Z199&lt;&gt;"",AA199&lt;&gt;""),ROUNDUP((AA199-Z199)/7,0),"")</f>
        <v/>
      </c>
      <c r="AC199" s="40" t="n"/>
      <c r="AD199" s="40">
        <f>IFERROR(IF(AB199*AC199=0,"",AB199*AC199),"")</f>
        <v/>
      </c>
      <c r="AE199" s="40" t="n"/>
      <c r="AF199" s="40">
        <f>IFERROR(IF((AI199-(Y199+AD199))/AE199=0,"",ROUNDUP((AI199-(Y199+AD199))/AE199,0)),"")</f>
        <v/>
      </c>
      <c r="AG199" s="40">
        <f>IFERROR(IF((AI199-(Y199+AD199))=0,"",(AI199-(Y199+AD199))),"")</f>
        <v/>
      </c>
      <c r="AH199" s="40">
        <f>IF(AND(W199="",AE199=""),AB199,IF(SUM(W199,AB199,AE199)=0,"",SUM(W199,AB199,AE199)))</f>
        <v/>
      </c>
      <c r="AI199" s="40" t="n"/>
      <c r="AJ199" s="39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>
        <f>IF(V199="","",YEAR(V199)+IF(MONTH(V199)&gt;=5,1,0))</f>
        <v/>
      </c>
      <c r="AT199" s="40">
        <f>IF(V199="","",IF(AND(MONTH(V199)=8,DAY(V199)&gt;=15),"Fall",IF(MONTH(V199)&gt;8,"Fall",IF(MONTH(V199)=5,"Summer",IF(MONTH(V199)=1,"Spring","")))))</f>
        <v/>
      </c>
      <c r="AU199" s="40" t="n"/>
      <c r="AV199" s="40" t="n"/>
      <c r="AW199" s="38" t="inlineStr">
        <is>
          <t>Ialyshev, Kemil K.</t>
        </is>
      </c>
      <c r="AX199" s="38">
        <f>IFERROR(INDEX('_names_lookup'!$C:$C,MATCH(AW199,'_names_lookup'!$A:$A,0)),"")</f>
        <v/>
      </c>
      <c r="AY199" s="38">
        <f>IFERROR(INDEX('_names_lookup'!$B:$B,MATCH(AW199,'_names_lookup'!$A:$A,0)),"")</f>
        <v/>
      </c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  <c r="CO199" s="40" t="n"/>
      <c r="CP199" s="40" t="n"/>
      <c r="CQ199" s="40" t="n"/>
    </row>
    <row r="200">
      <c r="A200" s="41" t="n"/>
      <c r="B200" s="37" t="inlineStr">
        <is>
          <t>2865-01</t>
        </is>
      </c>
      <c r="C200" s="37" t="inlineStr">
        <is>
          <t>3313</t>
        </is>
      </c>
      <c r="D200" s="41" t="n"/>
      <c r="E200" s="37" t="inlineStr">
        <is>
          <t>777</t>
        </is>
      </c>
      <c r="F200" s="41" t="n"/>
      <c r="G200" s="41" t="n"/>
      <c r="H200" s="38">
        <f>IFERROR(INDEX('_courses_lookup'!$C:$C,MATCH(D200&amp;E200,'_courses_lookup'!$E:$E,0)),"")</f>
        <v/>
      </c>
      <c r="I200" s="38">
        <f>IFERROR(INDEX('_courses_lookup'!$D:$D,MATCH(D200&amp;E200,'_courses_lookup'!$E:$E,0)),"")</f>
        <v/>
      </c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39" t="n"/>
      <c r="W200" s="40" t="n"/>
      <c r="X200" s="40" t="n"/>
      <c r="Y200" s="40">
        <f>IFERROR(IF(W200*X200=0,"",W200*X200),"")</f>
        <v/>
      </c>
      <c r="Z200" s="39" t="n"/>
      <c r="AA200" s="39" t="n"/>
      <c r="AB200" s="40">
        <f>IF(AND(Z200&lt;&gt;"",AA200&lt;&gt;""),ROUNDUP((AA200-Z200)/7,0),"")</f>
        <v/>
      </c>
      <c r="AC200" s="40" t="n"/>
      <c r="AD200" s="40">
        <f>IFERROR(IF(AB200*AC200=0,"",AB200*AC200),"")</f>
        <v/>
      </c>
      <c r="AE200" s="40" t="n"/>
      <c r="AF200" s="40">
        <f>IFERROR(IF((AI200-(Y200+AD200))/AE200=0,"",ROUNDUP((AI200-(Y200+AD200))/AE200,0)),"")</f>
        <v/>
      </c>
      <c r="AG200" s="40">
        <f>IFERROR(IF((AI200-(Y200+AD200))=0,"",(AI200-(Y200+AD200))),"")</f>
        <v/>
      </c>
      <c r="AH200" s="40">
        <f>IF(AND(W200="",AE200=""),AB200,IF(SUM(W200,AB200,AE200)=0,"",SUM(W200,AB200,AE200)))</f>
        <v/>
      </c>
      <c r="AI200" s="40" t="n"/>
      <c r="AJ200" s="39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>
        <f>IF(V200="","",YEAR(V200)+IF(MONTH(V200)&gt;=5,1,0))</f>
        <v/>
      </c>
      <c r="AT200" s="40">
        <f>IF(V200="","",IF(AND(MONTH(V200)=8,DAY(V200)&gt;=15),"Fall",IF(MONTH(V200)&gt;8,"Fall",IF(MONTH(V200)=5,"Summer",IF(MONTH(V200)=1,"Spring","")))))</f>
        <v/>
      </c>
      <c r="AU200" s="40" t="n"/>
      <c r="AV200" s="40" t="n"/>
      <c r="AW200" s="38" t="inlineStr">
        <is>
          <t>Insom, Surachet</t>
        </is>
      </c>
      <c r="AX200" s="38">
        <f>IFERROR(INDEX('_names_lookup'!$C:$C,MATCH(AW200,'_names_lookup'!$A:$A,0)),"")</f>
        <v/>
      </c>
      <c r="AY200" s="38">
        <f>IFERROR(INDEX('_names_lookup'!$B:$B,MATCH(AW200,'_names_lookup'!$A:$A,0)),"")</f>
        <v/>
      </c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  <c r="CO200" s="40" t="n"/>
      <c r="CP200" s="40" t="n"/>
      <c r="CQ200" s="40" t="n"/>
    </row>
    <row r="201">
      <c r="A201" s="41" t="n"/>
      <c r="B201" s="37" t="inlineStr">
        <is>
          <t>2871-01</t>
        </is>
      </c>
      <c r="C201" s="37" t="inlineStr">
        <is>
          <t>3314</t>
        </is>
      </c>
      <c r="D201" s="41" t="n"/>
      <c r="E201" s="37" t="inlineStr">
        <is>
          <t>778</t>
        </is>
      </c>
      <c r="F201" s="41" t="n"/>
      <c r="G201" s="41" t="n"/>
      <c r="H201" s="38">
        <f>IFERROR(INDEX('_courses_lookup'!$C:$C,MATCH(D201&amp;E201,'_courses_lookup'!$E:$E,0)),"")</f>
        <v/>
      </c>
      <c r="I201" s="38">
        <f>IFERROR(INDEX('_courses_lookup'!$D:$D,MATCH(D201&amp;E201,'_courses_lookup'!$E:$E,0)),"")</f>
        <v/>
      </c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39" t="n"/>
      <c r="W201" s="40" t="n"/>
      <c r="X201" s="40" t="n"/>
      <c r="Y201" s="40">
        <f>IFERROR(IF(W201*X201=0,"",W201*X201),"")</f>
        <v/>
      </c>
      <c r="Z201" s="39" t="n"/>
      <c r="AA201" s="39" t="n"/>
      <c r="AB201" s="40">
        <f>IF(AND(Z201&lt;&gt;"",AA201&lt;&gt;""),ROUNDUP((AA201-Z201)/7,0),"")</f>
        <v/>
      </c>
      <c r="AC201" s="40" t="n"/>
      <c r="AD201" s="40">
        <f>IFERROR(IF(AB201*AC201=0,"",AB201*AC201),"")</f>
        <v/>
      </c>
      <c r="AE201" s="40" t="n"/>
      <c r="AF201" s="40">
        <f>IFERROR(IF((AI201-(Y201+AD201))/AE201=0,"",ROUNDUP((AI201-(Y201+AD201))/AE201,0)),"")</f>
        <v/>
      </c>
      <c r="AG201" s="40">
        <f>IFERROR(IF((AI201-(Y201+AD201))=0,"",(AI201-(Y201+AD201))),"")</f>
        <v/>
      </c>
      <c r="AH201" s="40">
        <f>IF(AND(W201="",AE201=""),AB201,IF(SUM(W201,AB201,AE201)=0,"",SUM(W201,AB201,AE201)))</f>
        <v/>
      </c>
      <c r="AI201" s="40" t="n"/>
      <c r="AJ201" s="39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>
        <f>IF(V201="","",YEAR(V201)+IF(MONTH(V201)&gt;=5,1,0))</f>
        <v/>
      </c>
      <c r="AT201" s="40">
        <f>IF(V201="","",IF(AND(MONTH(V201)=8,DAY(V201)&gt;=15),"Fall",IF(MONTH(V201)&gt;8,"Fall",IF(MONTH(V201)=5,"Summer",IF(MONTH(V201)=1,"Spring","")))))</f>
        <v/>
      </c>
      <c r="AU201" s="40" t="n"/>
      <c r="AV201" s="40" t="n"/>
      <c r="AW201" s="38" t="inlineStr">
        <is>
          <t>Krause, Gary D.</t>
        </is>
      </c>
      <c r="AX201" s="38">
        <f>IFERROR(INDEX('_names_lookup'!$C:$C,MATCH(AW201,'_names_lookup'!$A:$A,0)),"")</f>
        <v/>
      </c>
      <c r="AY201" s="38">
        <f>IFERROR(INDEX('_names_lookup'!$B:$B,MATCH(AW201,'_names_lookup'!$A:$A,0)),"")</f>
        <v/>
      </c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  <c r="CO201" s="40" t="n"/>
      <c r="CP201" s="40" t="n"/>
      <c r="CQ201" s="40" t="n"/>
    </row>
    <row r="202">
      <c r="A202" s="41" t="n"/>
      <c r="B202" s="37" t="inlineStr">
        <is>
          <t>2879-01</t>
        </is>
      </c>
      <c r="C202" s="37" t="inlineStr">
        <is>
          <t>3315</t>
        </is>
      </c>
      <c r="D202" s="41" t="n"/>
      <c r="E202" s="37" t="inlineStr">
        <is>
          <t>779</t>
        </is>
      </c>
      <c r="F202" s="41" t="n"/>
      <c r="G202" s="41" t="n"/>
      <c r="H202" s="38">
        <f>IFERROR(INDEX('_courses_lookup'!$C:$C,MATCH(D202&amp;E202,'_courses_lookup'!$E:$E,0)),"")</f>
        <v/>
      </c>
      <c r="I202" s="38">
        <f>IFERROR(INDEX('_courses_lookup'!$D:$D,MATCH(D202&amp;E202,'_courses_lookup'!$E:$E,0)),"")</f>
        <v/>
      </c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39" t="n"/>
      <c r="W202" s="40" t="n"/>
      <c r="X202" s="40" t="n"/>
      <c r="Y202" s="40">
        <f>IFERROR(IF(W202*X202=0,"",W202*X202),"")</f>
        <v/>
      </c>
      <c r="Z202" s="39" t="n"/>
      <c r="AA202" s="39" t="n"/>
      <c r="AB202" s="40">
        <f>IF(AND(Z202&lt;&gt;"",AA202&lt;&gt;""),ROUNDUP((AA202-Z202)/7,0),"")</f>
        <v/>
      </c>
      <c r="AC202" s="40" t="n"/>
      <c r="AD202" s="40">
        <f>IFERROR(IF(AB202*AC202=0,"",AB202*AC202),"")</f>
        <v/>
      </c>
      <c r="AE202" s="40" t="n"/>
      <c r="AF202" s="40">
        <f>IFERROR(IF((AI202-(Y202+AD202))/AE202=0,"",ROUNDUP((AI202-(Y202+AD202))/AE202,0)),"")</f>
        <v/>
      </c>
      <c r="AG202" s="40">
        <f>IFERROR(IF((AI202-(Y202+AD202))=0,"",(AI202-(Y202+AD202))),"")</f>
        <v/>
      </c>
      <c r="AH202" s="40">
        <f>IF(AND(W202="",AE202=""),AB202,IF(SUM(W202,AB202,AE202)=0,"",SUM(W202,AB202,AE202)))</f>
        <v/>
      </c>
      <c r="AI202" s="40" t="n"/>
      <c r="AJ202" s="39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>
        <f>IF(V202="","",YEAR(V202)+IF(MONTH(V202)&gt;=5,1,0))</f>
        <v/>
      </c>
      <c r="AT202" s="40">
        <f>IF(V202="","",IF(AND(MONTH(V202)=8,DAY(V202)&gt;=15),"Fall",IF(MONTH(V202)&gt;8,"Fall",IF(MONTH(V202)=5,"Summer",IF(MONTH(V202)=1,"Spring","")))))</f>
        <v/>
      </c>
      <c r="AU202" s="40" t="n"/>
      <c r="AV202" s="40" t="n"/>
      <c r="AW202" s="38" t="inlineStr">
        <is>
          <t>Kuhn, Wagner</t>
        </is>
      </c>
      <c r="AX202" s="38">
        <f>IFERROR(INDEX('_names_lookup'!$C:$C,MATCH(AW202,'_names_lookup'!$A:$A,0)),"")</f>
        <v/>
      </c>
      <c r="AY202" s="38">
        <f>IFERROR(INDEX('_names_lookup'!$B:$B,MATCH(AW202,'_names_lookup'!$A:$A,0)),"")</f>
        <v/>
      </c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  <c r="CO202" s="40" t="n"/>
      <c r="CP202" s="40" t="n"/>
      <c r="CQ202" s="40" t="n"/>
    </row>
    <row r="203">
      <c r="A203" s="41" t="n"/>
      <c r="B203" s="37" t="inlineStr">
        <is>
          <t>3057-01</t>
        </is>
      </c>
      <c r="C203" s="37" t="inlineStr">
        <is>
          <t>3316</t>
        </is>
      </c>
      <c r="D203" s="41" t="n"/>
      <c r="E203" s="37" t="inlineStr">
        <is>
          <t>780</t>
        </is>
      </c>
      <c r="F203" s="41" t="n"/>
      <c r="G203" s="41" t="n"/>
      <c r="H203" s="38">
        <f>IFERROR(INDEX('_courses_lookup'!$C:$C,MATCH(D203&amp;E203,'_courses_lookup'!$E:$E,0)),"")</f>
        <v/>
      </c>
      <c r="I203" s="38">
        <f>IFERROR(INDEX('_courses_lookup'!$D:$D,MATCH(D203&amp;E203,'_courses_lookup'!$E:$E,0)),"")</f>
        <v/>
      </c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39" t="n"/>
      <c r="W203" s="40" t="n"/>
      <c r="X203" s="40" t="n"/>
      <c r="Y203" s="40">
        <f>IFERROR(IF(W203*X203=0,"",W203*X203),"")</f>
        <v/>
      </c>
      <c r="Z203" s="39" t="n"/>
      <c r="AA203" s="39" t="n"/>
      <c r="AB203" s="40">
        <f>IF(AND(Z203&lt;&gt;"",AA203&lt;&gt;""),ROUNDUP((AA203-Z203)/7,0),"")</f>
        <v/>
      </c>
      <c r="AC203" s="40" t="n"/>
      <c r="AD203" s="40">
        <f>IFERROR(IF(AB203*AC203=0,"",AB203*AC203),"")</f>
        <v/>
      </c>
      <c r="AE203" s="40" t="n"/>
      <c r="AF203" s="40">
        <f>IFERROR(IF((AI203-(Y203+AD203))/AE203=0,"",ROUNDUP((AI203-(Y203+AD203))/AE203,0)),"")</f>
        <v/>
      </c>
      <c r="AG203" s="40">
        <f>IFERROR(IF((AI203-(Y203+AD203))=0,"",(AI203-(Y203+AD203))),"")</f>
        <v/>
      </c>
      <c r="AH203" s="40">
        <f>IF(AND(W203="",AE203=""),AB203,IF(SUM(W203,AB203,AE203)=0,"",SUM(W203,AB203,AE203)))</f>
        <v/>
      </c>
      <c r="AI203" s="40" t="n"/>
      <c r="AJ203" s="39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>
        <f>IF(V203="","",YEAR(V203)+IF(MONTH(V203)&gt;=5,1,0))</f>
        <v/>
      </c>
      <c r="AT203" s="40">
        <f>IF(V203="","",IF(AND(MONTH(V203)=8,DAY(V203)&gt;=15),"Fall",IF(MONTH(V203)&gt;8,"Fall",IF(MONTH(V203)=5,"Summer",IF(MONTH(V203)=1,"Spring","")))))</f>
        <v/>
      </c>
      <c r="AU203" s="40" t="n"/>
      <c r="AV203" s="40" t="n"/>
      <c r="AW203" s="38" t="inlineStr">
        <is>
          <t>Maier, Rudolf</t>
        </is>
      </c>
      <c r="AX203" s="38">
        <f>IFERROR(INDEX('_names_lookup'!$C:$C,MATCH(AW203,'_names_lookup'!$A:$A,0)),"")</f>
        <v/>
      </c>
      <c r="AY203" s="38">
        <f>IFERROR(INDEX('_names_lookup'!$B:$B,MATCH(AW203,'_names_lookup'!$A:$A,0)),"")</f>
        <v/>
      </c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  <c r="CO203" s="40" t="n"/>
      <c r="CP203" s="40" t="n"/>
      <c r="CQ203" s="40" t="n"/>
    </row>
    <row r="204">
      <c r="A204" s="41" t="n"/>
      <c r="B204" s="37" t="inlineStr">
        <is>
          <t>3073-01</t>
        </is>
      </c>
      <c r="C204" s="37" t="inlineStr">
        <is>
          <t>3317</t>
        </is>
      </c>
      <c r="D204" s="41" t="n"/>
      <c r="E204" s="37" t="inlineStr">
        <is>
          <t>781</t>
        </is>
      </c>
      <c r="F204" s="41" t="n"/>
      <c r="G204" s="41" t="n"/>
      <c r="H204" s="38">
        <f>IFERROR(INDEX('_courses_lookup'!$C:$C,MATCH(D204&amp;E204,'_courses_lookup'!$E:$E,0)),"")</f>
        <v/>
      </c>
      <c r="I204" s="38">
        <f>IFERROR(INDEX('_courses_lookup'!$D:$D,MATCH(D204&amp;E204,'_courses_lookup'!$E:$E,0)),"")</f>
        <v/>
      </c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39" t="n"/>
      <c r="W204" s="40" t="n"/>
      <c r="X204" s="40" t="n"/>
      <c r="Y204" s="40">
        <f>IFERROR(IF(W204*X204=0,"",W204*X204),"")</f>
        <v/>
      </c>
      <c r="Z204" s="39" t="n"/>
      <c r="AA204" s="39" t="n"/>
      <c r="AB204" s="40">
        <f>IF(AND(Z204&lt;&gt;"",AA204&lt;&gt;""),ROUNDUP((AA204-Z204)/7,0),"")</f>
        <v/>
      </c>
      <c r="AC204" s="40" t="n"/>
      <c r="AD204" s="40">
        <f>IFERROR(IF(AB204*AC204=0,"",AB204*AC204),"")</f>
        <v/>
      </c>
      <c r="AE204" s="40" t="n"/>
      <c r="AF204" s="40">
        <f>IFERROR(IF((AI204-(Y204+AD204))/AE204=0,"",ROUNDUP((AI204-(Y204+AD204))/AE204,0)),"")</f>
        <v/>
      </c>
      <c r="AG204" s="40">
        <f>IFERROR(IF((AI204-(Y204+AD204))=0,"",(AI204-(Y204+AD204))),"")</f>
        <v/>
      </c>
      <c r="AH204" s="40">
        <f>IF(AND(W204="",AE204=""),AB204,IF(SUM(W204,AB204,AE204)=0,"",SUM(W204,AB204,AE204)))</f>
        <v/>
      </c>
      <c r="AI204" s="40" t="n"/>
      <c r="AJ204" s="39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>
        <f>IF(V204="","",YEAR(V204)+IF(MONTH(V204)&gt;=5,1,0))</f>
        <v/>
      </c>
      <c r="AT204" s="40">
        <f>IF(V204="","",IF(AND(MONTH(V204)=8,DAY(V204)&gt;=15),"Fall",IF(MONTH(V204)&gt;8,"Fall",IF(MONTH(V204)=5,"Summer",IF(MONTH(V204)=1,"Spring","")))))</f>
        <v/>
      </c>
      <c r="AU204" s="40" t="n"/>
      <c r="AV204" s="40" t="n"/>
      <c r="AW204" s="38" t="inlineStr">
        <is>
          <t>McEdward, Richard E.</t>
        </is>
      </c>
      <c r="AX204" s="38">
        <f>IFERROR(INDEX('_names_lookup'!$C:$C,MATCH(AW204,'_names_lookup'!$A:$A,0)),"")</f>
        <v/>
      </c>
      <c r="AY204" s="38">
        <f>IFERROR(INDEX('_names_lookup'!$B:$B,MATCH(AW204,'_names_lookup'!$A:$A,0)),"")</f>
        <v/>
      </c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  <c r="CO204" s="40" t="n"/>
      <c r="CP204" s="40" t="n"/>
      <c r="CQ204" s="40" t="n"/>
    </row>
    <row r="205">
      <c r="A205" s="41" t="n"/>
      <c r="B205" s="37" t="inlineStr">
        <is>
          <t>3073-02</t>
        </is>
      </c>
      <c r="C205" s="37" t="inlineStr">
        <is>
          <t>3318</t>
        </is>
      </c>
      <c r="D205" s="41" t="n"/>
      <c r="E205" s="37" t="inlineStr">
        <is>
          <t>782</t>
        </is>
      </c>
      <c r="F205" s="41" t="n"/>
      <c r="G205" s="41" t="n"/>
      <c r="H205" s="38">
        <f>IFERROR(INDEX('_courses_lookup'!$C:$C,MATCH(D205&amp;E205,'_courses_lookup'!$E:$E,0)),"")</f>
        <v/>
      </c>
      <c r="I205" s="38">
        <f>IFERROR(INDEX('_courses_lookup'!$D:$D,MATCH(D205&amp;E205,'_courses_lookup'!$E:$E,0)),"")</f>
        <v/>
      </c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39" t="n"/>
      <c r="W205" s="40" t="n"/>
      <c r="X205" s="40" t="n"/>
      <c r="Y205" s="40">
        <f>IFERROR(IF(W205*X205=0,"",W205*X205),"")</f>
        <v/>
      </c>
      <c r="Z205" s="39" t="n"/>
      <c r="AA205" s="39" t="n"/>
      <c r="AB205" s="40">
        <f>IF(AND(Z205&lt;&gt;"",AA205&lt;&gt;""),ROUNDUP((AA205-Z205)/7,0),"")</f>
        <v/>
      </c>
      <c r="AC205" s="40" t="n"/>
      <c r="AD205" s="40">
        <f>IFERROR(IF(AB205*AC205=0,"",AB205*AC205),"")</f>
        <v/>
      </c>
      <c r="AE205" s="40" t="n"/>
      <c r="AF205" s="40">
        <f>IFERROR(IF((AI205-(Y205+AD205))/AE205=0,"",ROUNDUP((AI205-(Y205+AD205))/AE205,0)),"")</f>
        <v/>
      </c>
      <c r="AG205" s="40">
        <f>IFERROR(IF((AI205-(Y205+AD205))=0,"",(AI205-(Y205+AD205))),"")</f>
        <v/>
      </c>
      <c r="AH205" s="40">
        <f>IF(AND(W205="",AE205=""),AB205,IF(SUM(W205,AB205,AE205)=0,"",SUM(W205,AB205,AE205)))</f>
        <v/>
      </c>
      <c r="AI205" s="40" t="n"/>
      <c r="AJ205" s="39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>
        <f>IF(V205="","",YEAR(V205)+IF(MONTH(V205)&gt;=5,1,0))</f>
        <v/>
      </c>
      <c r="AT205" s="40">
        <f>IF(V205="","",IF(AND(MONTH(V205)=8,DAY(V205)&gt;=15),"Fall",IF(MONTH(V205)&gt;8,"Fall",IF(MONTH(V205)=5,"Summer",IF(MONTH(V205)=1,"Spring","")))))</f>
        <v/>
      </c>
      <c r="AU205" s="40" t="n"/>
      <c r="AV205" s="40" t="n"/>
      <c r="AW205" s="38" t="inlineStr">
        <is>
          <t>Mercado, Carmelo</t>
        </is>
      </c>
      <c r="AX205" s="38">
        <f>IFERROR(INDEX('_names_lookup'!$C:$C,MATCH(AW205,'_names_lookup'!$A:$A,0)),"")</f>
        <v/>
      </c>
      <c r="AY205" s="38">
        <f>IFERROR(INDEX('_names_lookup'!$B:$B,MATCH(AW205,'_names_lookup'!$A:$A,0)),"")</f>
        <v/>
      </c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  <c r="CO205" s="40" t="n"/>
      <c r="CP205" s="40" t="n"/>
      <c r="CQ205" s="40" t="n"/>
    </row>
    <row r="206">
      <c r="A206" s="41" t="n"/>
      <c r="B206" s="37" t="inlineStr">
        <is>
          <t>3073-03</t>
        </is>
      </c>
      <c r="C206" s="37" t="inlineStr">
        <is>
          <t>3319</t>
        </is>
      </c>
      <c r="D206" s="41" t="n"/>
      <c r="E206" s="37" t="inlineStr">
        <is>
          <t>783</t>
        </is>
      </c>
      <c r="F206" s="41" t="n"/>
      <c r="G206" s="41" t="n"/>
      <c r="H206" s="38">
        <f>IFERROR(INDEX('_courses_lookup'!$C:$C,MATCH(D206&amp;E206,'_courses_lookup'!$E:$E,0)),"")</f>
        <v/>
      </c>
      <c r="I206" s="38">
        <f>IFERROR(INDEX('_courses_lookup'!$D:$D,MATCH(D206&amp;E206,'_courses_lookup'!$E:$E,0)),"")</f>
        <v/>
      </c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39" t="n"/>
      <c r="W206" s="40" t="n"/>
      <c r="X206" s="40" t="n"/>
      <c r="Y206" s="40">
        <f>IFERROR(IF(W206*X206=0,"",W206*X206),"")</f>
        <v/>
      </c>
      <c r="Z206" s="39" t="n"/>
      <c r="AA206" s="39" t="n"/>
      <c r="AB206" s="40">
        <f>IF(AND(Z206&lt;&gt;"",AA206&lt;&gt;""),ROUNDUP((AA206-Z206)/7,0),"")</f>
        <v/>
      </c>
      <c r="AC206" s="40" t="n"/>
      <c r="AD206" s="40">
        <f>IFERROR(IF(AB206*AC206=0,"",AB206*AC206),"")</f>
        <v/>
      </c>
      <c r="AE206" s="40" t="n"/>
      <c r="AF206" s="40">
        <f>IFERROR(IF((AI206-(Y206+AD206))/AE206=0,"",ROUNDUP((AI206-(Y206+AD206))/AE206,0)),"")</f>
        <v/>
      </c>
      <c r="AG206" s="40">
        <f>IFERROR(IF((AI206-(Y206+AD206))=0,"",(AI206-(Y206+AD206))),"")</f>
        <v/>
      </c>
      <c r="AH206" s="40">
        <f>IF(AND(W206="",AE206=""),AB206,IF(SUM(W206,AB206,AE206)=0,"",SUM(W206,AB206,AE206)))</f>
        <v/>
      </c>
      <c r="AI206" s="40" t="n"/>
      <c r="AJ206" s="39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>
        <f>IF(V206="","",YEAR(V206)+IF(MONTH(V206)&gt;=5,1,0))</f>
        <v/>
      </c>
      <c r="AT206" s="40">
        <f>IF(V206="","",IF(AND(MONTH(V206)=8,DAY(V206)&gt;=15),"Fall",IF(MONTH(V206)&gt;8,"Fall",IF(MONTH(V206)=5,"Summer",IF(MONTH(V206)=1,"Spring","")))))</f>
        <v/>
      </c>
      <c r="AU206" s="40" t="n"/>
      <c r="AV206" s="40" t="n"/>
      <c r="AW206" s="38" t="inlineStr">
        <is>
          <t>Merklin, Lester P.</t>
        </is>
      </c>
      <c r="AX206" s="38">
        <f>IFERROR(INDEX('_names_lookup'!$C:$C,MATCH(AW206,'_names_lookup'!$A:$A,0)),"")</f>
        <v/>
      </c>
      <c r="AY206" s="38">
        <f>IFERROR(INDEX('_names_lookup'!$B:$B,MATCH(AW206,'_names_lookup'!$A:$A,0)),"")</f>
        <v/>
      </c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  <c r="CO206" s="40" t="n"/>
      <c r="CP206" s="40" t="n"/>
      <c r="CQ206" s="40" t="n"/>
    </row>
    <row r="207">
      <c r="A207" s="41" t="n"/>
      <c r="B207" s="37" t="inlineStr">
        <is>
          <t>3073-04</t>
        </is>
      </c>
      <c r="C207" s="37" t="inlineStr">
        <is>
          <t>332</t>
        </is>
      </c>
      <c r="D207" s="41" t="n"/>
      <c r="E207" s="37" t="inlineStr">
        <is>
          <t>785</t>
        </is>
      </c>
      <c r="F207" s="41" t="n"/>
      <c r="G207" s="41" t="n"/>
      <c r="H207" s="38">
        <f>IFERROR(INDEX('_courses_lookup'!$C:$C,MATCH(D207&amp;E207,'_courses_lookup'!$E:$E,0)),"")</f>
        <v/>
      </c>
      <c r="I207" s="38">
        <f>IFERROR(INDEX('_courses_lookup'!$D:$D,MATCH(D207&amp;E207,'_courses_lookup'!$E:$E,0)),"")</f>
        <v/>
      </c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39" t="n"/>
      <c r="W207" s="40" t="n"/>
      <c r="X207" s="40" t="n"/>
      <c r="Y207" s="40">
        <f>IFERROR(IF(W207*X207=0,"",W207*X207),"")</f>
        <v/>
      </c>
      <c r="Z207" s="39" t="n"/>
      <c r="AA207" s="39" t="n"/>
      <c r="AB207" s="40">
        <f>IF(AND(Z207&lt;&gt;"",AA207&lt;&gt;""),ROUNDUP((AA207-Z207)/7,0),"")</f>
        <v/>
      </c>
      <c r="AC207" s="40" t="n"/>
      <c r="AD207" s="40">
        <f>IFERROR(IF(AB207*AC207=0,"",AB207*AC207),"")</f>
        <v/>
      </c>
      <c r="AE207" s="40" t="n"/>
      <c r="AF207" s="40">
        <f>IFERROR(IF((AI207-(Y207+AD207))/AE207=0,"",ROUNDUP((AI207-(Y207+AD207))/AE207,0)),"")</f>
        <v/>
      </c>
      <c r="AG207" s="40">
        <f>IFERROR(IF((AI207-(Y207+AD207))=0,"",(AI207-(Y207+AD207))),"")</f>
        <v/>
      </c>
      <c r="AH207" s="40">
        <f>IF(AND(W207="",AE207=""),AB207,IF(SUM(W207,AB207,AE207)=0,"",SUM(W207,AB207,AE207)))</f>
        <v/>
      </c>
      <c r="AI207" s="40" t="n"/>
      <c r="AJ207" s="39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>
        <f>IF(V207="","",YEAR(V207)+IF(MONTH(V207)&gt;=5,1,0))</f>
        <v/>
      </c>
      <c r="AT207" s="40">
        <f>IF(V207="","",IF(AND(MONTH(V207)=8,DAY(V207)&gt;=15),"Fall",IF(MONTH(V207)&gt;8,"Fall",IF(MONTH(V207)=5,"Summer",IF(MONTH(V207)=1,"Spring","")))))</f>
        <v/>
      </c>
      <c r="AU207" s="40" t="n"/>
      <c r="AV207" s="40" t="n"/>
      <c r="AW207" s="38" t="inlineStr">
        <is>
          <t>Namoradze, Sergo</t>
        </is>
      </c>
      <c r="AX207" s="38">
        <f>IFERROR(INDEX('_names_lookup'!$C:$C,MATCH(AW207,'_names_lookup'!$A:$A,0)),"")</f>
        <v/>
      </c>
      <c r="AY207" s="38">
        <f>IFERROR(INDEX('_names_lookup'!$B:$B,MATCH(AW207,'_names_lookup'!$A:$A,0)),"")</f>
        <v/>
      </c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  <c r="CO207" s="40" t="n"/>
      <c r="CP207" s="40" t="n"/>
      <c r="CQ207" s="40" t="n"/>
    </row>
    <row r="208">
      <c r="A208" s="41" t="n"/>
      <c r="B208" s="37" t="inlineStr">
        <is>
          <t>3079-01</t>
        </is>
      </c>
      <c r="C208" s="37" t="inlineStr">
        <is>
          <t>3320</t>
        </is>
      </c>
      <c r="D208" s="41" t="n"/>
      <c r="E208" s="37" t="inlineStr">
        <is>
          <t>786</t>
        </is>
      </c>
      <c r="F208" s="41" t="n"/>
      <c r="G208" s="41" t="n"/>
      <c r="H208" s="38">
        <f>IFERROR(INDEX('_courses_lookup'!$C:$C,MATCH(D208&amp;E208,'_courses_lookup'!$E:$E,0)),"")</f>
        <v/>
      </c>
      <c r="I208" s="38">
        <f>IFERROR(INDEX('_courses_lookup'!$D:$D,MATCH(D208&amp;E208,'_courses_lookup'!$E:$E,0)),"")</f>
        <v/>
      </c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39" t="n"/>
      <c r="W208" s="40" t="n"/>
      <c r="X208" s="40" t="n"/>
      <c r="Y208" s="40">
        <f>IFERROR(IF(W208*X208=0,"",W208*X208),"")</f>
        <v/>
      </c>
      <c r="Z208" s="39" t="n"/>
      <c r="AA208" s="39" t="n"/>
      <c r="AB208" s="40">
        <f>IF(AND(Z208&lt;&gt;"",AA208&lt;&gt;""),ROUNDUP((AA208-Z208)/7,0),"")</f>
        <v/>
      </c>
      <c r="AC208" s="40" t="n"/>
      <c r="AD208" s="40">
        <f>IFERROR(IF(AB208*AC208=0,"",AB208*AC208),"")</f>
        <v/>
      </c>
      <c r="AE208" s="40" t="n"/>
      <c r="AF208" s="40">
        <f>IFERROR(IF((AI208-(Y208+AD208))/AE208=0,"",ROUNDUP((AI208-(Y208+AD208))/AE208,0)),"")</f>
        <v/>
      </c>
      <c r="AG208" s="40">
        <f>IFERROR(IF((AI208-(Y208+AD208))=0,"",(AI208-(Y208+AD208))),"")</f>
        <v/>
      </c>
      <c r="AH208" s="40">
        <f>IF(AND(W208="",AE208=""),AB208,IF(SUM(W208,AB208,AE208)=0,"",SUM(W208,AB208,AE208)))</f>
        <v/>
      </c>
      <c r="AI208" s="40" t="n"/>
      <c r="AJ208" s="39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>
        <f>IF(V208="","",YEAR(V208)+IF(MONTH(V208)&gt;=5,1,0))</f>
        <v/>
      </c>
      <c r="AT208" s="40">
        <f>IF(V208="","",IF(AND(MONTH(V208)=8,DAY(V208)&gt;=15),"Fall",IF(MONTH(V208)&gt;8,"Fall",IF(MONTH(V208)=5,"Summer",IF(MONTH(V208)=1,"Spring","")))))</f>
        <v/>
      </c>
      <c r="AU208" s="40" t="n"/>
      <c r="AV208" s="40" t="n"/>
      <c r="AW208" s="38" t="inlineStr">
        <is>
          <t>Onongha, Kelvin O.</t>
        </is>
      </c>
      <c r="AX208" s="38">
        <f>IFERROR(INDEX('_names_lookup'!$C:$C,MATCH(AW208,'_names_lookup'!$A:$A,0)),"")</f>
        <v/>
      </c>
      <c r="AY208" s="38">
        <f>IFERROR(INDEX('_names_lookup'!$B:$B,MATCH(AW208,'_names_lookup'!$A:$A,0)),"")</f>
        <v/>
      </c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  <c r="CO208" s="40" t="n"/>
      <c r="CP208" s="40" t="n"/>
      <c r="CQ208" s="40" t="n"/>
    </row>
    <row r="209">
      <c r="A209" s="41" t="n"/>
      <c r="B209" s="37" t="inlineStr">
        <is>
          <t>3080-01</t>
        </is>
      </c>
      <c r="C209" s="37" t="inlineStr">
        <is>
          <t>3321</t>
        </is>
      </c>
      <c r="D209" s="41" t="n"/>
      <c r="E209" s="37" t="inlineStr">
        <is>
          <t>787</t>
        </is>
      </c>
      <c r="F209" s="41" t="n"/>
      <c r="G209" s="41" t="n"/>
      <c r="H209" s="38">
        <f>IFERROR(INDEX('_courses_lookup'!$C:$C,MATCH(D209&amp;E209,'_courses_lookup'!$E:$E,0)),"")</f>
        <v/>
      </c>
      <c r="I209" s="38">
        <f>IFERROR(INDEX('_courses_lookup'!$D:$D,MATCH(D209&amp;E209,'_courses_lookup'!$E:$E,0)),"")</f>
        <v/>
      </c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39" t="n"/>
      <c r="W209" s="40" t="n"/>
      <c r="X209" s="40" t="n"/>
      <c r="Y209" s="40">
        <f>IFERROR(IF(W209*X209=0,"",W209*X209),"")</f>
        <v/>
      </c>
      <c r="Z209" s="39" t="n"/>
      <c r="AA209" s="39" t="n"/>
      <c r="AB209" s="40">
        <f>IF(AND(Z209&lt;&gt;"",AA209&lt;&gt;""),ROUNDUP((AA209-Z209)/7,0),"")</f>
        <v/>
      </c>
      <c r="AC209" s="40" t="n"/>
      <c r="AD209" s="40">
        <f>IFERROR(IF(AB209*AC209=0,"",AB209*AC209),"")</f>
        <v/>
      </c>
      <c r="AE209" s="40" t="n"/>
      <c r="AF209" s="40">
        <f>IFERROR(IF((AI209-(Y209+AD209))/AE209=0,"",ROUNDUP((AI209-(Y209+AD209))/AE209,0)),"")</f>
        <v/>
      </c>
      <c r="AG209" s="40">
        <f>IFERROR(IF((AI209-(Y209+AD209))=0,"",(AI209-(Y209+AD209))),"")</f>
        <v/>
      </c>
      <c r="AH209" s="40">
        <f>IF(AND(W209="",AE209=""),AB209,IF(SUM(W209,AB209,AE209)=0,"",SUM(W209,AB209,AE209)))</f>
        <v/>
      </c>
      <c r="AI209" s="40" t="n"/>
      <c r="AJ209" s="39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>
        <f>IF(V209="","",YEAR(V209)+IF(MONTH(V209)&gt;=5,1,0))</f>
        <v/>
      </c>
      <c r="AT209" s="40">
        <f>IF(V209="","",IF(AND(MONTH(V209)=8,DAY(V209)&gt;=15),"Fall",IF(MONTH(V209)&gt;8,"Fall",IF(MONTH(V209)=5,"Summer",IF(MONTH(V209)=1,"Spring","")))))</f>
        <v/>
      </c>
      <c r="AU209" s="40" t="n"/>
      <c r="AV209" s="40" t="n"/>
      <c r="AW209" s="38" t="inlineStr">
        <is>
          <t>Osindo, Oscar</t>
        </is>
      </c>
      <c r="AX209" s="38">
        <f>IFERROR(INDEX('_names_lookup'!$C:$C,MATCH(AW209,'_names_lookup'!$A:$A,0)),"")</f>
        <v/>
      </c>
      <c r="AY209" s="38">
        <f>IFERROR(INDEX('_names_lookup'!$B:$B,MATCH(AW209,'_names_lookup'!$A:$A,0)),"")</f>
        <v/>
      </c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  <c r="CO209" s="40" t="n"/>
      <c r="CP209" s="40" t="n"/>
      <c r="CQ209" s="40" t="n"/>
    </row>
    <row r="210">
      <c r="A210" s="41" t="n"/>
      <c r="B210" s="37" t="inlineStr">
        <is>
          <t>3097-01</t>
        </is>
      </c>
      <c r="C210" s="37" t="inlineStr">
        <is>
          <t>3322</t>
        </is>
      </c>
      <c r="D210" s="41" t="n"/>
      <c r="E210" s="37" t="inlineStr">
        <is>
          <t>788</t>
        </is>
      </c>
      <c r="F210" s="41" t="n"/>
      <c r="G210" s="41" t="n"/>
      <c r="H210" s="38">
        <f>IFERROR(INDEX('_courses_lookup'!$C:$C,MATCH(D210&amp;E210,'_courses_lookup'!$E:$E,0)),"")</f>
        <v/>
      </c>
      <c r="I210" s="38">
        <f>IFERROR(INDEX('_courses_lookup'!$D:$D,MATCH(D210&amp;E210,'_courses_lookup'!$E:$E,0)),"")</f>
        <v/>
      </c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39" t="n"/>
      <c r="W210" s="40" t="n"/>
      <c r="X210" s="40" t="n"/>
      <c r="Y210" s="40">
        <f>IFERROR(IF(W210*X210=0,"",W210*X210),"")</f>
        <v/>
      </c>
      <c r="Z210" s="39" t="n"/>
      <c r="AA210" s="39" t="n"/>
      <c r="AB210" s="40">
        <f>IF(AND(Z210&lt;&gt;"",AA210&lt;&gt;""),ROUNDUP((AA210-Z210)/7,0),"")</f>
        <v/>
      </c>
      <c r="AC210" s="40" t="n"/>
      <c r="AD210" s="40">
        <f>IFERROR(IF(AB210*AC210=0,"",AB210*AC210),"")</f>
        <v/>
      </c>
      <c r="AE210" s="40" t="n"/>
      <c r="AF210" s="40">
        <f>IFERROR(IF((AI210-(Y210+AD210))/AE210=0,"",ROUNDUP((AI210-(Y210+AD210))/AE210,0)),"")</f>
        <v/>
      </c>
      <c r="AG210" s="40">
        <f>IFERROR(IF((AI210-(Y210+AD210))=0,"",(AI210-(Y210+AD210))),"")</f>
        <v/>
      </c>
      <c r="AH210" s="40">
        <f>IF(AND(W210="",AE210=""),AB210,IF(SUM(W210,AB210,AE210)=0,"",SUM(W210,AB210,AE210)))</f>
        <v/>
      </c>
      <c r="AI210" s="40" t="n"/>
      <c r="AJ210" s="39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>
        <f>IF(V210="","",YEAR(V210)+IF(MONTH(V210)&gt;=5,1,0))</f>
        <v/>
      </c>
      <c r="AT210" s="40">
        <f>IF(V210="","",IF(AND(MONTH(V210)=8,DAY(V210)&gt;=15),"Fall",IF(MONTH(V210)&gt;8,"Fall",IF(MONTH(V210)=5,"Summer",IF(MONTH(V210)=1,"Spring","")))))</f>
        <v/>
      </c>
      <c r="AU210" s="40" t="n"/>
      <c r="AV210" s="40" t="n"/>
      <c r="AW210" s="38" t="inlineStr">
        <is>
          <t>Phillips, Gabriela F.</t>
        </is>
      </c>
      <c r="AX210" s="38">
        <f>IFERROR(INDEX('_names_lookup'!$C:$C,MATCH(AW210,'_names_lookup'!$A:$A,0)),"")</f>
        <v/>
      </c>
      <c r="AY210" s="38">
        <f>IFERROR(INDEX('_names_lookup'!$B:$B,MATCH(AW210,'_names_lookup'!$A:$A,0)),"")</f>
        <v/>
      </c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  <c r="CO210" s="40" t="n"/>
      <c r="CP210" s="40" t="n"/>
      <c r="CQ210" s="40" t="n"/>
    </row>
    <row r="211">
      <c r="A211" s="41" t="n"/>
      <c r="B211" s="37" t="inlineStr">
        <is>
          <t>3097-02</t>
        </is>
      </c>
      <c r="C211" s="37" t="inlineStr">
        <is>
          <t>3323</t>
        </is>
      </c>
      <c r="D211" s="41" t="n"/>
      <c r="E211" s="37" t="inlineStr">
        <is>
          <t>789</t>
        </is>
      </c>
      <c r="F211" s="41" t="n"/>
      <c r="G211" s="41" t="n"/>
      <c r="H211" s="38">
        <f>IFERROR(INDEX('_courses_lookup'!$C:$C,MATCH(D211&amp;E211,'_courses_lookup'!$E:$E,0)),"")</f>
        <v/>
      </c>
      <c r="I211" s="38">
        <f>IFERROR(INDEX('_courses_lookup'!$D:$D,MATCH(D211&amp;E211,'_courses_lookup'!$E:$E,0)),"")</f>
        <v/>
      </c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39" t="n"/>
      <c r="W211" s="40" t="n"/>
      <c r="X211" s="40" t="n"/>
      <c r="Y211" s="40">
        <f>IFERROR(IF(W211*X211=0,"",W211*X211),"")</f>
        <v/>
      </c>
      <c r="Z211" s="39" t="n"/>
      <c r="AA211" s="39" t="n"/>
      <c r="AB211" s="40">
        <f>IF(AND(Z211&lt;&gt;"",AA211&lt;&gt;""),ROUNDUP((AA211-Z211)/7,0),"")</f>
        <v/>
      </c>
      <c r="AC211" s="40" t="n"/>
      <c r="AD211" s="40">
        <f>IFERROR(IF(AB211*AC211=0,"",AB211*AC211),"")</f>
        <v/>
      </c>
      <c r="AE211" s="40" t="n"/>
      <c r="AF211" s="40">
        <f>IFERROR(IF((AI211-(Y211+AD211))/AE211=0,"",ROUNDUP((AI211-(Y211+AD211))/AE211,0)),"")</f>
        <v/>
      </c>
      <c r="AG211" s="40">
        <f>IFERROR(IF((AI211-(Y211+AD211))=0,"",(AI211-(Y211+AD211))),"")</f>
        <v/>
      </c>
      <c r="AH211" s="40">
        <f>IF(AND(W211="",AE211=""),AB211,IF(SUM(W211,AB211,AE211)=0,"",SUM(W211,AB211,AE211)))</f>
        <v/>
      </c>
      <c r="AI211" s="40" t="n"/>
      <c r="AJ211" s="39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>
        <f>IF(V211="","",YEAR(V211)+IF(MONTH(V211)&gt;=5,1,0))</f>
        <v/>
      </c>
      <c r="AT211" s="40">
        <f>IF(V211="","",IF(AND(MONTH(V211)=8,DAY(V211)&gt;=15),"Fall",IF(MONTH(V211)&gt;8,"Fall",IF(MONTH(V211)=5,"Summer",IF(MONTH(V211)=1,"Spring","")))))</f>
        <v/>
      </c>
      <c r="AU211" s="40" t="n"/>
      <c r="AV211" s="40" t="n"/>
      <c r="AW211" s="38" t="inlineStr">
        <is>
          <t>Tompkins, Andrew J.</t>
        </is>
      </c>
      <c r="AX211" s="38">
        <f>IFERROR(INDEX('_names_lookup'!$C:$C,MATCH(AW211,'_names_lookup'!$A:$A,0)),"")</f>
        <v/>
      </c>
      <c r="AY211" s="38">
        <f>IFERROR(INDEX('_names_lookup'!$B:$B,MATCH(AW211,'_names_lookup'!$A:$A,0)),"")</f>
        <v/>
      </c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  <c r="CO211" s="40" t="n"/>
      <c r="CP211" s="40" t="n"/>
      <c r="CQ211" s="40" t="n"/>
    </row>
    <row r="212">
      <c r="A212" s="41" t="n"/>
      <c r="B212" s="37" t="inlineStr">
        <is>
          <t>3106-01</t>
        </is>
      </c>
      <c r="C212" s="37" t="inlineStr">
        <is>
          <t>333</t>
        </is>
      </c>
      <c r="D212" s="41" t="n"/>
      <c r="E212" s="37" t="inlineStr">
        <is>
          <t>790</t>
        </is>
      </c>
      <c r="F212" s="41" t="n"/>
      <c r="G212" s="41" t="n"/>
      <c r="H212" s="38">
        <f>IFERROR(INDEX('_courses_lookup'!$C:$C,MATCH(D212&amp;E212,'_courses_lookup'!$E:$E,0)),"")</f>
        <v/>
      </c>
      <c r="I212" s="38">
        <f>IFERROR(INDEX('_courses_lookup'!$D:$D,MATCH(D212&amp;E212,'_courses_lookup'!$E:$E,0)),"")</f>
        <v/>
      </c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39" t="n"/>
      <c r="W212" s="40" t="n"/>
      <c r="X212" s="40" t="n"/>
      <c r="Y212" s="40">
        <f>IFERROR(IF(W212*X212=0,"",W212*X212),"")</f>
        <v/>
      </c>
      <c r="Z212" s="39" t="n"/>
      <c r="AA212" s="39" t="n"/>
      <c r="AB212" s="40">
        <f>IF(AND(Z212&lt;&gt;"",AA212&lt;&gt;""),ROUNDUP((AA212-Z212)/7,0),"")</f>
        <v/>
      </c>
      <c r="AC212" s="40" t="n"/>
      <c r="AD212" s="40">
        <f>IFERROR(IF(AB212*AC212=0,"",AB212*AC212),"")</f>
        <v/>
      </c>
      <c r="AE212" s="40" t="n"/>
      <c r="AF212" s="40">
        <f>IFERROR(IF((AI212-(Y212+AD212))/AE212=0,"",ROUNDUP((AI212-(Y212+AD212))/AE212,0)),"")</f>
        <v/>
      </c>
      <c r="AG212" s="40">
        <f>IFERROR(IF((AI212-(Y212+AD212))=0,"",(AI212-(Y212+AD212))),"")</f>
        <v/>
      </c>
      <c r="AH212" s="40">
        <f>IF(AND(W212="",AE212=""),AB212,IF(SUM(W212,AB212,AE212)=0,"",SUM(W212,AB212,AE212)))</f>
        <v/>
      </c>
      <c r="AI212" s="40" t="n"/>
      <c r="AJ212" s="39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>
        <f>IF(V212="","",YEAR(V212)+IF(MONTH(V212)&gt;=5,1,0))</f>
        <v/>
      </c>
      <c r="AT212" s="40">
        <f>IF(V212="","",IF(AND(MONTH(V212)=8,DAY(V212)&gt;=15),"Fall",IF(MONTH(V212)&gt;8,"Fall",IF(MONTH(V212)=5,"Summer",IF(MONTH(V212)=1,"Spring","")))))</f>
        <v/>
      </c>
      <c r="AU212" s="40" t="n"/>
      <c r="AV212" s="40" t="n"/>
      <c r="AW212" s="38" t="inlineStr">
        <is>
          <t>William, Michelet</t>
        </is>
      </c>
      <c r="AX212" s="38">
        <f>IFERROR(INDEX('_names_lookup'!$C:$C,MATCH(AW212,'_names_lookup'!$A:$A,0)),"")</f>
        <v/>
      </c>
      <c r="AY212" s="38">
        <f>IFERROR(INDEX('_names_lookup'!$B:$B,MATCH(AW212,'_names_lookup'!$A:$A,0)),"")</f>
        <v/>
      </c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  <c r="CO212" s="40" t="n"/>
      <c r="CP212" s="40" t="n"/>
      <c r="CQ212" s="40" t="n"/>
    </row>
    <row r="213">
      <c r="A213" s="41" t="n"/>
      <c r="B213" s="37" t="inlineStr">
        <is>
          <t>3109-01</t>
        </is>
      </c>
      <c r="C213" s="37" t="inlineStr">
        <is>
          <t>334</t>
        </is>
      </c>
      <c r="D213" s="41" t="n"/>
      <c r="E213" s="37" t="inlineStr">
        <is>
          <t>793</t>
        </is>
      </c>
      <c r="F213" s="41" t="n"/>
      <c r="G213" s="41" t="n"/>
      <c r="H213" s="38">
        <f>IFERROR(INDEX('_courses_lookup'!$C:$C,MATCH(D213&amp;E213,'_courses_lookup'!$E:$E,0)),"")</f>
        <v/>
      </c>
      <c r="I213" s="38">
        <f>IFERROR(INDEX('_courses_lookup'!$D:$D,MATCH(D213&amp;E213,'_courses_lookup'!$E:$E,0)),"")</f>
        <v/>
      </c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39" t="n"/>
      <c r="W213" s="40" t="n"/>
      <c r="X213" s="40" t="n"/>
      <c r="Y213" s="40">
        <f>IFERROR(IF(W213*X213=0,"",W213*X213),"")</f>
        <v/>
      </c>
      <c r="Z213" s="39" t="n"/>
      <c r="AA213" s="39" t="n"/>
      <c r="AB213" s="40">
        <f>IF(AND(Z213&lt;&gt;"",AA213&lt;&gt;""),ROUNDUP((AA213-Z213)/7,0),"")</f>
        <v/>
      </c>
      <c r="AC213" s="40" t="n"/>
      <c r="AD213" s="40">
        <f>IFERROR(IF(AB213*AC213=0,"",AB213*AC213),"")</f>
        <v/>
      </c>
      <c r="AE213" s="40" t="n"/>
      <c r="AF213" s="40">
        <f>IFERROR(IF((AI213-(Y213+AD213))/AE213=0,"",ROUNDUP((AI213-(Y213+AD213))/AE213,0)),"")</f>
        <v/>
      </c>
      <c r="AG213" s="40">
        <f>IFERROR(IF((AI213-(Y213+AD213))=0,"",(AI213-(Y213+AD213))),"")</f>
        <v/>
      </c>
      <c r="AH213" s="40">
        <f>IF(AND(W213="",AE213=""),AB213,IF(SUM(W213,AB213,AE213)=0,"",SUM(W213,AB213,AE213)))</f>
        <v/>
      </c>
      <c r="AI213" s="40" t="n"/>
      <c r="AJ213" s="39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>
        <f>IF(V213="","",YEAR(V213)+IF(MONTH(V213)&gt;=5,1,0))</f>
        <v/>
      </c>
      <c r="AT213" s="40">
        <f>IF(V213="","",IF(AND(MONTH(V213)=8,DAY(V213)&gt;=15),"Fall",IF(MONTH(V213)&gt;8,"Fall",IF(MONTH(V213)=5,"Summer",IF(MONTH(V213)=1,"Spring","")))))</f>
        <v/>
      </c>
      <c r="AU213" s="40" t="n"/>
      <c r="AV213" s="40" t="n"/>
      <c r="AW213" s="38" t="inlineStr">
        <is>
          <t>Zhanikaev, Makhti K.</t>
        </is>
      </c>
      <c r="AX213" s="38">
        <f>IFERROR(INDEX('_names_lookup'!$C:$C,MATCH(AW213,'_names_lookup'!$A:$A,0)),"")</f>
        <v/>
      </c>
      <c r="AY213" s="38">
        <f>IFERROR(INDEX('_names_lookup'!$B:$B,MATCH(AW213,'_names_lookup'!$A:$A,0)),"")</f>
        <v/>
      </c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  <c r="CO213" s="40" t="n"/>
      <c r="CP213" s="40" t="n"/>
      <c r="CQ213" s="40" t="n"/>
    </row>
    <row r="214">
      <c r="A214" s="41" t="n"/>
      <c r="B214" s="37" t="inlineStr">
        <is>
          <t>3125-01</t>
        </is>
      </c>
      <c r="C214" s="37" t="inlineStr">
        <is>
          <t>335</t>
        </is>
      </c>
      <c r="D214" s="41" t="n"/>
      <c r="E214" s="37" t="inlineStr">
        <is>
          <t>795</t>
        </is>
      </c>
      <c r="F214" s="41" t="n"/>
      <c r="G214" s="41" t="n"/>
      <c r="H214" s="38">
        <f>IFERROR(INDEX('_courses_lookup'!$C:$C,MATCH(D214&amp;E214,'_courses_lookup'!$E:$E,0)),"")</f>
        <v/>
      </c>
      <c r="I214" s="38">
        <f>IFERROR(INDEX('_courses_lookup'!$D:$D,MATCH(D214&amp;E214,'_courses_lookup'!$E:$E,0)),"")</f>
        <v/>
      </c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39" t="n"/>
      <c r="W214" s="40" t="n"/>
      <c r="X214" s="40" t="n"/>
      <c r="Y214" s="40">
        <f>IFERROR(IF(W214*X214=0,"",W214*X214),"")</f>
        <v/>
      </c>
      <c r="Z214" s="39" t="n"/>
      <c r="AA214" s="39" t="n"/>
      <c r="AB214" s="40">
        <f>IF(AND(Z214&lt;&gt;"",AA214&lt;&gt;""),ROUNDUP((AA214-Z214)/7,0),"")</f>
        <v/>
      </c>
      <c r="AC214" s="40" t="n"/>
      <c r="AD214" s="40">
        <f>IFERROR(IF(AB214*AC214=0,"",AB214*AC214),"")</f>
        <v/>
      </c>
      <c r="AE214" s="40" t="n"/>
      <c r="AF214" s="40">
        <f>IFERROR(IF((AI214-(Y214+AD214))/AE214=0,"",ROUNDUP((AI214-(Y214+AD214))/AE214,0)),"")</f>
        <v/>
      </c>
      <c r="AG214" s="40">
        <f>IFERROR(IF((AI214-(Y214+AD214))=0,"",(AI214-(Y214+AD214))),"")</f>
        <v/>
      </c>
      <c r="AH214" s="40">
        <f>IF(AND(W214="",AE214=""),AB214,IF(SUM(W214,AB214,AE214)=0,"",SUM(W214,AB214,AE214)))</f>
        <v/>
      </c>
      <c r="AI214" s="40" t="n"/>
      <c r="AJ214" s="39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>
        <f>IF(V214="","",YEAR(V214)+IF(MONTH(V214)&gt;=5,1,0))</f>
        <v/>
      </c>
      <c r="AT214" s="40">
        <f>IF(V214="","",IF(AND(MONTH(V214)=8,DAY(V214)&gt;=15),"Fall",IF(MONTH(V214)&gt;8,"Fall",IF(MONTH(V214)=5,"Summer",IF(MONTH(V214)=1,"Spring","")))))</f>
        <v/>
      </c>
      <c r="AU214" s="40" t="n"/>
      <c r="AV214" s="40" t="n"/>
      <c r="AW214" s="38" t="inlineStr">
        <is>
          <t>Zubkov, Pavel A.</t>
        </is>
      </c>
      <c r="AX214" s="38">
        <f>IFERROR(INDEX('_names_lookup'!$C:$C,MATCH(AW214,'_names_lookup'!$A:$A,0)),"")</f>
        <v/>
      </c>
      <c r="AY214" s="38">
        <f>IFERROR(INDEX('_names_lookup'!$B:$B,MATCH(AW214,'_names_lookup'!$A:$A,0)),"")</f>
        <v/>
      </c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  <c r="CO214" s="40" t="n"/>
      <c r="CP214" s="40" t="n"/>
      <c r="CQ214" s="40" t="n"/>
    </row>
    <row r="215">
      <c r="A215" s="41" t="n"/>
      <c r="B215" s="37" t="inlineStr">
        <is>
          <t>3125-02</t>
        </is>
      </c>
      <c r="C215" s="37" t="inlineStr">
        <is>
          <t>336</t>
        </is>
      </c>
      <c r="D215" s="41" t="n"/>
      <c r="E215" s="37" t="inlineStr">
        <is>
          <t>796</t>
        </is>
      </c>
      <c r="F215" s="41" t="n"/>
      <c r="G215" s="41" t="n"/>
      <c r="H215" s="38">
        <f>IFERROR(INDEX('_courses_lookup'!$C:$C,MATCH(D215&amp;E215,'_courses_lookup'!$E:$E,0)),"")</f>
        <v/>
      </c>
      <c r="I215" s="38">
        <f>IFERROR(INDEX('_courses_lookup'!$D:$D,MATCH(D215&amp;E215,'_courses_lookup'!$E:$E,0)),"")</f>
        <v/>
      </c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39" t="n"/>
      <c r="W215" s="40" t="n"/>
      <c r="X215" s="40" t="n"/>
      <c r="Y215" s="40">
        <f>IFERROR(IF(W215*X215=0,"",W215*X215),"")</f>
        <v/>
      </c>
      <c r="Z215" s="39" t="n"/>
      <c r="AA215" s="39" t="n"/>
      <c r="AB215" s="40">
        <f>IF(AND(Z215&lt;&gt;"",AA215&lt;&gt;""),ROUNDUP((AA215-Z215)/7,0),"")</f>
        <v/>
      </c>
      <c r="AC215" s="40" t="n"/>
      <c r="AD215" s="40">
        <f>IFERROR(IF(AB215*AC215=0,"",AB215*AC215),"")</f>
        <v/>
      </c>
      <c r="AE215" s="40" t="n"/>
      <c r="AF215" s="40">
        <f>IFERROR(IF((AI215-(Y215+AD215))/AE215=0,"",ROUNDUP((AI215-(Y215+AD215))/AE215,0)),"")</f>
        <v/>
      </c>
      <c r="AG215" s="40">
        <f>IFERROR(IF((AI215-(Y215+AD215))=0,"",(AI215-(Y215+AD215))),"")</f>
        <v/>
      </c>
      <c r="AH215" s="40">
        <f>IF(AND(W215="",AE215=""),AB215,IF(SUM(W215,AB215,AE215)=0,"",SUM(W215,AB215,AE215)))</f>
        <v/>
      </c>
      <c r="AI215" s="40" t="n"/>
      <c r="AJ215" s="39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>
        <f>IF(V215="","",YEAR(V215)+IF(MONTH(V215)&gt;=5,1,0))</f>
        <v/>
      </c>
      <c r="AT215" s="40">
        <f>IF(V215="","",IF(AND(MONTH(V215)=8,DAY(V215)&gt;=15),"Fall",IF(MONTH(V215)&gt;8,"Fall",IF(MONTH(V215)=5,"Summer",IF(MONTH(V215)=1,"Spring","")))))</f>
        <v/>
      </c>
      <c r="AU215" s="40" t="n"/>
      <c r="AV215" s="40" t="n"/>
      <c r="AW215" s="38" t="inlineStr">
        <is>
          <t>Blue, Katrina B.</t>
        </is>
      </c>
      <c r="AX215" s="38">
        <f>IFERROR(INDEX('_names_lookup'!$C:$C,MATCH(AW215,'_names_lookup'!$A:$A,0)),"")</f>
        <v/>
      </c>
      <c r="AY215" s="38">
        <f>IFERROR(INDEX('_names_lookup'!$B:$B,MATCH(AW215,'_names_lookup'!$A:$A,0)),"")</f>
        <v/>
      </c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  <c r="CO215" s="40" t="n"/>
      <c r="CP215" s="40" t="n"/>
      <c r="CQ215" s="40" t="n"/>
    </row>
    <row r="216">
      <c r="A216" s="41" t="n"/>
      <c r="B216" s="37" t="inlineStr">
        <is>
          <t>3163-01</t>
        </is>
      </c>
      <c r="C216" s="37" t="inlineStr">
        <is>
          <t>3362</t>
        </is>
      </c>
      <c r="D216" s="41" t="n"/>
      <c r="E216" s="37" t="inlineStr">
        <is>
          <t>797</t>
        </is>
      </c>
      <c r="F216" s="41" t="n"/>
      <c r="G216" s="41" t="n"/>
      <c r="H216" s="38">
        <f>IFERROR(INDEX('_courses_lookup'!$C:$C,MATCH(D216&amp;E216,'_courses_lookup'!$E:$E,0)),"")</f>
        <v/>
      </c>
      <c r="I216" s="38">
        <f>IFERROR(INDEX('_courses_lookup'!$D:$D,MATCH(D216&amp;E216,'_courses_lookup'!$E:$E,0)),"")</f>
        <v/>
      </c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39" t="n"/>
      <c r="W216" s="40" t="n"/>
      <c r="X216" s="40" t="n"/>
      <c r="Y216" s="40">
        <f>IFERROR(IF(W216*X216=0,"",W216*X216),"")</f>
        <v/>
      </c>
      <c r="Z216" s="39" t="n"/>
      <c r="AA216" s="39" t="n"/>
      <c r="AB216" s="40">
        <f>IF(AND(Z216&lt;&gt;"",AA216&lt;&gt;""),ROUNDUP((AA216-Z216)/7,0),"")</f>
        <v/>
      </c>
      <c r="AC216" s="40" t="n"/>
      <c r="AD216" s="40">
        <f>IFERROR(IF(AB216*AC216=0,"",AB216*AC216),"")</f>
        <v/>
      </c>
      <c r="AE216" s="40" t="n"/>
      <c r="AF216" s="40">
        <f>IFERROR(IF((AI216-(Y216+AD216))/AE216=0,"",ROUNDUP((AI216-(Y216+AD216))/AE216,0)),"")</f>
        <v/>
      </c>
      <c r="AG216" s="40">
        <f>IFERROR(IF((AI216-(Y216+AD216))=0,"",(AI216-(Y216+AD216))),"")</f>
        <v/>
      </c>
      <c r="AH216" s="40">
        <f>IF(AND(W216="",AE216=""),AB216,IF(SUM(W216,AB216,AE216)=0,"",SUM(W216,AB216,AE216)))</f>
        <v/>
      </c>
      <c r="AI216" s="40" t="n"/>
      <c r="AJ216" s="39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>
        <f>IF(V216="","",YEAR(V216)+IF(MONTH(V216)&gt;=5,1,0))</f>
        <v/>
      </c>
      <c r="AT216" s="40">
        <f>IF(V216="","",IF(AND(MONTH(V216)=8,DAY(V216)&gt;=15),"Fall",IF(MONTH(V216)&gt;8,"Fall",IF(MONTH(V216)=5,"Summer",IF(MONTH(V216)=1,"Spring","")))))</f>
        <v/>
      </c>
      <c r="AU216" s="40" t="n"/>
      <c r="AV216" s="40" t="n"/>
      <c r="AW216" s="38" t="inlineStr">
        <is>
          <t>Burt, Merlin D.</t>
        </is>
      </c>
      <c r="AX216" s="38">
        <f>IFERROR(INDEX('_names_lookup'!$C:$C,MATCH(AW216,'_names_lookup'!$A:$A,0)),"")</f>
        <v/>
      </c>
      <c r="AY216" s="38">
        <f>IFERROR(INDEX('_names_lookup'!$B:$B,MATCH(AW216,'_names_lookup'!$A:$A,0)),"")</f>
        <v/>
      </c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  <c r="CO216" s="40" t="n"/>
      <c r="CP216" s="40" t="n"/>
      <c r="CQ216" s="40" t="n"/>
    </row>
    <row r="217">
      <c r="A217" s="41" t="n"/>
      <c r="B217" s="37" t="inlineStr">
        <is>
          <t>3184-01</t>
        </is>
      </c>
      <c r="C217" s="37" t="inlineStr">
        <is>
          <t>3363</t>
        </is>
      </c>
      <c r="D217" s="41" t="n"/>
      <c r="E217" s="37" t="inlineStr">
        <is>
          <t>805</t>
        </is>
      </c>
      <c r="F217" s="41" t="n"/>
      <c r="G217" s="41" t="n"/>
      <c r="H217" s="38">
        <f>IFERROR(INDEX('_courses_lookup'!$C:$C,MATCH(D217&amp;E217,'_courses_lookup'!$E:$E,0)),"")</f>
        <v/>
      </c>
      <c r="I217" s="38">
        <f>IFERROR(INDEX('_courses_lookup'!$D:$D,MATCH(D217&amp;E217,'_courses_lookup'!$E:$E,0)),"")</f>
        <v/>
      </c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39" t="n"/>
      <c r="W217" s="40" t="n"/>
      <c r="X217" s="40" t="n"/>
      <c r="Y217" s="40">
        <f>IFERROR(IF(W217*X217=0,"",W217*X217),"")</f>
        <v/>
      </c>
      <c r="Z217" s="39" t="n"/>
      <c r="AA217" s="39" t="n"/>
      <c r="AB217" s="40">
        <f>IF(AND(Z217&lt;&gt;"",AA217&lt;&gt;""),ROUNDUP((AA217-Z217)/7,0),"")</f>
        <v/>
      </c>
      <c r="AC217" s="40" t="n"/>
      <c r="AD217" s="40">
        <f>IFERROR(IF(AB217*AC217=0,"",AB217*AC217),"")</f>
        <v/>
      </c>
      <c r="AE217" s="40" t="n"/>
      <c r="AF217" s="40">
        <f>IFERROR(IF((AI217-(Y217+AD217))/AE217=0,"",ROUNDUP((AI217-(Y217+AD217))/AE217,0)),"")</f>
        <v/>
      </c>
      <c r="AG217" s="40">
        <f>IFERROR(IF((AI217-(Y217+AD217))=0,"",(AI217-(Y217+AD217))),"")</f>
        <v/>
      </c>
      <c r="AH217" s="40">
        <f>IF(AND(W217="",AE217=""),AB217,IF(SUM(W217,AB217,AE217)=0,"",SUM(W217,AB217,AE217)))</f>
        <v/>
      </c>
      <c r="AI217" s="40" t="n"/>
      <c r="AJ217" s="39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>
        <f>IF(V217="","",YEAR(V217)+IF(MONTH(V217)&gt;=5,1,0))</f>
        <v/>
      </c>
      <c r="AT217" s="40">
        <f>IF(V217="","",IF(AND(MONTH(V217)=8,DAY(V217)&gt;=15),"Fall",IF(MONTH(V217)&gt;8,"Fall",IF(MONTH(V217)=5,"Summer",IF(MONTH(V217)=1,"Spring","")))))</f>
        <v/>
      </c>
      <c r="AU217" s="40" t="n"/>
      <c r="AV217" s="40" t="n"/>
      <c r="AW217" s="38" t="inlineStr">
        <is>
          <t>Camarena, Carlos C.</t>
        </is>
      </c>
      <c r="AX217" s="38">
        <f>IFERROR(INDEX('_names_lookup'!$C:$C,MATCH(AW217,'_names_lookup'!$A:$A,0)),"")</f>
        <v/>
      </c>
      <c r="AY217" s="38">
        <f>IFERROR(INDEX('_names_lookup'!$B:$B,MATCH(AW217,'_names_lookup'!$A:$A,0)),"")</f>
        <v/>
      </c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  <c r="CO217" s="40" t="n"/>
      <c r="CP217" s="40" t="n"/>
      <c r="CQ217" s="40" t="n"/>
    </row>
    <row r="218">
      <c r="A218" s="41" t="n"/>
      <c r="B218" s="37" t="inlineStr">
        <is>
          <t>3184-02</t>
        </is>
      </c>
      <c r="C218" s="37" t="inlineStr">
        <is>
          <t>3364</t>
        </is>
      </c>
      <c r="D218" s="41" t="n"/>
      <c r="E218" s="37" t="inlineStr">
        <is>
          <t>806</t>
        </is>
      </c>
      <c r="F218" s="41" t="n"/>
      <c r="G218" s="41" t="n"/>
      <c r="H218" s="38">
        <f>IFERROR(INDEX('_courses_lookup'!$C:$C,MATCH(D218&amp;E218,'_courses_lookup'!$E:$E,0)),"")</f>
        <v/>
      </c>
      <c r="I218" s="38">
        <f>IFERROR(INDEX('_courses_lookup'!$D:$D,MATCH(D218&amp;E218,'_courses_lookup'!$E:$E,0)),"")</f>
        <v/>
      </c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39" t="n"/>
      <c r="W218" s="40" t="n"/>
      <c r="X218" s="40" t="n"/>
      <c r="Y218" s="40">
        <f>IFERROR(IF(W218*X218=0,"",W218*X218),"")</f>
        <v/>
      </c>
      <c r="Z218" s="39" t="n"/>
      <c r="AA218" s="39" t="n"/>
      <c r="AB218" s="40">
        <f>IF(AND(Z218&lt;&gt;"",AA218&lt;&gt;""),ROUNDUP((AA218-Z218)/7,0),"")</f>
        <v/>
      </c>
      <c r="AC218" s="40" t="n"/>
      <c r="AD218" s="40">
        <f>IFERROR(IF(AB218*AC218=0,"",AB218*AC218),"")</f>
        <v/>
      </c>
      <c r="AE218" s="40" t="n"/>
      <c r="AF218" s="40">
        <f>IFERROR(IF((AI218-(Y218+AD218))/AE218=0,"",ROUNDUP((AI218-(Y218+AD218))/AE218,0)),"")</f>
        <v/>
      </c>
      <c r="AG218" s="40">
        <f>IFERROR(IF((AI218-(Y218+AD218))=0,"",(AI218-(Y218+AD218))),"")</f>
        <v/>
      </c>
      <c r="AH218" s="40">
        <f>IF(AND(W218="",AE218=""),AB218,IF(SUM(W218,AB218,AE218)=0,"",SUM(W218,AB218,AE218)))</f>
        <v/>
      </c>
      <c r="AI218" s="40" t="n"/>
      <c r="AJ218" s="39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>
        <f>IF(V218="","",YEAR(V218)+IF(MONTH(V218)&gt;=5,1,0))</f>
        <v/>
      </c>
      <c r="AT218" s="40">
        <f>IF(V218="","",IF(AND(MONTH(V218)=8,DAY(V218)&gt;=15),"Fall",IF(MONTH(V218)&gt;8,"Fall",IF(MONTH(V218)=5,"Summer",IF(MONTH(V218)=1,"Spring","")))))</f>
        <v/>
      </c>
      <c r="AU218" s="40" t="n"/>
      <c r="AV218" s="40" t="n"/>
      <c r="AW218" s="38" t="inlineStr">
        <is>
          <t>Case, Steve W.</t>
        </is>
      </c>
      <c r="AX218" s="38">
        <f>IFERROR(INDEX('_names_lookup'!$C:$C,MATCH(AW218,'_names_lookup'!$A:$A,0)),"")</f>
        <v/>
      </c>
      <c r="AY218" s="38">
        <f>IFERROR(INDEX('_names_lookup'!$B:$B,MATCH(AW218,'_names_lookup'!$A:$A,0)),"")</f>
        <v/>
      </c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  <c r="CO218" s="40" t="n"/>
      <c r="CP218" s="40" t="n"/>
      <c r="CQ218" s="40" t="n"/>
    </row>
    <row r="219">
      <c r="A219" s="41" t="n"/>
      <c r="B219" s="37" t="inlineStr">
        <is>
          <t>3184-03</t>
        </is>
      </c>
      <c r="C219" s="37" t="inlineStr">
        <is>
          <t>3365</t>
        </is>
      </c>
      <c r="D219" s="41" t="n"/>
      <c r="E219" s="37" t="inlineStr">
        <is>
          <t>808</t>
        </is>
      </c>
      <c r="F219" s="41" t="n"/>
      <c r="G219" s="41" t="n"/>
      <c r="H219" s="38">
        <f>IFERROR(INDEX('_courses_lookup'!$C:$C,MATCH(D219&amp;E219,'_courses_lookup'!$E:$E,0)),"")</f>
        <v/>
      </c>
      <c r="I219" s="38">
        <f>IFERROR(INDEX('_courses_lookup'!$D:$D,MATCH(D219&amp;E219,'_courses_lookup'!$E:$E,0)),"")</f>
        <v/>
      </c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39" t="n"/>
      <c r="W219" s="40" t="n"/>
      <c r="X219" s="40" t="n"/>
      <c r="Y219" s="40">
        <f>IFERROR(IF(W219*X219=0,"",W219*X219),"")</f>
        <v/>
      </c>
      <c r="Z219" s="39" t="n"/>
      <c r="AA219" s="39" t="n"/>
      <c r="AB219" s="40">
        <f>IF(AND(Z219&lt;&gt;"",AA219&lt;&gt;""),ROUNDUP((AA219-Z219)/7,0),"")</f>
        <v/>
      </c>
      <c r="AC219" s="40" t="n"/>
      <c r="AD219" s="40">
        <f>IFERROR(IF(AB219*AC219=0,"",AB219*AC219),"")</f>
        <v/>
      </c>
      <c r="AE219" s="40" t="n"/>
      <c r="AF219" s="40">
        <f>IFERROR(IF((AI219-(Y219+AD219))/AE219=0,"",ROUNDUP((AI219-(Y219+AD219))/AE219,0)),"")</f>
        <v/>
      </c>
      <c r="AG219" s="40">
        <f>IFERROR(IF((AI219-(Y219+AD219))=0,"",(AI219-(Y219+AD219))),"")</f>
        <v/>
      </c>
      <c r="AH219" s="40">
        <f>IF(AND(W219="",AE219=""),AB219,IF(SUM(W219,AB219,AE219)=0,"",SUM(W219,AB219,AE219)))</f>
        <v/>
      </c>
      <c r="AI219" s="40" t="n"/>
      <c r="AJ219" s="39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>
        <f>IF(V219="","",YEAR(V219)+IF(MONTH(V219)&gt;=5,1,0))</f>
        <v/>
      </c>
      <c r="AT219" s="40">
        <f>IF(V219="","",IF(AND(MONTH(V219)=8,DAY(V219)&gt;=15),"Fall",IF(MONTH(V219)&gt;8,"Fall",IF(MONTH(V219)=5,"Summer",IF(MONTH(V219)=1,"Spring","")))))</f>
        <v/>
      </c>
      <c r="AU219" s="40" t="n"/>
      <c r="AV219" s="40" t="n"/>
      <c r="AW219" s="38" t="inlineStr">
        <is>
          <t>Davidson, JoAnn</t>
        </is>
      </c>
      <c r="AX219" s="38">
        <f>IFERROR(INDEX('_names_lookup'!$C:$C,MATCH(AW219,'_names_lookup'!$A:$A,0)),"")</f>
        <v/>
      </c>
      <c r="AY219" s="38">
        <f>IFERROR(INDEX('_names_lookup'!$B:$B,MATCH(AW219,'_names_lookup'!$A:$A,0)),"")</f>
        <v/>
      </c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  <c r="CO219" s="40" t="n"/>
      <c r="CP219" s="40" t="n"/>
      <c r="CQ219" s="40" t="n"/>
    </row>
    <row r="220">
      <c r="A220" s="41" t="n"/>
      <c r="B220" s="37" t="inlineStr">
        <is>
          <t>3185-01</t>
        </is>
      </c>
      <c r="C220" s="37" t="inlineStr">
        <is>
          <t>3366</t>
        </is>
      </c>
      <c r="D220" s="41" t="n"/>
      <c r="E220" s="37" t="inlineStr">
        <is>
          <t>809</t>
        </is>
      </c>
      <c r="F220" s="41" t="n"/>
      <c r="G220" s="41" t="n"/>
      <c r="H220" s="38">
        <f>IFERROR(INDEX('_courses_lookup'!$C:$C,MATCH(D220&amp;E220,'_courses_lookup'!$E:$E,0)),"")</f>
        <v/>
      </c>
      <c r="I220" s="38">
        <f>IFERROR(INDEX('_courses_lookup'!$D:$D,MATCH(D220&amp;E220,'_courses_lookup'!$E:$E,0)),"")</f>
        <v/>
      </c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39" t="n"/>
      <c r="W220" s="40" t="n"/>
      <c r="X220" s="40" t="n"/>
      <c r="Y220" s="40">
        <f>IFERROR(IF(W220*X220=0,"",W220*X220),"")</f>
        <v/>
      </c>
      <c r="Z220" s="39" t="n"/>
      <c r="AA220" s="39" t="n"/>
      <c r="AB220" s="40">
        <f>IF(AND(Z220&lt;&gt;"",AA220&lt;&gt;""),ROUNDUP((AA220-Z220)/7,0),"")</f>
        <v/>
      </c>
      <c r="AC220" s="40" t="n"/>
      <c r="AD220" s="40">
        <f>IFERROR(IF(AB220*AC220=0,"",AB220*AC220),"")</f>
        <v/>
      </c>
      <c r="AE220" s="40" t="n"/>
      <c r="AF220" s="40">
        <f>IFERROR(IF((AI220-(Y220+AD220))/AE220=0,"",ROUNDUP((AI220-(Y220+AD220))/AE220,0)),"")</f>
        <v/>
      </c>
      <c r="AG220" s="40">
        <f>IFERROR(IF((AI220-(Y220+AD220))=0,"",(AI220-(Y220+AD220))),"")</f>
        <v/>
      </c>
      <c r="AH220" s="40">
        <f>IF(AND(W220="",AE220=""),AB220,IF(SUM(W220,AB220,AE220)=0,"",SUM(W220,AB220,AE220)))</f>
        <v/>
      </c>
      <c r="AI220" s="40" t="n"/>
      <c r="AJ220" s="39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>
        <f>IF(V220="","",YEAR(V220)+IF(MONTH(V220)&gt;=5,1,0))</f>
        <v/>
      </c>
      <c r="AT220" s="40">
        <f>IF(V220="","",IF(AND(MONTH(V220)=8,DAY(V220)&gt;=15),"Fall",IF(MONTH(V220)&gt;8,"Fall",IF(MONTH(V220)=5,"Summer",IF(MONTH(V220)=1,"Spring","")))))</f>
        <v/>
      </c>
      <c r="AU220" s="40" t="n"/>
      <c r="AV220" s="40" t="n"/>
      <c r="AW220" s="38" t="inlineStr">
        <is>
          <t>Davidson, Richard M.</t>
        </is>
      </c>
      <c r="AX220" s="38">
        <f>IFERROR(INDEX('_names_lookup'!$C:$C,MATCH(AW220,'_names_lookup'!$A:$A,0)),"")</f>
        <v/>
      </c>
      <c r="AY220" s="38">
        <f>IFERROR(INDEX('_names_lookup'!$B:$B,MATCH(AW220,'_names_lookup'!$A:$A,0)),"")</f>
        <v/>
      </c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  <c r="CO220" s="40" t="n"/>
      <c r="CP220" s="40" t="n"/>
      <c r="CQ220" s="40" t="n"/>
    </row>
    <row r="221">
      <c r="A221" s="41" t="n"/>
      <c r="B221" s="37" t="inlineStr">
        <is>
          <t>3185-02</t>
        </is>
      </c>
      <c r="C221" s="37" t="inlineStr">
        <is>
          <t>3367</t>
        </is>
      </c>
      <c r="D221" s="41" t="n"/>
      <c r="E221" s="37" t="inlineStr">
        <is>
          <t>810</t>
        </is>
      </c>
      <c r="F221" s="41" t="n"/>
      <c r="G221" s="41" t="n"/>
      <c r="H221" s="38">
        <f>IFERROR(INDEX('_courses_lookup'!$C:$C,MATCH(D221&amp;E221,'_courses_lookup'!$E:$E,0)),"")</f>
        <v/>
      </c>
      <c r="I221" s="38">
        <f>IFERROR(INDEX('_courses_lookup'!$D:$D,MATCH(D221&amp;E221,'_courses_lookup'!$E:$E,0)),"")</f>
        <v/>
      </c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39" t="n"/>
      <c r="W221" s="40" t="n"/>
      <c r="X221" s="40" t="n"/>
      <c r="Y221" s="40">
        <f>IFERROR(IF(W221*X221=0,"",W221*X221),"")</f>
        <v/>
      </c>
      <c r="Z221" s="39" t="n"/>
      <c r="AA221" s="39" t="n"/>
      <c r="AB221" s="40">
        <f>IF(AND(Z221&lt;&gt;"",AA221&lt;&gt;""),ROUNDUP((AA221-Z221)/7,0),"")</f>
        <v/>
      </c>
      <c r="AC221" s="40" t="n"/>
      <c r="AD221" s="40">
        <f>IFERROR(IF(AB221*AC221=0,"",AB221*AC221),"")</f>
        <v/>
      </c>
      <c r="AE221" s="40" t="n"/>
      <c r="AF221" s="40">
        <f>IFERROR(IF((AI221-(Y221+AD221))/AE221=0,"",ROUNDUP((AI221-(Y221+AD221))/AE221,0)),"")</f>
        <v/>
      </c>
      <c r="AG221" s="40">
        <f>IFERROR(IF((AI221-(Y221+AD221))=0,"",(AI221-(Y221+AD221))),"")</f>
        <v/>
      </c>
      <c r="AH221" s="40">
        <f>IF(AND(W221="",AE221=""),AB221,IF(SUM(W221,AB221,AE221)=0,"",SUM(W221,AB221,AE221)))</f>
        <v/>
      </c>
      <c r="AI221" s="40" t="n"/>
      <c r="AJ221" s="39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>
        <f>IF(V221="","",YEAR(V221)+IF(MONTH(V221)&gt;=5,1,0))</f>
        <v/>
      </c>
      <c r="AT221" s="40">
        <f>IF(V221="","",IF(AND(MONTH(V221)=8,DAY(V221)&gt;=15),"Fall",IF(MONTH(V221)&gt;8,"Fall",IF(MONTH(V221)=5,"Summer",IF(MONTH(V221)=1,"Spring","")))))</f>
        <v/>
      </c>
      <c r="AU221" s="40" t="n"/>
      <c r="AV221" s="40" t="n"/>
      <c r="AW221" s="38" t="inlineStr">
        <is>
          <t>Fortin, Denis</t>
        </is>
      </c>
      <c r="AX221" s="38">
        <f>IFERROR(INDEX('_names_lookup'!$C:$C,MATCH(AW221,'_names_lookup'!$A:$A,0)),"")</f>
        <v/>
      </c>
      <c r="AY221" s="38">
        <f>IFERROR(INDEX('_names_lookup'!$B:$B,MATCH(AW221,'_names_lookup'!$A:$A,0)),"")</f>
        <v/>
      </c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  <c r="CO221" s="40" t="n"/>
      <c r="CP221" s="40" t="n"/>
      <c r="CQ221" s="40" t="n"/>
    </row>
    <row r="222">
      <c r="A222" s="41" t="n"/>
      <c r="B222" s="37" t="inlineStr">
        <is>
          <t>3185-03</t>
        </is>
      </c>
      <c r="C222" s="37" t="inlineStr">
        <is>
          <t>3368</t>
        </is>
      </c>
      <c r="D222" s="41" t="n"/>
      <c r="E222" s="37" t="inlineStr">
        <is>
          <t>814</t>
        </is>
      </c>
      <c r="F222" s="41" t="n"/>
      <c r="G222" s="41" t="n"/>
      <c r="H222" s="38">
        <f>IFERROR(INDEX('_courses_lookup'!$C:$C,MATCH(D222&amp;E222,'_courses_lookup'!$E:$E,0)),"")</f>
        <v/>
      </c>
      <c r="I222" s="38">
        <f>IFERROR(INDEX('_courses_lookup'!$D:$D,MATCH(D222&amp;E222,'_courses_lookup'!$E:$E,0)),"")</f>
        <v/>
      </c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39" t="n"/>
      <c r="W222" s="40" t="n"/>
      <c r="X222" s="40" t="n"/>
      <c r="Y222" s="40">
        <f>IFERROR(IF(W222*X222=0,"",W222*X222),"")</f>
        <v/>
      </c>
      <c r="Z222" s="39" t="n"/>
      <c r="AA222" s="39" t="n"/>
      <c r="AB222" s="40">
        <f>IF(AND(Z222&lt;&gt;"",AA222&lt;&gt;""),ROUNDUP((AA222-Z222)/7,0),"")</f>
        <v/>
      </c>
      <c r="AC222" s="40" t="n"/>
      <c r="AD222" s="40">
        <f>IFERROR(IF(AB222*AC222=0,"",AB222*AC222),"")</f>
        <v/>
      </c>
      <c r="AE222" s="40" t="n"/>
      <c r="AF222" s="40">
        <f>IFERROR(IF((AI222-(Y222+AD222))/AE222=0,"",ROUNDUP((AI222-(Y222+AD222))/AE222,0)),"")</f>
        <v/>
      </c>
      <c r="AG222" s="40">
        <f>IFERROR(IF((AI222-(Y222+AD222))=0,"",(AI222-(Y222+AD222))),"")</f>
        <v/>
      </c>
      <c r="AH222" s="40">
        <f>IF(AND(W222="",AE222=""),AB222,IF(SUM(W222,AB222,AE222)=0,"",SUM(W222,AB222,AE222)))</f>
        <v/>
      </c>
      <c r="AI222" s="40" t="n"/>
      <c r="AJ222" s="39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>
        <f>IF(V222="","",YEAR(V222)+IF(MONTH(V222)&gt;=5,1,0))</f>
        <v/>
      </c>
      <c r="AT222" s="40">
        <f>IF(V222="","",IF(AND(MONTH(V222)=8,DAY(V222)&gt;=15),"Fall",IF(MONTH(V222)&gt;8,"Fall",IF(MONTH(V222)=5,"Summer",IF(MONTH(V222)=1,"Spring","")))))</f>
        <v/>
      </c>
      <c r="AU222" s="40" t="n"/>
      <c r="AV222" s="40" t="n"/>
      <c r="AW222" s="38" t="inlineStr">
        <is>
          <t>Galenieks, Eriks</t>
        </is>
      </c>
      <c r="AX222" s="38">
        <f>IFERROR(INDEX('_names_lookup'!$C:$C,MATCH(AW222,'_names_lookup'!$A:$A,0)),"")</f>
        <v/>
      </c>
      <c r="AY222" s="38">
        <f>IFERROR(INDEX('_names_lookup'!$B:$B,MATCH(AW222,'_names_lookup'!$A:$A,0)),"")</f>
        <v/>
      </c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  <c r="CO222" s="40" t="n"/>
      <c r="CP222" s="40" t="n"/>
      <c r="CQ222" s="40" t="n"/>
    </row>
    <row r="223">
      <c r="A223" s="41" t="n"/>
      <c r="B223" s="37" t="inlineStr">
        <is>
          <t>3186-01</t>
        </is>
      </c>
      <c r="C223" s="37" t="inlineStr">
        <is>
          <t>3369</t>
        </is>
      </c>
      <c r="D223" s="41" t="n"/>
      <c r="E223" s="37" t="inlineStr">
        <is>
          <t>815</t>
        </is>
      </c>
      <c r="F223" s="41" t="n"/>
      <c r="G223" s="41" t="n"/>
      <c r="H223" s="38">
        <f>IFERROR(INDEX('_courses_lookup'!$C:$C,MATCH(D223&amp;E223,'_courses_lookup'!$E:$E,0)),"")</f>
        <v/>
      </c>
      <c r="I223" s="38">
        <f>IFERROR(INDEX('_courses_lookup'!$D:$D,MATCH(D223&amp;E223,'_courses_lookup'!$E:$E,0)),"")</f>
        <v/>
      </c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39" t="n"/>
      <c r="W223" s="40" t="n"/>
      <c r="X223" s="40" t="n"/>
      <c r="Y223" s="40">
        <f>IFERROR(IF(W223*X223=0,"",W223*X223),"")</f>
        <v/>
      </c>
      <c r="Z223" s="39" t="n"/>
      <c r="AA223" s="39" t="n"/>
      <c r="AB223" s="40">
        <f>IF(AND(Z223&lt;&gt;"",AA223&lt;&gt;""),ROUNDUP((AA223-Z223)/7,0),"")</f>
        <v/>
      </c>
      <c r="AC223" s="40" t="n"/>
      <c r="AD223" s="40">
        <f>IFERROR(IF(AB223*AC223=0,"",AB223*AC223),"")</f>
        <v/>
      </c>
      <c r="AE223" s="40" t="n"/>
      <c r="AF223" s="40">
        <f>IFERROR(IF((AI223-(Y223+AD223))/AE223=0,"",ROUNDUP((AI223-(Y223+AD223))/AE223,0)),"")</f>
        <v/>
      </c>
      <c r="AG223" s="40">
        <f>IFERROR(IF((AI223-(Y223+AD223))=0,"",(AI223-(Y223+AD223))),"")</f>
        <v/>
      </c>
      <c r="AH223" s="40">
        <f>IF(AND(W223="",AE223=""),AB223,IF(SUM(W223,AB223,AE223)=0,"",SUM(W223,AB223,AE223)))</f>
        <v/>
      </c>
      <c r="AI223" s="40" t="n"/>
      <c r="AJ223" s="39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>
        <f>IF(V223="","",YEAR(V223)+IF(MONTH(V223)&gt;=5,1,0))</f>
        <v/>
      </c>
      <c r="AT223" s="40">
        <f>IF(V223="","",IF(AND(MONTH(V223)=8,DAY(V223)&gt;=15),"Fall",IF(MONTH(V223)&gt;8,"Fall",IF(MONTH(V223)=5,"Summer",IF(MONTH(V223)=1,"Spring","")))))</f>
        <v/>
      </c>
      <c r="AU223" s="40" t="n"/>
      <c r="AV223" s="40" t="n"/>
      <c r="AW223" s="38" t="inlineStr">
        <is>
          <t>Gane, Roy E.</t>
        </is>
      </c>
      <c r="AX223" s="38">
        <f>IFERROR(INDEX('_names_lookup'!$C:$C,MATCH(AW223,'_names_lookup'!$A:$A,0)),"")</f>
        <v/>
      </c>
      <c r="AY223" s="38">
        <f>IFERROR(INDEX('_names_lookup'!$B:$B,MATCH(AW223,'_names_lookup'!$A:$A,0)),"")</f>
        <v/>
      </c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  <c r="CO223" s="40" t="n"/>
      <c r="CP223" s="40" t="n"/>
      <c r="CQ223" s="40" t="n"/>
    </row>
    <row r="224">
      <c r="A224" s="41" t="n"/>
      <c r="B224" s="37" t="inlineStr">
        <is>
          <t>3186-02</t>
        </is>
      </c>
      <c r="C224" s="37" t="inlineStr">
        <is>
          <t>337</t>
        </is>
      </c>
      <c r="D224" s="41" t="n"/>
      <c r="E224" s="37" t="inlineStr">
        <is>
          <t>820</t>
        </is>
      </c>
      <c r="F224" s="41" t="n"/>
      <c r="G224" s="41" t="n"/>
      <c r="H224" s="38">
        <f>IFERROR(INDEX('_courses_lookup'!$C:$C,MATCH(D224&amp;E224,'_courses_lookup'!$E:$E,0)),"")</f>
        <v/>
      </c>
      <c r="I224" s="38">
        <f>IFERROR(INDEX('_courses_lookup'!$D:$D,MATCH(D224&amp;E224,'_courses_lookup'!$E:$E,0)),"")</f>
        <v/>
      </c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39" t="n"/>
      <c r="W224" s="40" t="n"/>
      <c r="X224" s="40" t="n"/>
      <c r="Y224" s="40">
        <f>IFERROR(IF(W224*X224=0,"",W224*X224),"")</f>
        <v/>
      </c>
      <c r="Z224" s="39" t="n"/>
      <c r="AA224" s="39" t="n"/>
      <c r="AB224" s="40">
        <f>IF(AND(Z224&lt;&gt;"",AA224&lt;&gt;""),ROUNDUP((AA224-Z224)/7,0),"")</f>
        <v/>
      </c>
      <c r="AC224" s="40" t="n"/>
      <c r="AD224" s="40">
        <f>IFERROR(IF(AB224*AC224=0,"",AB224*AC224),"")</f>
        <v/>
      </c>
      <c r="AE224" s="40" t="n"/>
      <c r="AF224" s="40">
        <f>IFERROR(IF((AI224-(Y224+AD224))/AE224=0,"",ROUNDUP((AI224-(Y224+AD224))/AE224,0)),"")</f>
        <v/>
      </c>
      <c r="AG224" s="40">
        <f>IFERROR(IF((AI224-(Y224+AD224))=0,"",(AI224-(Y224+AD224))),"")</f>
        <v/>
      </c>
      <c r="AH224" s="40">
        <f>IF(AND(W224="",AE224=""),AB224,IF(SUM(W224,AB224,AE224)=0,"",SUM(W224,AB224,AE224)))</f>
        <v/>
      </c>
      <c r="AI224" s="40" t="n"/>
      <c r="AJ224" s="39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>
        <f>IF(V224="","",YEAR(V224)+IF(MONTH(V224)&gt;=5,1,0))</f>
        <v/>
      </c>
      <c r="AT224" s="40">
        <f>IF(V224="","",IF(AND(MONTH(V224)=8,DAY(V224)&gt;=15),"Fall",IF(MONTH(V224)&gt;8,"Fall",IF(MONTH(V224)=5,"Summer",IF(MONTH(V224)=1,"Spring","")))))</f>
        <v/>
      </c>
      <c r="AU224" s="40" t="n"/>
      <c r="AV224" s="40" t="n"/>
      <c r="AW224" s="38" t="inlineStr">
        <is>
          <t>Gaton, Roy G.</t>
        </is>
      </c>
      <c r="AX224" s="38">
        <f>IFERROR(INDEX('_names_lookup'!$C:$C,MATCH(AW224,'_names_lookup'!$A:$A,0)),"")</f>
        <v/>
      </c>
      <c r="AY224" s="38">
        <f>IFERROR(INDEX('_names_lookup'!$B:$B,MATCH(AW224,'_names_lookup'!$A:$A,0)),"")</f>
        <v/>
      </c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  <c r="CO224" s="40" t="n"/>
      <c r="CP224" s="40" t="n"/>
      <c r="CQ224" s="40" t="n"/>
    </row>
    <row r="225">
      <c r="A225" s="41" t="n"/>
      <c r="B225" s="37" t="inlineStr">
        <is>
          <t>3186-03</t>
        </is>
      </c>
      <c r="C225" s="37" t="inlineStr">
        <is>
          <t>3370</t>
        </is>
      </c>
      <c r="D225" s="41" t="n"/>
      <c r="E225" s="37" t="inlineStr">
        <is>
          <t>826</t>
        </is>
      </c>
      <c r="F225" s="41" t="n"/>
      <c r="G225" s="41" t="n"/>
      <c r="H225" s="38">
        <f>IFERROR(INDEX('_courses_lookup'!$C:$C,MATCH(D225&amp;E225,'_courses_lookup'!$E:$E,0)),"")</f>
        <v/>
      </c>
      <c r="I225" s="38">
        <f>IFERROR(INDEX('_courses_lookup'!$D:$D,MATCH(D225&amp;E225,'_courses_lookup'!$E:$E,0)),"")</f>
        <v/>
      </c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39" t="n"/>
      <c r="W225" s="40" t="n"/>
      <c r="X225" s="40" t="n"/>
      <c r="Y225" s="40">
        <f>IFERROR(IF(W225*X225=0,"",W225*X225),"")</f>
        <v/>
      </c>
      <c r="Z225" s="39" t="n"/>
      <c r="AA225" s="39" t="n"/>
      <c r="AB225" s="40">
        <f>IF(AND(Z225&lt;&gt;"",AA225&lt;&gt;""),ROUNDUP((AA225-Z225)/7,0),"")</f>
        <v/>
      </c>
      <c r="AC225" s="40" t="n"/>
      <c r="AD225" s="40">
        <f>IFERROR(IF(AB225*AC225=0,"",AB225*AC225),"")</f>
        <v/>
      </c>
      <c r="AE225" s="40" t="n"/>
      <c r="AF225" s="40">
        <f>IFERROR(IF((AI225-(Y225+AD225))/AE225=0,"",ROUNDUP((AI225-(Y225+AD225))/AE225,0)),"")</f>
        <v/>
      </c>
      <c r="AG225" s="40">
        <f>IFERROR(IF((AI225-(Y225+AD225))=0,"",(AI225-(Y225+AD225))),"")</f>
        <v/>
      </c>
      <c r="AH225" s="40">
        <f>IF(AND(W225="",AE225=""),AB225,IF(SUM(W225,AB225,AE225)=0,"",SUM(W225,AB225,AE225)))</f>
        <v/>
      </c>
      <c r="AI225" s="40" t="n"/>
      <c r="AJ225" s="39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>
        <f>IF(V225="","",YEAR(V225)+IF(MONTH(V225)&gt;=5,1,0))</f>
        <v/>
      </c>
      <c r="AT225" s="40">
        <f>IF(V225="","",IF(AND(MONTH(V225)=8,DAY(V225)&gt;=15),"Fall",IF(MONTH(V225)&gt;8,"Fall",IF(MONTH(V225)=5,"Summer",IF(MONTH(V225)=1,"Spring","")))))</f>
        <v/>
      </c>
      <c r="AU225" s="40" t="n"/>
      <c r="AV225" s="40" t="n"/>
      <c r="AW225" s="38" t="inlineStr">
        <is>
          <t>Goncalves, Kleber D.</t>
        </is>
      </c>
      <c r="AX225" s="38">
        <f>IFERROR(INDEX('_names_lookup'!$C:$C,MATCH(AW225,'_names_lookup'!$A:$A,0)),"")</f>
        <v/>
      </c>
      <c r="AY225" s="38">
        <f>IFERROR(INDEX('_names_lookup'!$B:$B,MATCH(AW225,'_names_lookup'!$A:$A,0)),"")</f>
        <v/>
      </c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  <c r="CO225" s="40" t="n"/>
      <c r="CP225" s="40" t="n"/>
      <c r="CQ225" s="40" t="n"/>
    </row>
    <row r="226">
      <c r="A226" s="41" t="n"/>
      <c r="B226" s="37" t="inlineStr">
        <is>
          <t>3188-01</t>
        </is>
      </c>
      <c r="C226" s="37" t="inlineStr">
        <is>
          <t>3371</t>
        </is>
      </c>
      <c r="D226" s="41" t="n"/>
      <c r="E226" s="37" t="inlineStr">
        <is>
          <t>827</t>
        </is>
      </c>
      <c r="F226" s="41" t="n"/>
      <c r="G226" s="41" t="n"/>
      <c r="H226" s="38">
        <f>IFERROR(INDEX('_courses_lookup'!$C:$C,MATCH(D226&amp;E226,'_courses_lookup'!$E:$E,0)),"")</f>
        <v/>
      </c>
      <c r="I226" s="38">
        <f>IFERROR(INDEX('_courses_lookup'!$D:$D,MATCH(D226&amp;E226,'_courses_lookup'!$E:$E,0)),"")</f>
        <v/>
      </c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39" t="n"/>
      <c r="W226" s="40" t="n"/>
      <c r="X226" s="40" t="n"/>
      <c r="Y226" s="40">
        <f>IFERROR(IF(W226*X226=0,"",W226*X226),"")</f>
        <v/>
      </c>
      <c r="Z226" s="39" t="n"/>
      <c r="AA226" s="39" t="n"/>
      <c r="AB226" s="40">
        <f>IF(AND(Z226&lt;&gt;"",AA226&lt;&gt;""),ROUNDUP((AA226-Z226)/7,0),"")</f>
        <v/>
      </c>
      <c r="AC226" s="40" t="n"/>
      <c r="AD226" s="40">
        <f>IFERROR(IF(AB226*AC226=0,"",AB226*AC226),"")</f>
        <v/>
      </c>
      <c r="AE226" s="40" t="n"/>
      <c r="AF226" s="40">
        <f>IFERROR(IF((AI226-(Y226+AD226))/AE226=0,"",ROUNDUP((AI226-(Y226+AD226))/AE226,0)),"")</f>
        <v/>
      </c>
      <c r="AG226" s="40">
        <f>IFERROR(IF((AI226-(Y226+AD226))=0,"",(AI226-(Y226+AD226))),"")</f>
        <v/>
      </c>
      <c r="AH226" s="40">
        <f>IF(AND(W226="",AE226=""),AB226,IF(SUM(W226,AB226,AE226)=0,"",SUM(W226,AB226,AE226)))</f>
        <v/>
      </c>
      <c r="AI226" s="40" t="n"/>
      <c r="AJ226" s="39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>
        <f>IF(V226="","",YEAR(V226)+IF(MONTH(V226)&gt;=5,1,0))</f>
        <v/>
      </c>
      <c r="AT226" s="40">
        <f>IF(V226="","",IF(AND(MONTH(V226)=8,DAY(V226)&gt;=15),"Fall",IF(MONTH(V226)&gt;8,"Fall",IF(MONTH(V226)=5,"Summer",IF(MONTH(V226)=1,"Spring","")))))</f>
        <v/>
      </c>
      <c r="AU226" s="40" t="n"/>
      <c r="AV226" s="40" t="n"/>
      <c r="AW226" s="38" t="inlineStr">
        <is>
          <t>Green, Esther</t>
        </is>
      </c>
      <c r="AX226" s="38">
        <f>IFERROR(INDEX('_names_lookup'!$C:$C,MATCH(AW226,'_names_lookup'!$A:$A,0)),"")</f>
        <v/>
      </c>
      <c r="AY226" s="38">
        <f>IFERROR(INDEX('_names_lookup'!$B:$B,MATCH(AW226,'_names_lookup'!$A:$A,0)),"")</f>
        <v/>
      </c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  <c r="CO226" s="40" t="n"/>
      <c r="CP226" s="40" t="n"/>
      <c r="CQ226" s="40" t="n"/>
    </row>
    <row r="227">
      <c r="A227" s="41" t="n"/>
      <c r="B227" s="37" t="inlineStr">
        <is>
          <t>3188-02</t>
        </is>
      </c>
      <c r="C227" s="37" t="inlineStr">
        <is>
          <t>3373</t>
        </is>
      </c>
      <c r="D227" s="41" t="n"/>
      <c r="E227" s="37" t="inlineStr">
        <is>
          <t>828</t>
        </is>
      </c>
      <c r="F227" s="41" t="n"/>
      <c r="G227" s="41" t="n"/>
      <c r="H227" s="38">
        <f>IFERROR(INDEX('_courses_lookup'!$C:$C,MATCH(D227&amp;E227,'_courses_lookup'!$E:$E,0)),"")</f>
        <v/>
      </c>
      <c r="I227" s="38">
        <f>IFERROR(INDEX('_courses_lookup'!$D:$D,MATCH(D227&amp;E227,'_courses_lookup'!$E:$E,0)),"")</f>
        <v/>
      </c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39" t="n"/>
      <c r="W227" s="40" t="n"/>
      <c r="X227" s="40" t="n"/>
      <c r="Y227" s="40">
        <f>IFERROR(IF(W227*X227=0,"",W227*X227),"")</f>
        <v/>
      </c>
      <c r="Z227" s="39" t="n"/>
      <c r="AA227" s="39" t="n"/>
      <c r="AB227" s="40">
        <f>IF(AND(Z227&lt;&gt;"",AA227&lt;&gt;""),ROUNDUP((AA227-Z227)/7,0),"")</f>
        <v/>
      </c>
      <c r="AC227" s="40" t="n"/>
      <c r="AD227" s="40">
        <f>IFERROR(IF(AB227*AC227=0,"",AB227*AC227),"")</f>
        <v/>
      </c>
      <c r="AE227" s="40" t="n"/>
      <c r="AF227" s="40">
        <f>IFERROR(IF((AI227-(Y227+AD227))/AE227=0,"",ROUNDUP((AI227-(Y227+AD227))/AE227,0)),"")</f>
        <v/>
      </c>
      <c r="AG227" s="40">
        <f>IFERROR(IF((AI227-(Y227+AD227))=0,"",(AI227-(Y227+AD227))),"")</f>
        <v/>
      </c>
      <c r="AH227" s="40">
        <f>IF(AND(W227="",AE227=""),AB227,IF(SUM(W227,AB227,AE227)=0,"",SUM(W227,AB227,AE227)))</f>
        <v/>
      </c>
      <c r="AI227" s="40" t="n"/>
      <c r="AJ227" s="39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>
        <f>IF(V227="","",YEAR(V227)+IF(MONTH(V227)&gt;=5,1,0))</f>
        <v/>
      </c>
      <c r="AT227" s="40">
        <f>IF(V227="","",IF(AND(MONTH(V227)=8,DAY(V227)&gt;=15),"Fall",IF(MONTH(V227)&gt;8,"Fall",IF(MONTH(V227)=5,"Summer",IF(MONTH(V227)=1,"Spring","")))))</f>
        <v/>
      </c>
      <c r="AU227" s="40" t="n"/>
      <c r="AV227" s="40" t="n"/>
      <c r="AW227" s="38" t="inlineStr">
        <is>
          <t>Hall, Kenley D.</t>
        </is>
      </c>
      <c r="AX227" s="38">
        <f>IFERROR(INDEX('_names_lookup'!$C:$C,MATCH(AW227,'_names_lookup'!$A:$A,0)),"")</f>
        <v/>
      </c>
      <c r="AY227" s="38">
        <f>IFERROR(INDEX('_names_lookup'!$B:$B,MATCH(AW227,'_names_lookup'!$A:$A,0)),"")</f>
        <v/>
      </c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  <c r="CO227" s="40" t="n"/>
      <c r="CP227" s="40" t="n"/>
      <c r="CQ227" s="40" t="n"/>
    </row>
    <row r="228">
      <c r="A228" s="41" t="n"/>
      <c r="B228" s="37" t="inlineStr">
        <is>
          <t>3188-03</t>
        </is>
      </c>
      <c r="C228" s="37" t="inlineStr">
        <is>
          <t>3374</t>
        </is>
      </c>
      <c r="D228" s="41" t="n"/>
      <c r="E228" s="37" t="inlineStr">
        <is>
          <t>829</t>
        </is>
      </c>
      <c r="F228" s="41" t="n"/>
      <c r="G228" s="41" t="n"/>
      <c r="H228" s="38">
        <f>IFERROR(INDEX('_courses_lookup'!$C:$C,MATCH(D228&amp;E228,'_courses_lookup'!$E:$E,0)),"")</f>
        <v/>
      </c>
      <c r="I228" s="38">
        <f>IFERROR(INDEX('_courses_lookup'!$D:$D,MATCH(D228&amp;E228,'_courses_lookup'!$E:$E,0)),"")</f>
        <v/>
      </c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39" t="n"/>
      <c r="W228" s="40" t="n"/>
      <c r="X228" s="40" t="n"/>
      <c r="Y228" s="40">
        <f>IFERROR(IF(W228*X228=0,"",W228*X228),"")</f>
        <v/>
      </c>
      <c r="Z228" s="39" t="n"/>
      <c r="AA228" s="39" t="n"/>
      <c r="AB228" s="40">
        <f>IF(AND(Z228&lt;&gt;"",AA228&lt;&gt;""),ROUNDUP((AA228-Z228)/7,0),"")</f>
        <v/>
      </c>
      <c r="AC228" s="40" t="n"/>
      <c r="AD228" s="40">
        <f>IFERROR(IF(AB228*AC228=0,"",AB228*AC228),"")</f>
        <v/>
      </c>
      <c r="AE228" s="40" t="n"/>
      <c r="AF228" s="40">
        <f>IFERROR(IF((AI228-(Y228+AD228))/AE228=0,"",ROUNDUP((AI228-(Y228+AD228))/AE228,0)),"")</f>
        <v/>
      </c>
      <c r="AG228" s="40">
        <f>IFERROR(IF((AI228-(Y228+AD228))=0,"",(AI228-(Y228+AD228))),"")</f>
        <v/>
      </c>
      <c r="AH228" s="40">
        <f>IF(AND(W228="",AE228=""),AB228,IF(SUM(W228,AB228,AE228)=0,"",SUM(W228,AB228,AE228)))</f>
        <v/>
      </c>
      <c r="AI228" s="40" t="n"/>
      <c r="AJ228" s="39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>
        <f>IF(V228="","",YEAR(V228)+IF(MONTH(V228)&gt;=5,1,0))</f>
        <v/>
      </c>
      <c r="AT228" s="40">
        <f>IF(V228="","",IF(AND(MONTH(V228)=8,DAY(V228)&gt;=15),"Fall",IF(MONTH(V228)&gt;8,"Fall",IF(MONTH(V228)=5,"Summer",IF(MONTH(V228)=1,"Spring","")))))</f>
        <v/>
      </c>
      <c r="AU228" s="40" t="n"/>
      <c r="AV228" s="40" t="n"/>
      <c r="AW228" s="38" t="inlineStr">
        <is>
          <t>Hernandez, Abner F.</t>
        </is>
      </c>
      <c r="AX228" s="38">
        <f>IFERROR(INDEX('_names_lookup'!$C:$C,MATCH(AW228,'_names_lookup'!$A:$A,0)),"")</f>
        <v/>
      </c>
      <c r="AY228" s="38">
        <f>IFERROR(INDEX('_names_lookup'!$B:$B,MATCH(AW228,'_names_lookup'!$A:$A,0)),"")</f>
        <v/>
      </c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  <c r="CO228" s="40" t="n"/>
      <c r="CP228" s="40" t="n"/>
      <c r="CQ228" s="40" t="n"/>
    </row>
    <row r="229">
      <c r="A229" s="41" t="n"/>
      <c r="B229" s="37" t="inlineStr">
        <is>
          <t>3189-01</t>
        </is>
      </c>
      <c r="C229" s="37" t="inlineStr">
        <is>
          <t>3375</t>
        </is>
      </c>
      <c r="D229" s="41" t="n"/>
      <c r="E229" s="37" t="inlineStr">
        <is>
          <t>830</t>
        </is>
      </c>
      <c r="F229" s="41" t="n"/>
      <c r="G229" s="41" t="n"/>
      <c r="H229" s="38">
        <f>IFERROR(INDEX('_courses_lookup'!$C:$C,MATCH(D229&amp;E229,'_courses_lookup'!$E:$E,0)),"")</f>
        <v/>
      </c>
      <c r="I229" s="38">
        <f>IFERROR(INDEX('_courses_lookup'!$D:$D,MATCH(D229&amp;E229,'_courses_lookup'!$E:$E,0)),"")</f>
        <v/>
      </c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39" t="n"/>
      <c r="W229" s="40" t="n"/>
      <c r="X229" s="40" t="n"/>
      <c r="Y229" s="40">
        <f>IFERROR(IF(W229*X229=0,"",W229*X229),"")</f>
        <v/>
      </c>
      <c r="Z229" s="39" t="n"/>
      <c r="AA229" s="39" t="n"/>
      <c r="AB229" s="40">
        <f>IF(AND(Z229&lt;&gt;"",AA229&lt;&gt;""),ROUNDUP((AA229-Z229)/7,0),"")</f>
        <v/>
      </c>
      <c r="AC229" s="40" t="n"/>
      <c r="AD229" s="40">
        <f>IFERROR(IF(AB229*AC229=0,"",AB229*AC229),"")</f>
        <v/>
      </c>
      <c r="AE229" s="40" t="n"/>
      <c r="AF229" s="40">
        <f>IFERROR(IF((AI229-(Y229+AD229))/AE229=0,"",ROUNDUP((AI229-(Y229+AD229))/AE229,0)),"")</f>
        <v/>
      </c>
      <c r="AG229" s="40">
        <f>IFERROR(IF((AI229-(Y229+AD229))=0,"",(AI229-(Y229+AD229))),"")</f>
        <v/>
      </c>
      <c r="AH229" s="40">
        <f>IF(AND(W229="",AE229=""),AB229,IF(SUM(W229,AB229,AE229)=0,"",SUM(W229,AB229,AE229)))</f>
        <v/>
      </c>
      <c r="AI229" s="40" t="n"/>
      <c r="AJ229" s="39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>
        <f>IF(V229="","",YEAR(V229)+IF(MONTH(V229)&gt;=5,1,0))</f>
        <v/>
      </c>
      <c r="AT229" s="40">
        <f>IF(V229="","",IF(AND(MONTH(V229)=8,DAY(V229)&gt;=15),"Fall",IF(MONTH(V229)&gt;8,"Fall",IF(MONTH(V229)=5,"Summer",IF(MONTH(V229)=1,"Spring","")))))</f>
        <v/>
      </c>
      <c r="AU229" s="40" t="n"/>
      <c r="AV229" s="40" t="n"/>
      <c r="AW229" s="38" t="inlineStr">
        <is>
          <t>Hucks, Willie E.</t>
        </is>
      </c>
      <c r="AX229" s="38">
        <f>IFERROR(INDEX('_names_lookup'!$C:$C,MATCH(AW229,'_names_lookup'!$A:$A,0)),"")</f>
        <v/>
      </c>
      <c r="AY229" s="38">
        <f>IFERROR(INDEX('_names_lookup'!$B:$B,MATCH(AW229,'_names_lookup'!$A:$A,0)),"")</f>
        <v/>
      </c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  <c r="CO229" s="40" t="n"/>
      <c r="CP229" s="40" t="n"/>
      <c r="CQ229" s="40" t="n"/>
    </row>
    <row r="230">
      <c r="A230" s="41" t="n"/>
      <c r="B230" s="37" t="inlineStr">
        <is>
          <t>3189-02</t>
        </is>
      </c>
      <c r="C230" s="37" t="inlineStr">
        <is>
          <t>3376</t>
        </is>
      </c>
      <c r="D230" s="41" t="n"/>
      <c r="E230" s="37" t="inlineStr">
        <is>
          <t>834</t>
        </is>
      </c>
      <c r="F230" s="41" t="n"/>
      <c r="G230" s="41" t="n"/>
      <c r="H230" s="38">
        <f>IFERROR(INDEX('_courses_lookup'!$C:$C,MATCH(D230&amp;E230,'_courses_lookup'!$E:$E,0)),"")</f>
        <v/>
      </c>
      <c r="I230" s="38">
        <f>IFERROR(INDEX('_courses_lookup'!$D:$D,MATCH(D230&amp;E230,'_courses_lookup'!$E:$E,0)),"")</f>
        <v/>
      </c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39" t="n"/>
      <c r="W230" s="40" t="n"/>
      <c r="X230" s="40" t="n"/>
      <c r="Y230" s="40">
        <f>IFERROR(IF(W230*X230=0,"",W230*X230),"")</f>
        <v/>
      </c>
      <c r="Z230" s="39" t="n"/>
      <c r="AA230" s="39" t="n"/>
      <c r="AB230" s="40">
        <f>IF(AND(Z230&lt;&gt;"",AA230&lt;&gt;""),ROUNDUP((AA230-Z230)/7,0),"")</f>
        <v/>
      </c>
      <c r="AC230" s="40" t="n"/>
      <c r="AD230" s="40">
        <f>IFERROR(IF(AB230*AC230=0,"",AB230*AC230),"")</f>
        <v/>
      </c>
      <c r="AE230" s="40" t="n"/>
      <c r="AF230" s="40">
        <f>IFERROR(IF((AI230-(Y230+AD230))/AE230=0,"",ROUNDUP((AI230-(Y230+AD230))/AE230,0)),"")</f>
        <v/>
      </c>
      <c r="AG230" s="40">
        <f>IFERROR(IF((AI230-(Y230+AD230))=0,"",(AI230-(Y230+AD230))),"")</f>
        <v/>
      </c>
      <c r="AH230" s="40">
        <f>IF(AND(W230="",AE230=""),AB230,IF(SUM(W230,AB230,AE230)=0,"",SUM(W230,AB230,AE230)))</f>
        <v/>
      </c>
      <c r="AI230" s="40" t="n"/>
      <c r="AJ230" s="39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>
        <f>IF(V230="","",YEAR(V230)+IF(MONTH(V230)&gt;=5,1,0))</f>
        <v/>
      </c>
      <c r="AT230" s="40">
        <f>IF(V230="","",IF(AND(MONTH(V230)=8,DAY(V230)&gt;=15),"Fall",IF(MONTH(V230)&gt;8,"Fall",IF(MONTH(V230)=5,"Summer",IF(MONTH(V230)=1,"Spring","")))))</f>
        <v/>
      </c>
      <c r="AU230" s="40" t="n"/>
      <c r="AV230" s="40" t="n"/>
      <c r="AW230" s="38" t="inlineStr">
        <is>
          <t>Irizarry De La Cruz, Iriann M.</t>
        </is>
      </c>
      <c r="AX230" s="38">
        <f>IFERROR(INDEX('_names_lookup'!$C:$C,MATCH(AW230,'_names_lookup'!$A:$A,0)),"")</f>
        <v/>
      </c>
      <c r="AY230" s="38">
        <f>IFERROR(INDEX('_names_lookup'!$B:$B,MATCH(AW230,'_names_lookup'!$A:$A,0)),"")</f>
        <v/>
      </c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  <c r="CO230" s="40" t="n"/>
      <c r="CP230" s="40" t="n"/>
      <c r="CQ230" s="40" t="n"/>
    </row>
    <row r="231">
      <c r="A231" s="41" t="n"/>
      <c r="B231" s="37" t="inlineStr">
        <is>
          <t>3189-03</t>
        </is>
      </c>
      <c r="C231" s="37" t="inlineStr">
        <is>
          <t>3377</t>
        </is>
      </c>
      <c r="D231" s="41" t="n"/>
      <c r="E231" s="37" t="inlineStr">
        <is>
          <t>835</t>
        </is>
      </c>
      <c r="F231" s="41" t="n"/>
      <c r="G231" s="41" t="n"/>
      <c r="H231" s="38">
        <f>IFERROR(INDEX('_courses_lookup'!$C:$C,MATCH(D231&amp;E231,'_courses_lookup'!$E:$E,0)),"")</f>
        <v/>
      </c>
      <c r="I231" s="38">
        <f>IFERROR(INDEX('_courses_lookup'!$D:$D,MATCH(D231&amp;E231,'_courses_lookup'!$E:$E,0)),"")</f>
        <v/>
      </c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39" t="n"/>
      <c r="W231" s="40" t="n"/>
      <c r="X231" s="40" t="n"/>
      <c r="Y231" s="40">
        <f>IFERROR(IF(W231*X231=0,"",W231*X231),"")</f>
        <v/>
      </c>
      <c r="Z231" s="39" t="n"/>
      <c r="AA231" s="39" t="n"/>
      <c r="AB231" s="40">
        <f>IF(AND(Z231&lt;&gt;"",AA231&lt;&gt;""),ROUNDUP((AA231-Z231)/7,0),"")</f>
        <v/>
      </c>
      <c r="AC231" s="40" t="n"/>
      <c r="AD231" s="40">
        <f>IFERROR(IF(AB231*AC231=0,"",AB231*AC231),"")</f>
        <v/>
      </c>
      <c r="AE231" s="40" t="n"/>
      <c r="AF231" s="40">
        <f>IFERROR(IF((AI231-(Y231+AD231))/AE231=0,"",ROUNDUP((AI231-(Y231+AD231))/AE231,0)),"")</f>
        <v/>
      </c>
      <c r="AG231" s="40">
        <f>IFERROR(IF((AI231-(Y231+AD231))=0,"",(AI231-(Y231+AD231))),"")</f>
        <v/>
      </c>
      <c r="AH231" s="40">
        <f>IF(AND(W231="",AE231=""),AB231,IF(SUM(W231,AB231,AE231)=0,"",SUM(W231,AB231,AE231)))</f>
        <v/>
      </c>
      <c r="AI231" s="40" t="n"/>
      <c r="AJ231" s="39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>
        <f>IF(V231="","",YEAR(V231)+IF(MONTH(V231)&gt;=5,1,0))</f>
        <v/>
      </c>
      <c r="AT231" s="40">
        <f>IF(V231="","",IF(AND(MONTH(V231)=8,DAY(V231)&gt;=15),"Fall",IF(MONTH(V231)&gt;8,"Fall",IF(MONTH(V231)=5,"Summer",IF(MONTH(V231)=1,"Spring","")))))</f>
        <v/>
      </c>
      <c r="AU231" s="40" t="n"/>
      <c r="AV231" s="40" t="n"/>
      <c r="AW231" s="38" t="inlineStr">
        <is>
          <t>Jeroncic, Ante</t>
        </is>
      </c>
      <c r="AX231" s="38">
        <f>IFERROR(INDEX('_names_lookup'!$C:$C,MATCH(AW231,'_names_lookup'!$A:$A,0)),"")</f>
        <v/>
      </c>
      <c r="AY231" s="38">
        <f>IFERROR(INDEX('_names_lookup'!$B:$B,MATCH(AW231,'_names_lookup'!$A:$A,0)),"")</f>
        <v/>
      </c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  <c r="CO231" s="40" t="n"/>
      <c r="CP231" s="40" t="n"/>
      <c r="CQ231" s="40" t="n"/>
    </row>
    <row r="232">
      <c r="A232" s="41" t="n"/>
      <c r="B232" s="37" t="inlineStr">
        <is>
          <t>3261-01</t>
        </is>
      </c>
      <c r="C232" s="37" t="inlineStr">
        <is>
          <t>3378</t>
        </is>
      </c>
      <c r="D232" s="41" t="n"/>
      <c r="E232" s="37" t="inlineStr">
        <is>
          <t>837</t>
        </is>
      </c>
      <c r="F232" s="41" t="n"/>
      <c r="G232" s="41" t="n"/>
      <c r="H232" s="38">
        <f>IFERROR(INDEX('_courses_lookup'!$C:$C,MATCH(D232&amp;E232,'_courses_lookup'!$E:$E,0)),"")</f>
        <v/>
      </c>
      <c r="I232" s="38">
        <f>IFERROR(INDEX('_courses_lookup'!$D:$D,MATCH(D232&amp;E232,'_courses_lookup'!$E:$E,0)),"")</f>
        <v/>
      </c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39" t="n"/>
      <c r="W232" s="40" t="n"/>
      <c r="X232" s="40" t="n"/>
      <c r="Y232" s="40">
        <f>IFERROR(IF(W232*X232=0,"",W232*X232),"")</f>
        <v/>
      </c>
      <c r="Z232" s="39" t="n"/>
      <c r="AA232" s="39" t="n"/>
      <c r="AB232" s="40">
        <f>IF(AND(Z232&lt;&gt;"",AA232&lt;&gt;""),ROUNDUP((AA232-Z232)/7,0),"")</f>
        <v/>
      </c>
      <c r="AC232" s="40" t="n"/>
      <c r="AD232" s="40">
        <f>IFERROR(IF(AB232*AC232=0,"",AB232*AC232),"")</f>
        <v/>
      </c>
      <c r="AE232" s="40" t="n"/>
      <c r="AF232" s="40">
        <f>IFERROR(IF((AI232-(Y232+AD232))/AE232=0,"",ROUNDUP((AI232-(Y232+AD232))/AE232,0)),"")</f>
        <v/>
      </c>
      <c r="AG232" s="40">
        <f>IFERROR(IF((AI232-(Y232+AD232))=0,"",(AI232-(Y232+AD232))),"")</f>
        <v/>
      </c>
      <c r="AH232" s="40">
        <f>IF(AND(W232="",AE232=""),AB232,IF(SUM(W232,AB232,AE232)=0,"",SUM(W232,AB232,AE232)))</f>
        <v/>
      </c>
      <c r="AI232" s="40" t="n"/>
      <c r="AJ232" s="39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>
        <f>IF(V232="","",YEAR(V232)+IF(MONTH(V232)&gt;=5,1,0))</f>
        <v/>
      </c>
      <c r="AT232" s="40">
        <f>IF(V232="","",IF(AND(MONTH(V232)=8,DAY(V232)&gt;=15),"Fall",IF(MONTH(V232)&gt;8,"Fall",IF(MONTH(V232)=5,"Summer",IF(MONTH(V232)=1,"Spring","")))))</f>
        <v/>
      </c>
      <c r="AU232" s="40" t="n"/>
      <c r="AV232" s="40" t="n"/>
      <c r="AW232" s="38" t="inlineStr">
        <is>
          <t>Kidder, S Joseph</t>
        </is>
      </c>
      <c r="AX232" s="38">
        <f>IFERROR(INDEX('_names_lookup'!$C:$C,MATCH(AW232,'_names_lookup'!$A:$A,0)),"")</f>
        <v/>
      </c>
      <c r="AY232" s="38">
        <f>IFERROR(INDEX('_names_lookup'!$B:$B,MATCH(AW232,'_names_lookup'!$A:$A,0)),"")</f>
        <v/>
      </c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  <c r="CO232" s="40" t="n"/>
      <c r="CP232" s="40" t="n"/>
      <c r="CQ232" s="40" t="n"/>
    </row>
    <row r="233">
      <c r="A233" s="41" t="n"/>
      <c r="B233" s="37" t="inlineStr">
        <is>
          <t>3261-02</t>
        </is>
      </c>
      <c r="C233" s="37" t="inlineStr">
        <is>
          <t>3379</t>
        </is>
      </c>
      <c r="D233" s="41" t="n"/>
      <c r="E233" s="37" t="inlineStr">
        <is>
          <t>838</t>
        </is>
      </c>
      <c r="F233" s="41" t="n"/>
      <c r="G233" s="41" t="n"/>
      <c r="H233" s="38">
        <f>IFERROR(INDEX('_courses_lookup'!$C:$C,MATCH(D233&amp;E233,'_courses_lookup'!$E:$E,0)),"")</f>
        <v/>
      </c>
      <c r="I233" s="38">
        <f>IFERROR(INDEX('_courses_lookup'!$D:$D,MATCH(D233&amp;E233,'_courses_lookup'!$E:$E,0)),"")</f>
        <v/>
      </c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39" t="n"/>
      <c r="W233" s="40" t="n"/>
      <c r="X233" s="40" t="n"/>
      <c r="Y233" s="40">
        <f>IFERROR(IF(W233*X233=0,"",W233*X233),"")</f>
        <v/>
      </c>
      <c r="Z233" s="39" t="n"/>
      <c r="AA233" s="39" t="n"/>
      <c r="AB233" s="40">
        <f>IF(AND(Z233&lt;&gt;"",AA233&lt;&gt;""),ROUNDUP((AA233-Z233)/7,0),"")</f>
        <v/>
      </c>
      <c r="AC233" s="40" t="n"/>
      <c r="AD233" s="40">
        <f>IFERROR(IF(AB233*AC233=0,"",AB233*AC233),"")</f>
        <v/>
      </c>
      <c r="AE233" s="40" t="n"/>
      <c r="AF233" s="40">
        <f>IFERROR(IF((AI233-(Y233+AD233))/AE233=0,"",ROUNDUP((AI233-(Y233+AD233))/AE233,0)),"")</f>
        <v/>
      </c>
      <c r="AG233" s="40">
        <f>IFERROR(IF((AI233-(Y233+AD233))=0,"",(AI233-(Y233+AD233))),"")</f>
        <v/>
      </c>
      <c r="AH233" s="40">
        <f>IF(AND(W233="",AE233=""),AB233,IF(SUM(W233,AB233,AE233)=0,"",SUM(W233,AB233,AE233)))</f>
        <v/>
      </c>
      <c r="AI233" s="40" t="n"/>
      <c r="AJ233" s="39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>
        <f>IF(V233="","",YEAR(V233)+IF(MONTH(V233)&gt;=5,1,0))</f>
        <v/>
      </c>
      <c r="AT233" s="40">
        <f>IF(V233="","",IF(AND(MONTH(V233)=8,DAY(V233)&gt;=15),"Fall",IF(MONTH(V233)&gt;8,"Fall",IF(MONTH(V233)=5,"Summer",IF(MONTH(V233)=1,"Spring","")))))</f>
        <v/>
      </c>
      <c r="AU233" s="40" t="n"/>
      <c r="AV233" s="40" t="n"/>
      <c r="AW233" s="38" t="inlineStr">
        <is>
          <t>Korchuk, Viacheslav I.</t>
        </is>
      </c>
      <c r="AX233" s="38">
        <f>IFERROR(INDEX('_names_lookup'!$C:$C,MATCH(AW233,'_names_lookup'!$A:$A,0)),"")</f>
        <v/>
      </c>
      <c r="AY233" s="38">
        <f>IFERROR(INDEX('_names_lookup'!$B:$B,MATCH(AW233,'_names_lookup'!$A:$A,0)),"")</f>
        <v/>
      </c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  <c r="CO233" s="40" t="n"/>
      <c r="CP233" s="40" t="n"/>
      <c r="CQ233" s="40" t="n"/>
    </row>
    <row r="234">
      <c r="A234" s="41" t="n"/>
      <c r="B234" s="37" t="inlineStr">
        <is>
          <t>3262-01</t>
        </is>
      </c>
      <c r="C234" s="37" t="inlineStr">
        <is>
          <t>338</t>
        </is>
      </c>
      <c r="D234" s="41" t="n"/>
      <c r="E234" s="37" t="inlineStr">
        <is>
          <t>840</t>
        </is>
      </c>
      <c r="F234" s="41" t="n"/>
      <c r="G234" s="41" t="n"/>
      <c r="H234" s="38">
        <f>IFERROR(INDEX('_courses_lookup'!$C:$C,MATCH(D234&amp;E234,'_courses_lookup'!$E:$E,0)),"")</f>
        <v/>
      </c>
      <c r="I234" s="38">
        <f>IFERROR(INDEX('_courses_lookup'!$D:$D,MATCH(D234&amp;E234,'_courses_lookup'!$E:$E,0)),"")</f>
        <v/>
      </c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39" t="n"/>
      <c r="W234" s="40" t="n"/>
      <c r="X234" s="40" t="n"/>
      <c r="Y234" s="40">
        <f>IFERROR(IF(W234*X234=0,"",W234*X234),"")</f>
        <v/>
      </c>
      <c r="Z234" s="39" t="n"/>
      <c r="AA234" s="39" t="n"/>
      <c r="AB234" s="40">
        <f>IF(AND(Z234&lt;&gt;"",AA234&lt;&gt;""),ROUNDUP((AA234-Z234)/7,0),"")</f>
        <v/>
      </c>
      <c r="AC234" s="40" t="n"/>
      <c r="AD234" s="40">
        <f>IFERROR(IF(AB234*AC234=0,"",AB234*AC234),"")</f>
        <v/>
      </c>
      <c r="AE234" s="40" t="n"/>
      <c r="AF234" s="40">
        <f>IFERROR(IF((AI234-(Y234+AD234))/AE234=0,"",ROUNDUP((AI234-(Y234+AD234))/AE234,0)),"")</f>
        <v/>
      </c>
      <c r="AG234" s="40">
        <f>IFERROR(IF((AI234-(Y234+AD234))=0,"",(AI234-(Y234+AD234))),"")</f>
        <v/>
      </c>
      <c r="AH234" s="40">
        <f>IF(AND(W234="",AE234=""),AB234,IF(SUM(W234,AB234,AE234)=0,"",SUM(W234,AB234,AE234)))</f>
        <v/>
      </c>
      <c r="AI234" s="40" t="n"/>
      <c r="AJ234" s="39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>
        <f>IF(V234="","",YEAR(V234)+IF(MONTH(V234)&gt;=5,1,0))</f>
        <v/>
      </c>
      <c r="AT234" s="40">
        <f>IF(V234="","",IF(AND(MONTH(V234)=8,DAY(V234)&gt;=15),"Fall",IF(MONTH(V234)&gt;8,"Fall",IF(MONTH(V234)=5,"Summer",IF(MONTH(V234)=1,"Spring","")))))</f>
        <v/>
      </c>
      <c r="AU234" s="40" t="n"/>
      <c r="AV234" s="40" t="n"/>
      <c r="AW234" s="38" t="inlineStr">
        <is>
          <t>Kwon, Sung K.</t>
        </is>
      </c>
      <c r="AX234" s="38">
        <f>IFERROR(INDEX('_names_lookup'!$C:$C,MATCH(AW234,'_names_lookup'!$A:$A,0)),"")</f>
        <v/>
      </c>
      <c r="AY234" s="38">
        <f>IFERROR(INDEX('_names_lookup'!$B:$B,MATCH(AW234,'_names_lookup'!$A:$A,0)),"")</f>
        <v/>
      </c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  <c r="CO234" s="40" t="n"/>
      <c r="CP234" s="40" t="n"/>
      <c r="CQ234" s="40" t="n"/>
    </row>
    <row r="235">
      <c r="A235" s="41" t="n"/>
      <c r="B235" s="37" t="inlineStr">
        <is>
          <t>3262-02</t>
        </is>
      </c>
      <c r="C235" s="37" t="inlineStr">
        <is>
          <t>3380</t>
        </is>
      </c>
      <c r="D235" s="41" t="n"/>
      <c r="E235" s="37" t="inlineStr">
        <is>
          <t>844</t>
        </is>
      </c>
      <c r="F235" s="41" t="n"/>
      <c r="G235" s="41" t="n"/>
      <c r="H235" s="38">
        <f>IFERROR(INDEX('_courses_lookup'!$C:$C,MATCH(D235&amp;E235,'_courses_lookup'!$E:$E,0)),"")</f>
        <v/>
      </c>
      <c r="I235" s="38">
        <f>IFERROR(INDEX('_courses_lookup'!$D:$D,MATCH(D235&amp;E235,'_courses_lookup'!$E:$E,0)),"")</f>
        <v/>
      </c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39" t="n"/>
      <c r="W235" s="40" t="n"/>
      <c r="X235" s="40" t="n"/>
      <c r="Y235" s="40">
        <f>IFERROR(IF(W235*X235=0,"",W235*X235),"")</f>
        <v/>
      </c>
      <c r="Z235" s="39" t="n"/>
      <c r="AA235" s="39" t="n"/>
      <c r="AB235" s="40">
        <f>IF(AND(Z235&lt;&gt;"",AA235&lt;&gt;""),ROUNDUP((AA235-Z235)/7,0),"")</f>
        <v/>
      </c>
      <c r="AC235" s="40" t="n"/>
      <c r="AD235" s="40">
        <f>IFERROR(IF(AB235*AC235=0,"",AB235*AC235),"")</f>
        <v/>
      </c>
      <c r="AE235" s="40" t="n"/>
      <c r="AF235" s="40">
        <f>IFERROR(IF((AI235-(Y235+AD235))/AE235=0,"",ROUNDUP((AI235-(Y235+AD235))/AE235,0)),"")</f>
        <v/>
      </c>
      <c r="AG235" s="40">
        <f>IFERROR(IF((AI235-(Y235+AD235))=0,"",(AI235-(Y235+AD235))),"")</f>
        <v/>
      </c>
      <c r="AH235" s="40">
        <f>IF(AND(W235="",AE235=""),AB235,IF(SUM(W235,AB235,AE235)=0,"",SUM(W235,AB235,AE235)))</f>
        <v/>
      </c>
      <c r="AI235" s="40" t="n"/>
      <c r="AJ235" s="39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>
        <f>IF(V235="","",YEAR(V235)+IF(MONTH(V235)&gt;=5,1,0))</f>
        <v/>
      </c>
      <c r="AT235" s="40">
        <f>IF(V235="","",IF(AND(MONTH(V235)=8,DAY(V235)&gt;=15),"Fall",IF(MONTH(V235)&gt;8,"Fall",IF(MONTH(V235)=5,"Summer",IF(MONTH(V235)=1,"Spring","")))))</f>
        <v/>
      </c>
      <c r="AU235" s="40" t="n"/>
      <c r="AV235" s="40" t="n"/>
      <c r="AW235" s="38" t="inlineStr">
        <is>
          <t>Machado, Carlos A.</t>
        </is>
      </c>
      <c r="AX235" s="38">
        <f>IFERROR(INDEX('_names_lookup'!$C:$C,MATCH(AW235,'_names_lookup'!$A:$A,0)),"")</f>
        <v/>
      </c>
      <c r="AY235" s="38">
        <f>IFERROR(INDEX('_names_lookup'!$B:$B,MATCH(AW235,'_names_lookup'!$A:$A,0)),"")</f>
        <v/>
      </c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  <c r="CO235" s="40" t="n"/>
      <c r="CP235" s="40" t="n"/>
      <c r="CQ235" s="40" t="n"/>
    </row>
    <row r="236">
      <c r="A236" s="41" t="n"/>
      <c r="B236" s="37" t="inlineStr">
        <is>
          <t>3264-01</t>
        </is>
      </c>
      <c r="C236" s="37" t="inlineStr">
        <is>
          <t>3381</t>
        </is>
      </c>
      <c r="D236" s="41" t="n"/>
      <c r="E236" s="37" t="inlineStr">
        <is>
          <t>850</t>
        </is>
      </c>
      <c r="F236" s="41" t="n"/>
      <c r="G236" s="41" t="n"/>
      <c r="H236" s="38">
        <f>IFERROR(INDEX('_courses_lookup'!$C:$C,MATCH(D236&amp;E236,'_courses_lookup'!$E:$E,0)),"")</f>
        <v/>
      </c>
      <c r="I236" s="38">
        <f>IFERROR(INDEX('_courses_lookup'!$D:$D,MATCH(D236&amp;E236,'_courses_lookup'!$E:$E,0)),"")</f>
        <v/>
      </c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39" t="n"/>
      <c r="W236" s="40" t="n"/>
      <c r="X236" s="40" t="n"/>
      <c r="Y236" s="40">
        <f>IFERROR(IF(W236*X236=0,"",W236*X236),"")</f>
        <v/>
      </c>
      <c r="Z236" s="39" t="n"/>
      <c r="AA236" s="39" t="n"/>
      <c r="AB236" s="40">
        <f>IF(AND(Z236&lt;&gt;"",AA236&lt;&gt;""),ROUNDUP((AA236-Z236)/7,0),"")</f>
        <v/>
      </c>
      <c r="AC236" s="40" t="n"/>
      <c r="AD236" s="40">
        <f>IFERROR(IF(AB236*AC236=0,"",AB236*AC236),"")</f>
        <v/>
      </c>
      <c r="AE236" s="40" t="n"/>
      <c r="AF236" s="40">
        <f>IFERROR(IF((AI236-(Y236+AD236))/AE236=0,"",ROUNDUP((AI236-(Y236+AD236))/AE236,0)),"")</f>
        <v/>
      </c>
      <c r="AG236" s="40">
        <f>IFERROR(IF((AI236-(Y236+AD236))=0,"",(AI236-(Y236+AD236))),"")</f>
        <v/>
      </c>
      <c r="AH236" s="40">
        <f>IF(AND(W236="",AE236=""),AB236,IF(SUM(W236,AB236,AE236)=0,"",SUM(W236,AB236,AE236)))</f>
        <v/>
      </c>
      <c r="AI236" s="40" t="n"/>
      <c r="AJ236" s="39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>
        <f>IF(V236="","",YEAR(V236)+IF(MONTH(V236)&gt;=5,1,0))</f>
        <v/>
      </c>
      <c r="AT236" s="40">
        <f>IF(V236="","",IF(AND(MONTH(V236)=8,DAY(V236)&gt;=15),"Fall",IF(MONTH(V236)&gt;8,"Fall",IF(MONTH(V236)=5,"Summer",IF(MONTH(V236)=1,"Spring","")))))</f>
        <v/>
      </c>
      <c r="AU236" s="40" t="n"/>
      <c r="AV236" s="40" t="n"/>
      <c r="AW236" s="38" t="inlineStr">
        <is>
          <t>Matthews, John V.</t>
        </is>
      </c>
      <c r="AX236" s="38">
        <f>IFERROR(INDEX('_names_lookup'!$C:$C,MATCH(AW236,'_names_lookup'!$A:$A,0)),"")</f>
        <v/>
      </c>
      <c r="AY236" s="38">
        <f>IFERROR(INDEX('_names_lookup'!$B:$B,MATCH(AW236,'_names_lookup'!$A:$A,0)),"")</f>
        <v/>
      </c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  <c r="CO236" s="40" t="n"/>
      <c r="CP236" s="40" t="n"/>
      <c r="CQ236" s="40" t="n"/>
    </row>
    <row r="237">
      <c r="A237" s="41" t="n"/>
      <c r="B237" s="37" t="inlineStr">
        <is>
          <t>3264-02</t>
        </is>
      </c>
      <c r="C237" s="37" t="inlineStr">
        <is>
          <t>3382</t>
        </is>
      </c>
      <c r="D237" s="41" t="n"/>
      <c r="E237" s="37" t="inlineStr">
        <is>
          <t>854</t>
        </is>
      </c>
      <c r="F237" s="41" t="n"/>
      <c r="G237" s="41" t="n"/>
      <c r="H237" s="38">
        <f>IFERROR(INDEX('_courses_lookup'!$C:$C,MATCH(D237&amp;E237,'_courses_lookup'!$E:$E,0)),"")</f>
        <v/>
      </c>
      <c r="I237" s="38">
        <f>IFERROR(INDEX('_courses_lookup'!$D:$D,MATCH(D237&amp;E237,'_courses_lookup'!$E:$E,0)),"")</f>
        <v/>
      </c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39" t="n"/>
      <c r="W237" s="40" t="n"/>
      <c r="X237" s="40" t="n"/>
      <c r="Y237" s="40">
        <f>IFERROR(IF(W237*X237=0,"",W237*X237),"")</f>
        <v/>
      </c>
      <c r="Z237" s="39" t="n"/>
      <c r="AA237" s="39" t="n"/>
      <c r="AB237" s="40">
        <f>IF(AND(Z237&lt;&gt;"",AA237&lt;&gt;""),ROUNDUP((AA237-Z237)/7,0),"")</f>
        <v/>
      </c>
      <c r="AC237" s="40" t="n"/>
      <c r="AD237" s="40">
        <f>IFERROR(IF(AB237*AC237=0,"",AB237*AC237),"")</f>
        <v/>
      </c>
      <c r="AE237" s="40" t="n"/>
      <c r="AF237" s="40">
        <f>IFERROR(IF((AI237-(Y237+AD237))/AE237=0,"",ROUNDUP((AI237-(Y237+AD237))/AE237,0)),"")</f>
        <v/>
      </c>
      <c r="AG237" s="40">
        <f>IFERROR(IF((AI237-(Y237+AD237))=0,"",(AI237-(Y237+AD237))),"")</f>
        <v/>
      </c>
      <c r="AH237" s="40">
        <f>IF(AND(W237="",AE237=""),AB237,IF(SUM(W237,AB237,AE237)=0,"",SUM(W237,AB237,AE237)))</f>
        <v/>
      </c>
      <c r="AI237" s="40" t="n"/>
      <c r="AJ237" s="39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>
        <f>IF(V237="","",YEAR(V237)+IF(MONTH(V237)&gt;=5,1,0))</f>
        <v/>
      </c>
      <c r="AT237" s="40">
        <f>IF(V237="","",IF(AND(MONTH(V237)=8,DAY(V237)&gt;=15),"Fall",IF(MONTH(V237)&gt;8,"Fall",IF(MONTH(V237)=5,"Summer",IF(MONTH(V237)=1,"Spring","")))))</f>
        <v/>
      </c>
      <c r="AU237" s="40" t="n"/>
      <c r="AV237" s="40" t="n"/>
      <c r="AW237" s="38" t="inlineStr">
        <is>
          <t>Miller, Nicholas P.</t>
        </is>
      </c>
      <c r="AX237" s="38">
        <f>IFERROR(INDEX('_names_lookup'!$C:$C,MATCH(AW237,'_names_lookup'!$A:$A,0)),"")</f>
        <v/>
      </c>
      <c r="AY237" s="38">
        <f>IFERROR(INDEX('_names_lookup'!$B:$B,MATCH(AW237,'_names_lookup'!$A:$A,0)),"")</f>
        <v/>
      </c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  <c r="CO237" s="40" t="n"/>
      <c r="CP237" s="40" t="n"/>
      <c r="CQ237" s="40" t="n"/>
    </row>
    <row r="238">
      <c r="A238" s="41" t="n"/>
      <c r="B238" s="37" t="inlineStr">
        <is>
          <t>3265-01</t>
        </is>
      </c>
      <c r="C238" s="37" t="inlineStr">
        <is>
          <t>3383</t>
        </is>
      </c>
      <c r="D238" s="41" t="n"/>
      <c r="E238" s="37" t="inlineStr">
        <is>
          <t>860</t>
        </is>
      </c>
      <c r="F238" s="41" t="n"/>
      <c r="G238" s="41" t="n"/>
      <c r="H238" s="38">
        <f>IFERROR(INDEX('_courses_lookup'!$C:$C,MATCH(D238&amp;E238,'_courses_lookup'!$E:$E,0)),"")</f>
        <v/>
      </c>
      <c r="I238" s="38">
        <f>IFERROR(INDEX('_courses_lookup'!$D:$D,MATCH(D238&amp;E238,'_courses_lookup'!$E:$E,0)),"")</f>
        <v/>
      </c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39" t="n"/>
      <c r="W238" s="40" t="n"/>
      <c r="X238" s="40" t="n"/>
      <c r="Y238" s="40">
        <f>IFERROR(IF(W238*X238=0,"",W238*X238),"")</f>
        <v/>
      </c>
      <c r="Z238" s="39" t="n"/>
      <c r="AA238" s="39" t="n"/>
      <c r="AB238" s="40">
        <f>IF(AND(Z238&lt;&gt;"",AA238&lt;&gt;""),ROUNDUP((AA238-Z238)/7,0),"")</f>
        <v/>
      </c>
      <c r="AC238" s="40" t="n"/>
      <c r="AD238" s="40">
        <f>IFERROR(IF(AB238*AC238=0,"",AB238*AC238),"")</f>
        <v/>
      </c>
      <c r="AE238" s="40" t="n"/>
      <c r="AF238" s="40">
        <f>IFERROR(IF((AI238-(Y238+AD238))/AE238=0,"",ROUNDUP((AI238-(Y238+AD238))/AE238,0)),"")</f>
        <v/>
      </c>
      <c r="AG238" s="40">
        <f>IFERROR(IF((AI238-(Y238+AD238))=0,"",(AI238-(Y238+AD238))),"")</f>
        <v/>
      </c>
      <c r="AH238" s="40">
        <f>IF(AND(W238="",AE238=""),AB238,IF(SUM(W238,AB238,AE238)=0,"",SUM(W238,AB238,AE238)))</f>
        <v/>
      </c>
      <c r="AI238" s="40" t="n"/>
      <c r="AJ238" s="39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>
        <f>IF(V238="","",YEAR(V238)+IF(MONTH(V238)&gt;=5,1,0))</f>
        <v/>
      </c>
      <c r="AT238" s="40">
        <f>IF(V238="","",IF(AND(MONTH(V238)=8,DAY(V238)&gt;=15),"Fall",IF(MONTH(V238)&gt;8,"Fall",IF(MONTH(V238)=5,"Summer",IF(MONTH(V238)=1,"Spring","")))))</f>
        <v/>
      </c>
      <c r="AU238" s="40" t="n"/>
      <c r="AV238" s="40" t="n"/>
      <c r="AW238" s="38" t="inlineStr">
        <is>
          <t>Moon, Jerry A.</t>
        </is>
      </c>
      <c r="AX238" s="38">
        <f>IFERROR(INDEX('_names_lookup'!$C:$C,MATCH(AW238,'_names_lookup'!$A:$A,0)),"")</f>
        <v/>
      </c>
      <c r="AY238" s="38">
        <f>IFERROR(INDEX('_names_lookup'!$B:$B,MATCH(AW238,'_names_lookup'!$A:$A,0)),"")</f>
        <v/>
      </c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  <c r="CO238" s="40" t="n"/>
      <c r="CP238" s="40" t="n"/>
      <c r="CQ238" s="40" t="n"/>
    </row>
    <row r="239">
      <c r="A239" s="41" t="n"/>
      <c r="B239" s="37" t="inlineStr">
        <is>
          <t>3265-02</t>
        </is>
      </c>
      <c r="C239" s="37" t="inlineStr">
        <is>
          <t>3384</t>
        </is>
      </c>
      <c r="D239" s="41" t="n"/>
      <c r="E239" s="37" t="inlineStr">
        <is>
          <t>870</t>
        </is>
      </c>
      <c r="F239" s="41" t="n"/>
      <c r="G239" s="41" t="n"/>
      <c r="H239" s="38">
        <f>IFERROR(INDEX('_courses_lookup'!$C:$C,MATCH(D239&amp;E239,'_courses_lookup'!$E:$E,0)),"")</f>
        <v/>
      </c>
      <c r="I239" s="38">
        <f>IFERROR(INDEX('_courses_lookup'!$D:$D,MATCH(D239&amp;E239,'_courses_lookup'!$E:$E,0)),"")</f>
        <v/>
      </c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39" t="n"/>
      <c r="W239" s="40" t="n"/>
      <c r="X239" s="40" t="n"/>
      <c r="Y239" s="40">
        <f>IFERROR(IF(W239*X239=0,"",W239*X239),"")</f>
        <v/>
      </c>
      <c r="Z239" s="39" t="n"/>
      <c r="AA239" s="39" t="n"/>
      <c r="AB239" s="40">
        <f>IF(AND(Z239&lt;&gt;"",AA239&lt;&gt;""),ROUNDUP((AA239-Z239)/7,0),"")</f>
        <v/>
      </c>
      <c r="AC239" s="40" t="n"/>
      <c r="AD239" s="40">
        <f>IFERROR(IF(AB239*AC239=0,"",AB239*AC239),"")</f>
        <v/>
      </c>
      <c r="AE239" s="40" t="n"/>
      <c r="AF239" s="40">
        <f>IFERROR(IF((AI239-(Y239+AD239))/AE239=0,"",ROUNDUP((AI239-(Y239+AD239))/AE239,0)),"")</f>
        <v/>
      </c>
      <c r="AG239" s="40">
        <f>IFERROR(IF((AI239-(Y239+AD239))=0,"",(AI239-(Y239+AD239))),"")</f>
        <v/>
      </c>
      <c r="AH239" s="40">
        <f>IF(AND(W239="",AE239=""),AB239,IF(SUM(W239,AB239,AE239)=0,"",SUM(W239,AB239,AE239)))</f>
        <v/>
      </c>
      <c r="AI239" s="40" t="n"/>
      <c r="AJ239" s="39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>
        <f>IF(V239="","",YEAR(V239)+IF(MONTH(V239)&gt;=5,1,0))</f>
        <v/>
      </c>
      <c r="AT239" s="40">
        <f>IF(V239="","",IF(AND(MONTH(V239)=8,DAY(V239)&gt;=15),"Fall",IF(MONTH(V239)&gt;8,"Fall",IF(MONTH(V239)=5,"Summer",IF(MONTH(V239)=1,"Spring","")))))</f>
        <v/>
      </c>
      <c r="AU239" s="40" t="n"/>
      <c r="AV239" s="40" t="n"/>
      <c r="AW239" s="38" t="inlineStr">
        <is>
          <t>Moskala, Jiri</t>
        </is>
      </c>
      <c r="AX239" s="38">
        <f>IFERROR(INDEX('_names_lookup'!$C:$C,MATCH(AW239,'_names_lookup'!$A:$A,0)),"")</f>
        <v/>
      </c>
      <c r="AY239" s="38">
        <f>IFERROR(INDEX('_names_lookup'!$B:$B,MATCH(AW239,'_names_lookup'!$A:$A,0)),"")</f>
        <v/>
      </c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  <c r="CO239" s="40" t="n"/>
      <c r="CP239" s="40" t="n"/>
      <c r="CQ239" s="40" t="n"/>
    </row>
    <row r="240">
      <c r="A240" s="41" t="n"/>
      <c r="B240" s="37" t="inlineStr">
        <is>
          <t>3265-03</t>
        </is>
      </c>
      <c r="C240" s="37" t="inlineStr">
        <is>
          <t>3385</t>
        </is>
      </c>
      <c r="D240" s="41" t="n"/>
      <c r="E240" s="37" t="inlineStr">
        <is>
          <t>878</t>
        </is>
      </c>
      <c r="F240" s="41" t="n"/>
      <c r="G240" s="41" t="n"/>
      <c r="H240" s="38">
        <f>IFERROR(INDEX('_courses_lookup'!$C:$C,MATCH(D240&amp;E240,'_courses_lookup'!$E:$E,0)),"")</f>
        <v/>
      </c>
      <c r="I240" s="38">
        <f>IFERROR(INDEX('_courses_lookup'!$D:$D,MATCH(D240&amp;E240,'_courses_lookup'!$E:$E,0)),"")</f>
        <v/>
      </c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39" t="n"/>
      <c r="W240" s="40" t="n"/>
      <c r="X240" s="40" t="n"/>
      <c r="Y240" s="40">
        <f>IFERROR(IF(W240*X240=0,"",W240*X240),"")</f>
        <v/>
      </c>
      <c r="Z240" s="39" t="n"/>
      <c r="AA240" s="39" t="n"/>
      <c r="AB240" s="40">
        <f>IF(AND(Z240&lt;&gt;"",AA240&lt;&gt;""),ROUNDUP((AA240-Z240)/7,0),"")</f>
        <v/>
      </c>
      <c r="AC240" s="40" t="n"/>
      <c r="AD240" s="40">
        <f>IFERROR(IF(AB240*AC240=0,"",AB240*AC240),"")</f>
        <v/>
      </c>
      <c r="AE240" s="40" t="n"/>
      <c r="AF240" s="40">
        <f>IFERROR(IF((AI240-(Y240+AD240))/AE240=0,"",ROUNDUP((AI240-(Y240+AD240))/AE240,0)),"")</f>
        <v/>
      </c>
      <c r="AG240" s="40">
        <f>IFERROR(IF((AI240-(Y240+AD240))=0,"",(AI240-(Y240+AD240))),"")</f>
        <v/>
      </c>
      <c r="AH240" s="40">
        <f>IF(AND(W240="",AE240=""),AB240,IF(SUM(W240,AB240,AE240)=0,"",SUM(W240,AB240,AE240)))</f>
        <v/>
      </c>
      <c r="AI240" s="40" t="n"/>
      <c r="AJ240" s="39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>
        <f>IF(V240="","",YEAR(V240)+IF(MONTH(V240)&gt;=5,1,0))</f>
        <v/>
      </c>
      <c r="AT240" s="40">
        <f>IF(V240="","",IF(AND(MONTH(V240)=8,DAY(V240)&gt;=15),"Fall",IF(MONTH(V240)&gt;8,"Fall",IF(MONTH(V240)=5,"Summer",IF(MONTH(V240)=1,"Spring","")))))</f>
        <v/>
      </c>
      <c r="AU240" s="40" t="n"/>
      <c r="AV240" s="40" t="n"/>
      <c r="AW240" s="38" t="inlineStr">
        <is>
          <t>Muran, Alexej</t>
        </is>
      </c>
      <c r="AX240" s="38">
        <f>IFERROR(INDEX('_names_lookup'!$C:$C,MATCH(AW240,'_names_lookup'!$A:$A,0)),"")</f>
        <v/>
      </c>
      <c r="AY240" s="38">
        <f>IFERROR(INDEX('_names_lookup'!$B:$B,MATCH(AW240,'_names_lookup'!$A:$A,0)),"")</f>
        <v/>
      </c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  <c r="CO240" s="40" t="n"/>
      <c r="CP240" s="40" t="n"/>
      <c r="CQ240" s="40" t="n"/>
    </row>
    <row r="241">
      <c r="A241" s="41" t="n"/>
      <c r="B241" s="37" t="inlineStr">
        <is>
          <t>3265-04</t>
        </is>
      </c>
      <c r="C241" s="37" t="inlineStr">
        <is>
          <t>3386</t>
        </is>
      </c>
      <c r="D241" s="41" t="n"/>
      <c r="E241" s="37" t="inlineStr">
        <is>
          <t>880</t>
        </is>
      </c>
      <c r="F241" s="41" t="n"/>
      <c r="G241" s="41" t="n"/>
      <c r="H241" s="38">
        <f>IFERROR(INDEX('_courses_lookup'!$C:$C,MATCH(D241&amp;E241,'_courses_lookup'!$E:$E,0)),"")</f>
        <v/>
      </c>
      <c r="I241" s="38">
        <f>IFERROR(INDEX('_courses_lookup'!$D:$D,MATCH(D241&amp;E241,'_courses_lookup'!$E:$E,0)),"")</f>
        <v/>
      </c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39" t="n"/>
      <c r="W241" s="40" t="n"/>
      <c r="X241" s="40" t="n"/>
      <c r="Y241" s="40">
        <f>IFERROR(IF(W241*X241=0,"",W241*X241),"")</f>
        <v/>
      </c>
      <c r="Z241" s="39" t="n"/>
      <c r="AA241" s="39" t="n"/>
      <c r="AB241" s="40">
        <f>IF(AND(Z241&lt;&gt;"",AA241&lt;&gt;""),ROUNDUP((AA241-Z241)/7,0),"")</f>
        <v/>
      </c>
      <c r="AC241" s="40" t="n"/>
      <c r="AD241" s="40">
        <f>IFERROR(IF(AB241*AC241=0,"",AB241*AC241),"")</f>
        <v/>
      </c>
      <c r="AE241" s="40" t="n"/>
      <c r="AF241" s="40">
        <f>IFERROR(IF((AI241-(Y241+AD241))/AE241=0,"",ROUNDUP((AI241-(Y241+AD241))/AE241,0)),"")</f>
        <v/>
      </c>
      <c r="AG241" s="40">
        <f>IFERROR(IF((AI241-(Y241+AD241))=0,"",(AI241-(Y241+AD241))),"")</f>
        <v/>
      </c>
      <c r="AH241" s="40">
        <f>IF(AND(W241="",AE241=""),AB241,IF(SUM(W241,AB241,AE241)=0,"",SUM(W241,AB241,AE241)))</f>
        <v/>
      </c>
      <c r="AI241" s="40" t="n"/>
      <c r="AJ241" s="39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>
        <f>IF(V241="","",YEAR(V241)+IF(MONTH(V241)&gt;=5,1,0))</f>
        <v/>
      </c>
      <c r="AT241" s="40">
        <f>IF(V241="","",IF(AND(MONTH(V241)=8,DAY(V241)&gt;=15),"Fall",IF(MONTH(V241)&gt;8,"Fall",IF(MONTH(V241)=5,"Summer",IF(MONTH(V241)=1,"Spring","")))))</f>
        <v/>
      </c>
      <c r="AU241" s="40" t="n"/>
      <c r="AV241" s="40" t="n"/>
      <c r="AW241" s="38" t="inlineStr">
        <is>
          <t>Nogueira, Lincoln</t>
        </is>
      </c>
      <c r="AX241" s="38">
        <f>IFERROR(INDEX('_names_lookup'!$C:$C,MATCH(AW241,'_names_lookup'!$A:$A,0)),"")</f>
        <v/>
      </c>
      <c r="AY241" s="38">
        <f>IFERROR(INDEX('_names_lookup'!$B:$B,MATCH(AW241,'_names_lookup'!$A:$A,0)),"")</f>
        <v/>
      </c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  <c r="CO241" s="40" t="n"/>
      <c r="CP241" s="40" t="n"/>
      <c r="CQ241" s="40" t="n"/>
    </row>
    <row r="242">
      <c r="A242" s="41" t="n"/>
      <c r="B242" s="37" t="inlineStr">
        <is>
          <t>3266-01</t>
        </is>
      </c>
      <c r="C242" s="37" t="inlineStr">
        <is>
          <t>3387</t>
        </is>
      </c>
      <c r="D242" s="41" t="n"/>
      <c r="E242" s="37" t="inlineStr">
        <is>
          <t>885</t>
        </is>
      </c>
      <c r="F242" s="41" t="n"/>
      <c r="G242" s="41" t="n"/>
      <c r="H242" s="38">
        <f>IFERROR(INDEX('_courses_lookup'!$C:$C,MATCH(D242&amp;E242,'_courses_lookup'!$E:$E,0)),"")</f>
        <v/>
      </c>
      <c r="I242" s="38">
        <f>IFERROR(INDEX('_courses_lookup'!$D:$D,MATCH(D242&amp;E242,'_courses_lookup'!$E:$E,0)),"")</f>
        <v/>
      </c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39" t="n"/>
      <c r="W242" s="40" t="n"/>
      <c r="X242" s="40" t="n"/>
      <c r="Y242" s="40">
        <f>IFERROR(IF(W242*X242=0,"",W242*X242),"")</f>
        <v/>
      </c>
      <c r="Z242" s="39" t="n"/>
      <c r="AA242" s="39" t="n"/>
      <c r="AB242" s="40">
        <f>IF(AND(Z242&lt;&gt;"",AA242&lt;&gt;""),ROUNDUP((AA242-Z242)/7,0),"")</f>
        <v/>
      </c>
      <c r="AC242" s="40" t="n"/>
      <c r="AD242" s="40">
        <f>IFERROR(IF(AB242*AC242=0,"",AB242*AC242),"")</f>
        <v/>
      </c>
      <c r="AE242" s="40" t="n"/>
      <c r="AF242" s="40">
        <f>IFERROR(IF((AI242-(Y242+AD242))/AE242=0,"",ROUNDUP((AI242-(Y242+AD242))/AE242,0)),"")</f>
        <v/>
      </c>
      <c r="AG242" s="40">
        <f>IFERROR(IF((AI242-(Y242+AD242))=0,"",(AI242-(Y242+AD242))),"")</f>
        <v/>
      </c>
      <c r="AH242" s="40">
        <f>IF(AND(W242="",AE242=""),AB242,IF(SUM(W242,AB242,AE242)=0,"",SUM(W242,AB242,AE242)))</f>
        <v/>
      </c>
      <c r="AI242" s="40" t="n"/>
      <c r="AJ242" s="39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>
        <f>IF(V242="","",YEAR(V242)+IF(MONTH(V242)&gt;=5,1,0))</f>
        <v/>
      </c>
      <c r="AT242" s="40">
        <f>IF(V242="","",IF(AND(MONTH(V242)=8,DAY(V242)&gt;=15),"Fall",IF(MONTH(V242)&gt;8,"Fall",IF(MONTH(V242)=5,"Summer",IF(MONTH(V242)=1,"Spring","")))))</f>
        <v/>
      </c>
      <c r="AU242" s="40" t="n"/>
      <c r="AV242" s="40" t="n"/>
      <c r="AW242" s="38" t="inlineStr">
        <is>
          <t>Norton, Ricardo</t>
        </is>
      </c>
      <c r="AX242" s="38">
        <f>IFERROR(INDEX('_names_lookup'!$C:$C,MATCH(AW242,'_names_lookup'!$A:$A,0)),"")</f>
        <v/>
      </c>
      <c r="AY242" s="38">
        <f>IFERROR(INDEX('_names_lookup'!$B:$B,MATCH(AW242,'_names_lookup'!$A:$A,0)),"")</f>
        <v/>
      </c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  <c r="CO242" s="40" t="n"/>
      <c r="CP242" s="40" t="n"/>
      <c r="CQ242" s="40" t="n"/>
    </row>
    <row r="243">
      <c r="A243" s="41" t="n"/>
      <c r="B243" s="37" t="inlineStr">
        <is>
          <t>3267-01</t>
        </is>
      </c>
      <c r="C243" s="37" t="inlineStr">
        <is>
          <t>3388</t>
        </is>
      </c>
      <c r="D243" s="41" t="n"/>
      <c r="E243" s="37" t="inlineStr">
        <is>
          <t>887</t>
        </is>
      </c>
      <c r="F243" s="41" t="n"/>
      <c r="G243" s="41" t="n"/>
      <c r="H243" s="38">
        <f>IFERROR(INDEX('_courses_lookup'!$C:$C,MATCH(D243&amp;E243,'_courses_lookup'!$E:$E,0)),"")</f>
        <v/>
      </c>
      <c r="I243" s="38">
        <f>IFERROR(INDEX('_courses_lookup'!$D:$D,MATCH(D243&amp;E243,'_courses_lookup'!$E:$E,0)),"")</f>
        <v/>
      </c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39" t="n"/>
      <c r="W243" s="40" t="n"/>
      <c r="X243" s="40" t="n"/>
      <c r="Y243" s="40">
        <f>IFERROR(IF(W243*X243=0,"",W243*X243),"")</f>
        <v/>
      </c>
      <c r="Z243" s="39" t="n"/>
      <c r="AA243" s="39" t="n"/>
      <c r="AB243" s="40">
        <f>IF(AND(Z243&lt;&gt;"",AA243&lt;&gt;""),ROUNDUP((AA243-Z243)/7,0),"")</f>
        <v/>
      </c>
      <c r="AC243" s="40" t="n"/>
      <c r="AD243" s="40">
        <f>IFERROR(IF(AB243*AC243=0,"",AB243*AC243),"")</f>
        <v/>
      </c>
      <c r="AE243" s="40" t="n"/>
      <c r="AF243" s="40">
        <f>IFERROR(IF((AI243-(Y243+AD243))/AE243=0,"",ROUNDUP((AI243-(Y243+AD243))/AE243,0)),"")</f>
        <v/>
      </c>
      <c r="AG243" s="40">
        <f>IFERROR(IF((AI243-(Y243+AD243))=0,"",(AI243-(Y243+AD243))),"")</f>
        <v/>
      </c>
      <c r="AH243" s="40">
        <f>IF(AND(W243="",AE243=""),AB243,IF(SUM(W243,AB243,AE243)=0,"",SUM(W243,AB243,AE243)))</f>
        <v/>
      </c>
      <c r="AI243" s="40" t="n"/>
      <c r="AJ243" s="39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>
        <f>IF(V243="","",YEAR(V243)+IF(MONTH(V243)&gt;=5,1,0))</f>
        <v/>
      </c>
      <c r="AT243" s="40">
        <f>IF(V243="","",IF(AND(MONTH(V243)=8,DAY(V243)&gt;=15),"Fall",IF(MONTH(V243)&gt;8,"Fall",IF(MONTH(V243)=5,"Summer",IF(MONTH(V243)=1,"Spring","")))))</f>
        <v/>
      </c>
      <c r="AU243" s="40" t="n"/>
      <c r="AV243" s="40" t="n"/>
      <c r="AW243" s="38" t="inlineStr">
        <is>
          <t>O'Reggio, Trevor E.</t>
        </is>
      </c>
      <c r="AX243" s="38">
        <f>IFERROR(INDEX('_names_lookup'!$C:$C,MATCH(AW243,'_names_lookup'!$A:$A,0)),"")</f>
        <v/>
      </c>
      <c r="AY243" s="38">
        <f>IFERROR(INDEX('_names_lookup'!$B:$B,MATCH(AW243,'_names_lookup'!$A:$A,0)),"")</f>
        <v/>
      </c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  <c r="CO243" s="40" t="n"/>
      <c r="CP243" s="40" t="n"/>
      <c r="CQ243" s="40" t="n"/>
    </row>
    <row r="244">
      <c r="A244" s="41" t="n"/>
      <c r="B244" s="37" t="inlineStr">
        <is>
          <t>3267-02</t>
        </is>
      </c>
      <c r="C244" s="37" t="inlineStr">
        <is>
          <t>3389</t>
        </is>
      </c>
      <c r="D244" s="41" t="n"/>
      <c r="E244" s="37" t="inlineStr">
        <is>
          <t>888</t>
        </is>
      </c>
      <c r="F244" s="41" t="n"/>
      <c r="G244" s="41" t="n"/>
      <c r="H244" s="38">
        <f>IFERROR(INDEX('_courses_lookup'!$C:$C,MATCH(D244&amp;E244,'_courses_lookup'!$E:$E,0)),"")</f>
        <v/>
      </c>
      <c r="I244" s="38">
        <f>IFERROR(INDEX('_courses_lookup'!$D:$D,MATCH(D244&amp;E244,'_courses_lookup'!$E:$E,0)),"")</f>
        <v/>
      </c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39" t="n"/>
      <c r="W244" s="40" t="n"/>
      <c r="X244" s="40" t="n"/>
      <c r="Y244" s="40">
        <f>IFERROR(IF(W244*X244=0,"",W244*X244),"")</f>
        <v/>
      </c>
      <c r="Z244" s="39" t="n"/>
      <c r="AA244" s="39" t="n"/>
      <c r="AB244" s="40">
        <f>IF(AND(Z244&lt;&gt;"",AA244&lt;&gt;""),ROUNDUP((AA244-Z244)/7,0),"")</f>
        <v/>
      </c>
      <c r="AC244" s="40" t="n"/>
      <c r="AD244" s="40">
        <f>IFERROR(IF(AB244*AC244=0,"",AB244*AC244),"")</f>
        <v/>
      </c>
      <c r="AE244" s="40" t="n"/>
      <c r="AF244" s="40">
        <f>IFERROR(IF((AI244-(Y244+AD244))/AE244=0,"",ROUNDUP((AI244-(Y244+AD244))/AE244,0)),"")</f>
        <v/>
      </c>
      <c r="AG244" s="40">
        <f>IFERROR(IF((AI244-(Y244+AD244))=0,"",(AI244-(Y244+AD244))),"")</f>
        <v/>
      </c>
      <c r="AH244" s="40">
        <f>IF(AND(W244="",AE244=""),AB244,IF(SUM(W244,AB244,AE244)=0,"",SUM(W244,AB244,AE244)))</f>
        <v/>
      </c>
      <c r="AI244" s="40" t="n"/>
      <c r="AJ244" s="39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>
        <f>IF(V244="","",YEAR(V244)+IF(MONTH(V244)&gt;=5,1,0))</f>
        <v/>
      </c>
      <c r="AT244" s="40">
        <f>IF(V244="","",IF(AND(MONTH(V244)=8,DAY(V244)&gt;=15),"Fall",IF(MONTH(V244)&gt;8,"Fall",IF(MONTH(V244)=5,"Summer",IF(MONTH(V244)=1,"Spring","")))))</f>
        <v/>
      </c>
      <c r="AU244" s="40" t="n"/>
      <c r="AV244" s="40" t="n"/>
      <c r="AW244" s="38" t="inlineStr">
        <is>
          <t>Ortiz, Luis F.</t>
        </is>
      </c>
      <c r="AX244" s="38">
        <f>IFERROR(INDEX('_names_lookup'!$C:$C,MATCH(AW244,'_names_lookup'!$A:$A,0)),"")</f>
        <v/>
      </c>
      <c r="AY244" s="38">
        <f>IFERROR(INDEX('_names_lookup'!$B:$B,MATCH(AW244,'_names_lookup'!$A:$A,0)),"")</f>
        <v/>
      </c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  <c r="CO244" s="40" t="n"/>
      <c r="CP244" s="40" t="n"/>
      <c r="CQ244" s="40" t="n"/>
    </row>
    <row r="245">
      <c r="A245" s="41" t="n"/>
      <c r="B245" s="37" t="inlineStr">
        <is>
          <t>3268-01</t>
        </is>
      </c>
      <c r="C245" s="37" t="inlineStr">
        <is>
          <t>339</t>
        </is>
      </c>
      <c r="D245" s="41" t="n"/>
      <c r="E245" s="37" t="inlineStr">
        <is>
          <t>890</t>
        </is>
      </c>
      <c r="F245" s="41" t="n"/>
      <c r="G245" s="41" t="n"/>
      <c r="H245" s="38">
        <f>IFERROR(INDEX('_courses_lookup'!$C:$C,MATCH(D245&amp;E245,'_courses_lookup'!$E:$E,0)),"")</f>
        <v/>
      </c>
      <c r="I245" s="38">
        <f>IFERROR(INDEX('_courses_lookup'!$D:$D,MATCH(D245&amp;E245,'_courses_lookup'!$E:$E,0)),"")</f>
        <v/>
      </c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39" t="n"/>
      <c r="W245" s="40" t="n"/>
      <c r="X245" s="40" t="n"/>
      <c r="Y245" s="40">
        <f>IFERROR(IF(W245*X245=0,"",W245*X245),"")</f>
        <v/>
      </c>
      <c r="Z245" s="39" t="n"/>
      <c r="AA245" s="39" t="n"/>
      <c r="AB245" s="40">
        <f>IF(AND(Z245&lt;&gt;"",AA245&lt;&gt;""),ROUNDUP((AA245-Z245)/7,0),"")</f>
        <v/>
      </c>
      <c r="AC245" s="40" t="n"/>
      <c r="AD245" s="40">
        <f>IFERROR(IF(AB245*AC245=0,"",AB245*AC245),"")</f>
        <v/>
      </c>
      <c r="AE245" s="40" t="n"/>
      <c r="AF245" s="40">
        <f>IFERROR(IF((AI245-(Y245+AD245))/AE245=0,"",ROUNDUP((AI245-(Y245+AD245))/AE245,0)),"")</f>
        <v/>
      </c>
      <c r="AG245" s="40">
        <f>IFERROR(IF((AI245-(Y245+AD245))=0,"",(AI245-(Y245+AD245))),"")</f>
        <v/>
      </c>
      <c r="AH245" s="40">
        <f>IF(AND(W245="",AE245=""),AB245,IF(SUM(W245,AB245,AE245)=0,"",SUM(W245,AB245,AE245)))</f>
        <v/>
      </c>
      <c r="AI245" s="40" t="n"/>
      <c r="AJ245" s="39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>
        <f>IF(V245="","",YEAR(V245)+IF(MONTH(V245)&gt;=5,1,0))</f>
        <v/>
      </c>
      <c r="AT245" s="40">
        <f>IF(V245="","",IF(AND(MONTH(V245)=8,DAY(V245)&gt;=15),"Fall",IF(MONTH(V245)&gt;8,"Fall",IF(MONTH(V245)=5,"Summer",IF(MONTH(V245)=1,"Spring","")))))</f>
        <v/>
      </c>
      <c r="AU245" s="40" t="n"/>
      <c r="AV245" s="40" t="n"/>
      <c r="AW245" s="38" t="inlineStr">
        <is>
          <t>Pagan, Samuel</t>
        </is>
      </c>
      <c r="AX245" s="38">
        <f>IFERROR(INDEX('_names_lookup'!$C:$C,MATCH(AW245,'_names_lookup'!$A:$A,0)),"")</f>
        <v/>
      </c>
      <c r="AY245" s="38">
        <f>IFERROR(INDEX('_names_lookup'!$B:$B,MATCH(AW245,'_names_lookup'!$A:$A,0)),"")</f>
        <v/>
      </c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  <c r="CO245" s="40" t="n"/>
      <c r="CP245" s="40" t="n"/>
      <c r="CQ245" s="40" t="n"/>
    </row>
    <row r="246">
      <c r="A246" s="41" t="n"/>
      <c r="B246" s="37" t="inlineStr">
        <is>
          <t>3268-02</t>
        </is>
      </c>
      <c r="C246" s="37" t="inlineStr">
        <is>
          <t>3391</t>
        </is>
      </c>
      <c r="D246" s="41" t="n"/>
      <c r="E246" s="37" t="inlineStr">
        <is>
          <t>891</t>
        </is>
      </c>
      <c r="F246" s="41" t="n"/>
      <c r="G246" s="41" t="n"/>
      <c r="H246" s="38">
        <f>IFERROR(INDEX('_courses_lookup'!$C:$C,MATCH(D246&amp;E246,'_courses_lookup'!$E:$E,0)),"")</f>
        <v/>
      </c>
      <c r="I246" s="38">
        <f>IFERROR(INDEX('_courses_lookup'!$D:$D,MATCH(D246&amp;E246,'_courses_lookup'!$E:$E,0)),"")</f>
        <v/>
      </c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39" t="n"/>
      <c r="W246" s="40" t="n"/>
      <c r="X246" s="40" t="n"/>
      <c r="Y246" s="40">
        <f>IFERROR(IF(W246*X246=0,"",W246*X246),"")</f>
        <v/>
      </c>
      <c r="Z246" s="39" t="n"/>
      <c r="AA246" s="39" t="n"/>
      <c r="AB246" s="40">
        <f>IF(AND(Z246&lt;&gt;"",AA246&lt;&gt;""),ROUNDUP((AA246-Z246)/7,0),"")</f>
        <v/>
      </c>
      <c r="AC246" s="40" t="n"/>
      <c r="AD246" s="40">
        <f>IFERROR(IF(AB246*AC246=0,"",AB246*AC246),"")</f>
        <v/>
      </c>
      <c r="AE246" s="40" t="n"/>
      <c r="AF246" s="40">
        <f>IFERROR(IF((AI246-(Y246+AD246))/AE246=0,"",ROUNDUP((AI246-(Y246+AD246))/AE246,0)),"")</f>
        <v/>
      </c>
      <c r="AG246" s="40">
        <f>IFERROR(IF((AI246-(Y246+AD246))=0,"",(AI246-(Y246+AD246))),"")</f>
        <v/>
      </c>
      <c r="AH246" s="40">
        <f>IF(AND(W246="",AE246=""),AB246,IF(SUM(W246,AB246,AE246)=0,"",SUM(W246,AB246,AE246)))</f>
        <v/>
      </c>
      <c r="AI246" s="40" t="n"/>
      <c r="AJ246" s="39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>
        <f>IF(V246="","",YEAR(V246)+IF(MONTH(V246)&gt;=5,1,0))</f>
        <v/>
      </c>
      <c r="AT246" s="40">
        <f>IF(V246="","",IF(AND(MONTH(V246)=8,DAY(V246)&gt;=15),"Fall",IF(MONTH(V246)&gt;8,"Fall",IF(MONTH(V246)=5,"Summer",IF(MONTH(V246)=1,"Spring","")))))</f>
        <v/>
      </c>
      <c r="AU246" s="40" t="n"/>
      <c r="AV246" s="40" t="n"/>
      <c r="AW246" s="38" t="inlineStr">
        <is>
          <t>Paquini, Rogelio</t>
        </is>
      </c>
      <c r="AX246" s="38">
        <f>IFERROR(INDEX('_names_lookup'!$C:$C,MATCH(AW246,'_names_lookup'!$A:$A,0)),"")</f>
        <v/>
      </c>
      <c r="AY246" s="38">
        <f>IFERROR(INDEX('_names_lookup'!$B:$B,MATCH(AW246,'_names_lookup'!$A:$A,0)),"")</f>
        <v/>
      </c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  <c r="CO246" s="40" t="n"/>
      <c r="CP246" s="40" t="n"/>
      <c r="CQ246" s="40" t="n"/>
    </row>
    <row r="247">
      <c r="A247" s="41" t="n"/>
      <c r="B247" s="37" t="inlineStr">
        <is>
          <t>3269-01</t>
        </is>
      </c>
      <c r="C247" s="37" t="inlineStr">
        <is>
          <t>3392</t>
        </is>
      </c>
      <c r="D247" s="41" t="n"/>
      <c r="E247" s="37" t="inlineStr">
        <is>
          <t>892</t>
        </is>
      </c>
      <c r="F247" s="41" t="n"/>
      <c r="G247" s="41" t="n"/>
      <c r="H247" s="38">
        <f>IFERROR(INDEX('_courses_lookup'!$C:$C,MATCH(D247&amp;E247,'_courses_lookup'!$E:$E,0)),"")</f>
        <v/>
      </c>
      <c r="I247" s="38">
        <f>IFERROR(INDEX('_courses_lookup'!$D:$D,MATCH(D247&amp;E247,'_courses_lookup'!$E:$E,0)),"")</f>
        <v/>
      </c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39" t="n"/>
      <c r="W247" s="40" t="n"/>
      <c r="X247" s="40" t="n"/>
      <c r="Y247" s="40">
        <f>IFERROR(IF(W247*X247=0,"",W247*X247),"")</f>
        <v/>
      </c>
      <c r="Z247" s="39" t="n"/>
      <c r="AA247" s="39" t="n"/>
      <c r="AB247" s="40">
        <f>IF(AND(Z247&lt;&gt;"",AA247&lt;&gt;""),ROUNDUP((AA247-Z247)/7,0),"")</f>
        <v/>
      </c>
      <c r="AC247" s="40" t="n"/>
      <c r="AD247" s="40">
        <f>IFERROR(IF(AB247*AC247=0,"",AB247*AC247),"")</f>
        <v/>
      </c>
      <c r="AE247" s="40" t="n"/>
      <c r="AF247" s="40">
        <f>IFERROR(IF((AI247-(Y247+AD247))/AE247=0,"",ROUNDUP((AI247-(Y247+AD247))/AE247,0)),"")</f>
        <v/>
      </c>
      <c r="AG247" s="40">
        <f>IFERROR(IF((AI247-(Y247+AD247))=0,"",(AI247-(Y247+AD247))),"")</f>
        <v/>
      </c>
      <c r="AH247" s="40">
        <f>IF(AND(W247="",AE247=""),AB247,IF(SUM(W247,AB247,AE247)=0,"",SUM(W247,AB247,AE247)))</f>
        <v/>
      </c>
      <c r="AI247" s="40" t="n"/>
      <c r="AJ247" s="39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>
        <f>IF(V247="","",YEAR(V247)+IF(MONTH(V247)&gt;=5,1,0))</f>
        <v/>
      </c>
      <c r="AT247" s="40">
        <f>IF(V247="","",IF(AND(MONTH(V247)=8,DAY(V247)&gt;=15),"Fall",IF(MONTH(V247)&gt;8,"Fall",IF(MONTH(V247)=5,"Summer",IF(MONTH(V247)=1,"Spring","")))))</f>
        <v/>
      </c>
      <c r="AU247" s="40" t="n"/>
      <c r="AV247" s="40" t="n"/>
      <c r="AW247" s="38" t="inlineStr">
        <is>
          <t>Petrishchev, Anton</t>
        </is>
      </c>
      <c r="AX247" s="38">
        <f>IFERROR(INDEX('_names_lookup'!$C:$C,MATCH(AW247,'_names_lookup'!$A:$A,0)),"")</f>
        <v/>
      </c>
      <c r="AY247" s="38">
        <f>IFERROR(INDEX('_names_lookup'!$B:$B,MATCH(AW247,'_names_lookup'!$A:$A,0)),"")</f>
        <v/>
      </c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  <c r="CO247" s="40" t="n"/>
      <c r="CP247" s="40" t="n"/>
      <c r="CQ247" s="40" t="n"/>
    </row>
    <row r="248">
      <c r="A248" s="41" t="n"/>
      <c r="B248" s="37" t="inlineStr">
        <is>
          <t>3269-02</t>
        </is>
      </c>
      <c r="C248" s="37" t="inlineStr">
        <is>
          <t>3393</t>
        </is>
      </c>
      <c r="D248" s="41" t="n"/>
      <c r="E248" s="37" t="inlineStr">
        <is>
          <t>895</t>
        </is>
      </c>
      <c r="F248" s="41" t="n"/>
      <c r="G248" s="41" t="n"/>
      <c r="H248" s="38">
        <f>IFERROR(INDEX('_courses_lookup'!$C:$C,MATCH(D248&amp;E248,'_courses_lookup'!$E:$E,0)),"")</f>
        <v/>
      </c>
      <c r="I248" s="38">
        <f>IFERROR(INDEX('_courses_lookup'!$D:$D,MATCH(D248&amp;E248,'_courses_lookup'!$E:$E,0)),"")</f>
        <v/>
      </c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39" t="n"/>
      <c r="W248" s="40" t="n"/>
      <c r="X248" s="40" t="n"/>
      <c r="Y248" s="40">
        <f>IFERROR(IF(W248*X248=0,"",W248*X248),"")</f>
        <v/>
      </c>
      <c r="Z248" s="39" t="n"/>
      <c r="AA248" s="39" t="n"/>
      <c r="AB248" s="40">
        <f>IF(AND(Z248&lt;&gt;"",AA248&lt;&gt;""),ROUNDUP((AA248-Z248)/7,0),"")</f>
        <v/>
      </c>
      <c r="AC248" s="40" t="n"/>
      <c r="AD248" s="40">
        <f>IFERROR(IF(AB248*AC248=0,"",AB248*AC248),"")</f>
        <v/>
      </c>
      <c r="AE248" s="40" t="n"/>
      <c r="AF248" s="40">
        <f>IFERROR(IF((AI248-(Y248+AD248))/AE248=0,"",ROUNDUP((AI248-(Y248+AD248))/AE248,0)),"")</f>
        <v/>
      </c>
      <c r="AG248" s="40">
        <f>IFERROR(IF((AI248-(Y248+AD248))=0,"",(AI248-(Y248+AD248))),"")</f>
        <v/>
      </c>
      <c r="AH248" s="40">
        <f>IF(AND(W248="",AE248=""),AB248,IF(SUM(W248,AB248,AE248)=0,"",SUM(W248,AB248,AE248)))</f>
        <v/>
      </c>
      <c r="AI248" s="40" t="n"/>
      <c r="AJ248" s="39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>
        <f>IF(V248="","",YEAR(V248)+IF(MONTH(V248)&gt;=5,1,0))</f>
        <v/>
      </c>
      <c r="AT248" s="40">
        <f>IF(V248="","",IF(AND(MONTH(V248)=8,DAY(V248)&gt;=15),"Fall",IF(MONTH(V248)&gt;8,"Fall",IF(MONTH(V248)=5,"Summer",IF(MONTH(V248)=1,"Spring","")))))</f>
        <v/>
      </c>
      <c r="AU248" s="40" t="n"/>
      <c r="AV248" s="40" t="n"/>
      <c r="AW248" s="38" t="inlineStr">
        <is>
          <t>Ponyatovsky, Felix</t>
        </is>
      </c>
      <c r="AX248" s="38">
        <f>IFERROR(INDEX('_names_lookup'!$C:$C,MATCH(AW248,'_names_lookup'!$A:$A,0)),"")</f>
        <v/>
      </c>
      <c r="AY248" s="38">
        <f>IFERROR(INDEX('_names_lookup'!$B:$B,MATCH(AW248,'_names_lookup'!$A:$A,0)),"")</f>
        <v/>
      </c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  <c r="CO248" s="40" t="n"/>
      <c r="CP248" s="40" t="n"/>
      <c r="CQ248" s="40" t="n"/>
    </row>
    <row r="249">
      <c r="A249" s="41" t="n"/>
      <c r="B249" s="37" t="inlineStr">
        <is>
          <t>3270-01</t>
        </is>
      </c>
      <c r="C249" s="37" t="inlineStr">
        <is>
          <t>3394</t>
        </is>
      </c>
      <c r="D249" s="41" t="n"/>
      <c r="E249" s="37" t="inlineStr">
        <is>
          <t>896</t>
        </is>
      </c>
      <c r="F249" s="41" t="n"/>
      <c r="G249" s="41" t="n"/>
      <c r="H249" s="38">
        <f>IFERROR(INDEX('_courses_lookup'!$C:$C,MATCH(D249&amp;E249,'_courses_lookup'!$E:$E,0)),"")</f>
        <v/>
      </c>
      <c r="I249" s="38">
        <f>IFERROR(INDEX('_courses_lookup'!$D:$D,MATCH(D249&amp;E249,'_courses_lookup'!$E:$E,0)),"")</f>
        <v/>
      </c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39" t="n"/>
      <c r="W249" s="40" t="n"/>
      <c r="X249" s="40" t="n"/>
      <c r="Y249" s="40">
        <f>IFERROR(IF(W249*X249=0,"",W249*X249),"")</f>
        <v/>
      </c>
      <c r="Z249" s="39" t="n"/>
      <c r="AA249" s="39" t="n"/>
      <c r="AB249" s="40">
        <f>IF(AND(Z249&lt;&gt;"",AA249&lt;&gt;""),ROUNDUP((AA249-Z249)/7,0),"")</f>
        <v/>
      </c>
      <c r="AC249" s="40" t="n"/>
      <c r="AD249" s="40">
        <f>IFERROR(IF(AB249*AC249=0,"",AB249*AC249),"")</f>
        <v/>
      </c>
      <c r="AE249" s="40" t="n"/>
      <c r="AF249" s="40">
        <f>IFERROR(IF((AI249-(Y249+AD249))/AE249=0,"",ROUNDUP((AI249-(Y249+AD249))/AE249,0)),"")</f>
        <v/>
      </c>
      <c r="AG249" s="40">
        <f>IFERROR(IF((AI249-(Y249+AD249))=0,"",(AI249-(Y249+AD249))),"")</f>
        <v/>
      </c>
      <c r="AH249" s="40">
        <f>IF(AND(W249="",AE249=""),AB249,IF(SUM(W249,AB249,AE249)=0,"",SUM(W249,AB249,AE249)))</f>
        <v/>
      </c>
      <c r="AI249" s="40" t="n"/>
      <c r="AJ249" s="39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>
        <f>IF(V249="","",YEAR(V249)+IF(MONTH(V249)&gt;=5,1,0))</f>
        <v/>
      </c>
      <c r="AT249" s="40">
        <f>IF(V249="","",IF(AND(MONTH(V249)=8,DAY(V249)&gt;=15),"Fall",IF(MONTH(V249)&gt;8,"Fall",IF(MONTH(V249)=5,"Summer",IF(MONTH(V249)=1,"Spring","")))))</f>
        <v/>
      </c>
      <c r="AU249" s="40" t="n"/>
      <c r="AV249" s="40" t="n"/>
      <c r="AW249" s="38" t="inlineStr">
        <is>
          <t>Quispe, Gluder</t>
        </is>
      </c>
      <c r="AX249" s="38">
        <f>IFERROR(INDEX('_names_lookup'!$C:$C,MATCH(AW249,'_names_lookup'!$A:$A,0)),"")</f>
        <v/>
      </c>
      <c r="AY249" s="38">
        <f>IFERROR(INDEX('_names_lookup'!$B:$B,MATCH(AW249,'_names_lookup'!$A:$A,0)),"")</f>
        <v/>
      </c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  <c r="CO249" s="40" t="n"/>
      <c r="CP249" s="40" t="n"/>
      <c r="CQ249" s="40" t="n"/>
    </row>
    <row r="250">
      <c r="A250" s="41" t="n"/>
      <c r="B250" s="37" t="inlineStr">
        <is>
          <t>3270-02</t>
        </is>
      </c>
      <c r="C250" s="37" t="inlineStr">
        <is>
          <t>3395</t>
        </is>
      </c>
      <c r="D250" s="41" t="n"/>
      <c r="E250" s="37" t="inlineStr">
        <is>
          <t>897</t>
        </is>
      </c>
      <c r="F250" s="41" t="n"/>
      <c r="G250" s="41" t="n"/>
      <c r="H250" s="38">
        <f>IFERROR(INDEX('_courses_lookup'!$C:$C,MATCH(D250&amp;E250,'_courses_lookup'!$E:$E,0)),"")</f>
        <v/>
      </c>
      <c r="I250" s="38">
        <f>IFERROR(INDEX('_courses_lookup'!$D:$D,MATCH(D250&amp;E250,'_courses_lookup'!$E:$E,0)),"")</f>
        <v/>
      </c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39" t="n"/>
      <c r="W250" s="40" t="n"/>
      <c r="X250" s="40" t="n"/>
      <c r="Y250" s="40">
        <f>IFERROR(IF(W250*X250=0,"",W250*X250),"")</f>
        <v/>
      </c>
      <c r="Z250" s="39" t="n"/>
      <c r="AA250" s="39" t="n"/>
      <c r="AB250" s="40">
        <f>IF(AND(Z250&lt;&gt;"",AA250&lt;&gt;""),ROUNDUP((AA250-Z250)/7,0),"")</f>
        <v/>
      </c>
      <c r="AC250" s="40" t="n"/>
      <c r="AD250" s="40">
        <f>IFERROR(IF(AB250*AC250=0,"",AB250*AC250),"")</f>
        <v/>
      </c>
      <c r="AE250" s="40" t="n"/>
      <c r="AF250" s="40">
        <f>IFERROR(IF((AI250-(Y250+AD250))/AE250=0,"",ROUNDUP((AI250-(Y250+AD250))/AE250,0)),"")</f>
        <v/>
      </c>
      <c r="AG250" s="40">
        <f>IFERROR(IF((AI250-(Y250+AD250))=0,"",(AI250-(Y250+AD250))),"")</f>
        <v/>
      </c>
      <c r="AH250" s="40">
        <f>IF(AND(W250="",AE250=""),AB250,IF(SUM(W250,AB250,AE250)=0,"",SUM(W250,AB250,AE250)))</f>
        <v/>
      </c>
      <c r="AI250" s="40" t="n"/>
      <c r="AJ250" s="39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>
        <f>IF(V250="","",YEAR(V250)+IF(MONTH(V250)&gt;=5,1,0))</f>
        <v/>
      </c>
      <c r="AT250" s="40">
        <f>IF(V250="","",IF(AND(MONTH(V250)=8,DAY(V250)&gt;=15),"Fall",IF(MONTH(V250)&gt;8,"Fall",IF(MONTH(V250)=5,"Summer",IF(MONTH(V250)=1,"Spring","")))))</f>
        <v/>
      </c>
      <c r="AU250" s="40" t="n"/>
      <c r="AV250" s="40" t="n"/>
      <c r="AW250" s="38" t="inlineStr">
        <is>
          <t>Ray, Paul J.</t>
        </is>
      </c>
      <c r="AX250" s="38">
        <f>IFERROR(INDEX('_names_lookup'!$C:$C,MATCH(AW250,'_names_lookup'!$A:$A,0)),"")</f>
        <v/>
      </c>
      <c r="AY250" s="38">
        <f>IFERROR(INDEX('_names_lookup'!$B:$B,MATCH(AW250,'_names_lookup'!$A:$A,0)),"")</f>
        <v/>
      </c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  <c r="CO250" s="40" t="n"/>
      <c r="CP250" s="40" t="n"/>
      <c r="CQ250" s="40" t="n"/>
    </row>
    <row r="251">
      <c r="A251" s="41" t="n"/>
      <c r="B251" s="37" t="inlineStr">
        <is>
          <t>3271-01</t>
        </is>
      </c>
      <c r="C251" s="37" t="inlineStr">
        <is>
          <t>3396</t>
        </is>
      </c>
      <c r="D251" s="41" t="n"/>
      <c r="E251" s="37" t="inlineStr">
        <is>
          <t>898</t>
        </is>
      </c>
      <c r="F251" s="41" t="n"/>
      <c r="G251" s="41" t="n"/>
      <c r="H251" s="38">
        <f>IFERROR(INDEX('_courses_lookup'!$C:$C,MATCH(D251&amp;E251,'_courses_lookup'!$E:$E,0)),"")</f>
        <v/>
      </c>
      <c r="I251" s="38">
        <f>IFERROR(INDEX('_courses_lookup'!$D:$D,MATCH(D251&amp;E251,'_courses_lookup'!$E:$E,0)),"")</f>
        <v/>
      </c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39" t="n"/>
      <c r="W251" s="40" t="n"/>
      <c r="X251" s="40" t="n"/>
      <c r="Y251" s="40">
        <f>IFERROR(IF(W251*X251=0,"",W251*X251),"")</f>
        <v/>
      </c>
      <c r="Z251" s="39" t="n"/>
      <c r="AA251" s="39" t="n"/>
      <c r="AB251" s="40">
        <f>IF(AND(Z251&lt;&gt;"",AA251&lt;&gt;""),ROUNDUP((AA251-Z251)/7,0),"")</f>
        <v/>
      </c>
      <c r="AC251" s="40" t="n"/>
      <c r="AD251" s="40">
        <f>IFERROR(IF(AB251*AC251=0,"",AB251*AC251),"")</f>
        <v/>
      </c>
      <c r="AE251" s="40" t="n"/>
      <c r="AF251" s="40">
        <f>IFERROR(IF((AI251-(Y251+AD251))/AE251=0,"",ROUNDUP((AI251-(Y251+AD251))/AE251,0)),"")</f>
        <v/>
      </c>
      <c r="AG251" s="40">
        <f>IFERROR(IF((AI251-(Y251+AD251))=0,"",(AI251-(Y251+AD251))),"")</f>
        <v/>
      </c>
      <c r="AH251" s="40">
        <f>IF(AND(W251="",AE251=""),AB251,IF(SUM(W251,AB251,AE251)=0,"",SUM(W251,AB251,AE251)))</f>
        <v/>
      </c>
      <c r="AI251" s="40" t="n"/>
      <c r="AJ251" s="39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>
        <f>IF(V251="","",YEAR(V251)+IF(MONTH(V251)&gt;=5,1,0))</f>
        <v/>
      </c>
      <c r="AT251" s="40">
        <f>IF(V251="","",IF(AND(MONTH(V251)=8,DAY(V251)&gt;=15),"Fall",IF(MONTH(V251)&gt;8,"Fall",IF(MONTH(V251)=5,"Summer",IF(MONTH(V251)=1,"Spring","")))))</f>
        <v/>
      </c>
      <c r="AU251" s="40" t="n"/>
      <c r="AV251" s="40" t="n"/>
      <c r="AW251" s="38" t="inlineStr">
        <is>
          <t>Reeve, John W.</t>
        </is>
      </c>
      <c r="AX251" s="38">
        <f>IFERROR(INDEX('_names_lookup'!$C:$C,MATCH(AW251,'_names_lookup'!$A:$A,0)),"")</f>
        <v/>
      </c>
      <c r="AY251" s="38">
        <f>IFERROR(INDEX('_names_lookup'!$B:$B,MATCH(AW251,'_names_lookup'!$A:$A,0)),"")</f>
        <v/>
      </c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  <c r="CO251" s="40" t="n"/>
      <c r="CP251" s="40" t="n"/>
      <c r="CQ251" s="40" t="n"/>
    </row>
    <row r="252">
      <c r="A252" s="41" t="n"/>
      <c r="B252" s="37" t="inlineStr">
        <is>
          <t>3271-02</t>
        </is>
      </c>
      <c r="C252" s="37" t="inlineStr">
        <is>
          <t>3397</t>
        </is>
      </c>
      <c r="D252" s="41" t="n"/>
      <c r="E252" s="37" t="inlineStr">
        <is>
          <t>899</t>
        </is>
      </c>
      <c r="F252" s="41" t="n"/>
      <c r="G252" s="41" t="n"/>
      <c r="H252" s="38">
        <f>IFERROR(INDEX('_courses_lookup'!$C:$C,MATCH(D252&amp;E252,'_courses_lookup'!$E:$E,0)),"")</f>
        <v/>
      </c>
      <c r="I252" s="38">
        <f>IFERROR(INDEX('_courses_lookup'!$D:$D,MATCH(D252&amp;E252,'_courses_lookup'!$E:$E,0)),"")</f>
        <v/>
      </c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39" t="n"/>
      <c r="W252" s="40" t="n"/>
      <c r="X252" s="40" t="n"/>
      <c r="Y252" s="40">
        <f>IFERROR(IF(W252*X252=0,"",W252*X252),"")</f>
        <v/>
      </c>
      <c r="Z252" s="39" t="n"/>
      <c r="AA252" s="39" t="n"/>
      <c r="AB252" s="40">
        <f>IF(AND(Z252&lt;&gt;"",AA252&lt;&gt;""),ROUNDUP((AA252-Z252)/7,0),"")</f>
        <v/>
      </c>
      <c r="AC252" s="40" t="n"/>
      <c r="AD252" s="40">
        <f>IFERROR(IF(AB252*AC252=0,"",AB252*AC252),"")</f>
        <v/>
      </c>
      <c r="AE252" s="40" t="n"/>
      <c r="AF252" s="40">
        <f>IFERROR(IF((AI252-(Y252+AD252))/AE252=0,"",ROUNDUP((AI252-(Y252+AD252))/AE252,0)),"")</f>
        <v/>
      </c>
      <c r="AG252" s="40">
        <f>IFERROR(IF((AI252-(Y252+AD252))=0,"",(AI252-(Y252+AD252))),"")</f>
        <v/>
      </c>
      <c r="AH252" s="40">
        <f>IF(AND(W252="",AE252=""),AB252,IF(SUM(W252,AB252,AE252)=0,"",SUM(W252,AB252,AE252)))</f>
        <v/>
      </c>
      <c r="AI252" s="40" t="n"/>
      <c r="AJ252" s="39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>
        <f>IF(V252="","",YEAR(V252)+IF(MONTH(V252)&gt;=5,1,0))</f>
        <v/>
      </c>
      <c r="AT252" s="40">
        <f>IF(V252="","",IF(AND(MONTH(V252)=8,DAY(V252)&gt;=15),"Fall",IF(MONTH(V252)&gt;8,"Fall",IF(MONTH(V252)=5,"Summer",IF(MONTH(V252)=1,"Spring","")))))</f>
        <v/>
      </c>
      <c r="AU252" s="40" t="n"/>
      <c r="AV252" s="40" t="n"/>
      <c r="AW252" s="38" t="inlineStr">
        <is>
          <t>Richards, Natasha A.</t>
        </is>
      </c>
      <c r="AX252" s="38">
        <f>IFERROR(INDEX('_names_lookup'!$C:$C,MATCH(AW252,'_names_lookup'!$A:$A,0)),"")</f>
        <v/>
      </c>
      <c r="AY252" s="38">
        <f>IFERROR(INDEX('_names_lookup'!$B:$B,MATCH(AW252,'_names_lookup'!$A:$A,0)),"")</f>
        <v/>
      </c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  <c r="CO252" s="40" t="n"/>
      <c r="CP252" s="40" t="n"/>
      <c r="CQ252" s="40" t="n"/>
    </row>
    <row r="253">
      <c r="A253" s="41" t="n"/>
      <c r="B253" s="37" t="inlineStr">
        <is>
          <t>3272-01</t>
        </is>
      </c>
      <c r="C253" s="37" t="inlineStr">
        <is>
          <t>3398</t>
        </is>
      </c>
      <c r="D253" s="41" t="n"/>
      <c r="E253" s="37" t="inlineStr">
        <is>
          <t>905</t>
        </is>
      </c>
      <c r="F253" s="41" t="n"/>
      <c r="G253" s="41" t="n"/>
      <c r="H253" s="38">
        <f>IFERROR(INDEX('_courses_lookup'!$C:$C,MATCH(D253&amp;E253,'_courses_lookup'!$E:$E,0)),"")</f>
        <v/>
      </c>
      <c r="I253" s="38">
        <f>IFERROR(INDEX('_courses_lookup'!$D:$D,MATCH(D253&amp;E253,'_courses_lookup'!$E:$E,0)),"")</f>
        <v/>
      </c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39" t="n"/>
      <c r="W253" s="40" t="n"/>
      <c r="X253" s="40" t="n"/>
      <c r="Y253" s="40">
        <f>IFERROR(IF(W253*X253=0,"",W253*X253),"")</f>
        <v/>
      </c>
      <c r="Z253" s="39" t="n"/>
      <c r="AA253" s="39" t="n"/>
      <c r="AB253" s="40">
        <f>IF(AND(Z253&lt;&gt;"",AA253&lt;&gt;""),ROUNDUP((AA253-Z253)/7,0),"")</f>
        <v/>
      </c>
      <c r="AC253" s="40" t="n"/>
      <c r="AD253" s="40">
        <f>IFERROR(IF(AB253*AC253=0,"",AB253*AC253),"")</f>
        <v/>
      </c>
      <c r="AE253" s="40" t="n"/>
      <c r="AF253" s="40">
        <f>IFERROR(IF((AI253-(Y253+AD253))/AE253=0,"",ROUNDUP((AI253-(Y253+AD253))/AE253,0)),"")</f>
        <v/>
      </c>
      <c r="AG253" s="40">
        <f>IFERROR(IF((AI253-(Y253+AD253))=0,"",(AI253-(Y253+AD253))),"")</f>
        <v/>
      </c>
      <c r="AH253" s="40">
        <f>IF(AND(W253="",AE253=""),AB253,IF(SUM(W253,AB253,AE253)=0,"",SUM(W253,AB253,AE253)))</f>
        <v/>
      </c>
      <c r="AI253" s="40" t="n"/>
      <c r="AJ253" s="39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>
        <f>IF(V253="","",YEAR(V253)+IF(MONTH(V253)&gt;=5,1,0))</f>
        <v/>
      </c>
      <c r="AT253" s="40">
        <f>IF(V253="","",IF(AND(MONTH(V253)=8,DAY(V253)&gt;=15),"Fall",IF(MONTH(V253)&gt;8,"Fall",IF(MONTH(V253)=5,"Summer",IF(MONTH(V253)=1,"Spring","")))))</f>
        <v/>
      </c>
      <c r="AU253" s="40" t="n"/>
      <c r="AV253" s="40" t="n"/>
      <c r="AW253" s="38" t="inlineStr">
        <is>
          <t>Sanou, Boubakar</t>
        </is>
      </c>
      <c r="AX253" s="38">
        <f>IFERROR(INDEX('_names_lookup'!$C:$C,MATCH(AW253,'_names_lookup'!$A:$A,0)),"")</f>
        <v/>
      </c>
      <c r="AY253" s="38">
        <f>IFERROR(INDEX('_names_lookup'!$B:$B,MATCH(AW253,'_names_lookup'!$A:$A,0)),"")</f>
        <v/>
      </c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  <c r="CO253" s="40" t="n"/>
      <c r="CP253" s="40" t="n"/>
      <c r="CQ253" s="40" t="n"/>
    </row>
    <row r="254">
      <c r="A254" s="41" t="n"/>
      <c r="B254" s="37" t="inlineStr">
        <is>
          <t>3273-01</t>
        </is>
      </c>
      <c r="C254" s="37" t="inlineStr">
        <is>
          <t>3399</t>
        </is>
      </c>
      <c r="D254" s="41" t="n"/>
      <c r="E254" s="37" t="inlineStr">
        <is>
          <t>915</t>
        </is>
      </c>
      <c r="F254" s="41" t="n"/>
      <c r="G254" s="41" t="n"/>
      <c r="H254" s="38">
        <f>IFERROR(INDEX('_courses_lookup'!$C:$C,MATCH(D254&amp;E254,'_courses_lookup'!$E:$E,0)),"")</f>
        <v/>
      </c>
      <c r="I254" s="38">
        <f>IFERROR(INDEX('_courses_lookup'!$D:$D,MATCH(D254&amp;E254,'_courses_lookup'!$E:$E,0)),"")</f>
        <v/>
      </c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39" t="n"/>
      <c r="W254" s="40" t="n"/>
      <c r="X254" s="40" t="n"/>
      <c r="Y254" s="40">
        <f>IFERROR(IF(W254*X254=0,"",W254*X254),"")</f>
        <v/>
      </c>
      <c r="Z254" s="39" t="n"/>
      <c r="AA254" s="39" t="n"/>
      <c r="AB254" s="40">
        <f>IF(AND(Z254&lt;&gt;"",AA254&lt;&gt;""),ROUNDUP((AA254-Z254)/7,0),"")</f>
        <v/>
      </c>
      <c r="AC254" s="40" t="n"/>
      <c r="AD254" s="40">
        <f>IFERROR(IF(AB254*AC254=0,"",AB254*AC254),"")</f>
        <v/>
      </c>
      <c r="AE254" s="40" t="n"/>
      <c r="AF254" s="40">
        <f>IFERROR(IF((AI254-(Y254+AD254))/AE254=0,"",ROUNDUP((AI254-(Y254+AD254))/AE254,0)),"")</f>
        <v/>
      </c>
      <c r="AG254" s="40">
        <f>IFERROR(IF((AI254-(Y254+AD254))=0,"",(AI254-(Y254+AD254))),"")</f>
        <v/>
      </c>
      <c r="AH254" s="40">
        <f>IF(AND(W254="",AE254=""),AB254,IF(SUM(W254,AB254,AE254)=0,"",SUM(W254,AB254,AE254)))</f>
        <v/>
      </c>
      <c r="AI254" s="40" t="n"/>
      <c r="AJ254" s="39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>
        <f>IF(V254="","",YEAR(V254)+IF(MONTH(V254)&gt;=5,1,0))</f>
        <v/>
      </c>
      <c r="AT254" s="40">
        <f>IF(V254="","",IF(AND(MONTH(V254)=8,DAY(V254)&gt;=15),"Fall",IF(MONTH(V254)&gt;8,"Fall",IF(MONTH(V254)=5,"Summer",IF(MONTH(V254)=1,"Spring","")))))</f>
        <v/>
      </c>
      <c r="AU254" s="40" t="n"/>
      <c r="AV254" s="40" t="n"/>
      <c r="AW254" s="38" t="inlineStr">
        <is>
          <t>Shepherd, Thomas R.</t>
        </is>
      </c>
      <c r="AX254" s="38">
        <f>IFERROR(INDEX('_names_lookup'!$C:$C,MATCH(AW254,'_names_lookup'!$A:$A,0)),"")</f>
        <v/>
      </c>
      <c r="AY254" s="38">
        <f>IFERROR(INDEX('_names_lookup'!$B:$B,MATCH(AW254,'_names_lookup'!$A:$A,0)),"")</f>
        <v/>
      </c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  <c r="CO254" s="40" t="n"/>
      <c r="CP254" s="40" t="n"/>
      <c r="CQ254" s="40" t="n"/>
    </row>
    <row r="255">
      <c r="A255" s="41" t="n"/>
      <c r="B255" s="37" t="inlineStr">
        <is>
          <t>3273-02</t>
        </is>
      </c>
      <c r="C255" s="37" t="inlineStr">
        <is>
          <t>340</t>
        </is>
      </c>
      <c r="D255" s="41" t="n"/>
      <c r="E255" s="37" t="inlineStr">
        <is>
          <t>920</t>
        </is>
      </c>
      <c r="F255" s="41" t="n"/>
      <c r="G255" s="41" t="n"/>
      <c r="H255" s="38">
        <f>IFERROR(INDEX('_courses_lookup'!$C:$C,MATCH(D255&amp;E255,'_courses_lookup'!$E:$E,0)),"")</f>
        <v/>
      </c>
      <c r="I255" s="38">
        <f>IFERROR(INDEX('_courses_lookup'!$D:$D,MATCH(D255&amp;E255,'_courses_lookup'!$E:$E,0)),"")</f>
        <v/>
      </c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39" t="n"/>
      <c r="W255" s="40" t="n"/>
      <c r="X255" s="40" t="n"/>
      <c r="Y255" s="40">
        <f>IFERROR(IF(W255*X255=0,"",W255*X255),"")</f>
        <v/>
      </c>
      <c r="Z255" s="39" t="n"/>
      <c r="AA255" s="39" t="n"/>
      <c r="AB255" s="40">
        <f>IF(AND(Z255&lt;&gt;"",AA255&lt;&gt;""),ROUNDUP((AA255-Z255)/7,0),"")</f>
        <v/>
      </c>
      <c r="AC255" s="40" t="n"/>
      <c r="AD255" s="40">
        <f>IFERROR(IF(AB255*AC255=0,"",AB255*AC255),"")</f>
        <v/>
      </c>
      <c r="AE255" s="40" t="n"/>
      <c r="AF255" s="40">
        <f>IFERROR(IF((AI255-(Y255+AD255))/AE255=0,"",ROUNDUP((AI255-(Y255+AD255))/AE255,0)),"")</f>
        <v/>
      </c>
      <c r="AG255" s="40">
        <f>IFERROR(IF((AI255-(Y255+AD255))=0,"",(AI255-(Y255+AD255))),"")</f>
        <v/>
      </c>
      <c r="AH255" s="40">
        <f>IF(AND(W255="",AE255=""),AB255,IF(SUM(W255,AB255,AE255)=0,"",SUM(W255,AB255,AE255)))</f>
        <v/>
      </c>
      <c r="AI255" s="40" t="n"/>
      <c r="AJ255" s="39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>
        <f>IF(V255="","",YEAR(V255)+IF(MONTH(V255)&gt;=5,1,0))</f>
        <v/>
      </c>
      <c r="AT255" s="40">
        <f>IF(V255="","",IF(AND(MONTH(V255)=8,DAY(V255)&gt;=15),"Fall",IF(MONTH(V255)&gt;8,"Fall",IF(MONTH(V255)=5,"Summer",IF(MONTH(V255)=1,"Spring","")))))</f>
        <v/>
      </c>
      <c r="AU255" s="40" t="n"/>
      <c r="AV255" s="40" t="n"/>
      <c r="AW255" s="38" t="inlineStr">
        <is>
          <t>Valenzuela, Alfonso</t>
        </is>
      </c>
      <c r="AX255" s="38">
        <f>IFERROR(INDEX('_names_lookup'!$C:$C,MATCH(AW255,'_names_lookup'!$A:$A,0)),"")</f>
        <v/>
      </c>
      <c r="AY255" s="38">
        <f>IFERROR(INDEX('_names_lookup'!$B:$B,MATCH(AW255,'_names_lookup'!$A:$A,0)),"")</f>
        <v/>
      </c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  <c r="CO255" s="40" t="n"/>
      <c r="CP255" s="40" t="n"/>
      <c r="CQ255" s="40" t="n"/>
    </row>
    <row r="256">
      <c r="A256" s="41" t="n"/>
      <c r="B256" s="37" t="inlineStr">
        <is>
          <t>3273-03</t>
        </is>
      </c>
      <c r="C256" s="37" t="inlineStr">
        <is>
          <t>3400</t>
        </is>
      </c>
      <c r="D256" s="41" t="n"/>
      <c r="E256" s="37" t="inlineStr">
        <is>
          <t>930</t>
        </is>
      </c>
      <c r="F256" s="41" t="n"/>
      <c r="G256" s="41" t="n"/>
      <c r="H256" s="38">
        <f>IFERROR(INDEX('_courses_lookup'!$C:$C,MATCH(D256&amp;E256,'_courses_lookup'!$E:$E,0)),"")</f>
        <v/>
      </c>
      <c r="I256" s="38">
        <f>IFERROR(INDEX('_courses_lookup'!$D:$D,MATCH(D256&amp;E256,'_courses_lookup'!$E:$E,0)),"")</f>
        <v/>
      </c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39" t="n"/>
      <c r="W256" s="40" t="n"/>
      <c r="X256" s="40" t="n"/>
      <c r="Y256" s="40">
        <f>IFERROR(IF(W256*X256=0,"",W256*X256),"")</f>
        <v/>
      </c>
      <c r="Z256" s="39" t="n"/>
      <c r="AA256" s="39" t="n"/>
      <c r="AB256" s="40">
        <f>IF(AND(Z256&lt;&gt;"",AA256&lt;&gt;""),ROUNDUP((AA256-Z256)/7,0),"")</f>
        <v/>
      </c>
      <c r="AC256" s="40" t="n"/>
      <c r="AD256" s="40">
        <f>IFERROR(IF(AB256*AC256=0,"",AB256*AC256),"")</f>
        <v/>
      </c>
      <c r="AE256" s="40" t="n"/>
      <c r="AF256" s="40">
        <f>IFERROR(IF((AI256-(Y256+AD256))/AE256=0,"",ROUNDUP((AI256-(Y256+AD256))/AE256,0)),"")</f>
        <v/>
      </c>
      <c r="AG256" s="40">
        <f>IFERROR(IF((AI256-(Y256+AD256))=0,"",(AI256-(Y256+AD256))),"")</f>
        <v/>
      </c>
      <c r="AH256" s="40">
        <f>IF(AND(W256="",AE256=""),AB256,IF(SUM(W256,AB256,AE256)=0,"",SUM(W256,AB256,AE256)))</f>
        <v/>
      </c>
      <c r="AI256" s="40" t="n"/>
      <c r="AJ256" s="39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>
        <f>IF(V256="","",YEAR(V256)+IF(MONTH(V256)&gt;=5,1,0))</f>
        <v/>
      </c>
      <c r="AT256" s="40">
        <f>IF(V256="","",IF(AND(MONTH(V256)=8,DAY(V256)&gt;=15),"Fall",IF(MONTH(V256)&gt;8,"Fall",IF(MONTH(V256)=5,"Summer",IF(MONTH(V256)=1,"Spring","")))))</f>
        <v/>
      </c>
      <c r="AU256" s="40" t="n"/>
      <c r="AV256" s="40" t="n"/>
      <c r="AW256" s="38" t="inlineStr">
        <is>
          <t>Williams, David A.</t>
        </is>
      </c>
      <c r="AX256" s="38">
        <f>IFERROR(INDEX('_names_lookup'!$C:$C,MATCH(AW256,'_names_lookup'!$A:$A,0)),"")</f>
        <v/>
      </c>
      <c r="AY256" s="38">
        <f>IFERROR(INDEX('_names_lookup'!$B:$B,MATCH(AW256,'_names_lookup'!$A:$A,0)),"")</f>
        <v/>
      </c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  <c r="CO256" s="40" t="n"/>
      <c r="CP256" s="40" t="n"/>
      <c r="CQ256" s="40" t="n"/>
    </row>
    <row r="257">
      <c r="A257" s="41" t="n"/>
      <c r="B257" s="37" t="inlineStr">
        <is>
          <t>3273-04</t>
        </is>
      </c>
      <c r="C257" s="37" t="inlineStr">
        <is>
          <t>3401</t>
        </is>
      </c>
      <c r="D257" s="41" t="n"/>
      <c r="E257" s="37" t="inlineStr">
        <is>
          <t>935</t>
        </is>
      </c>
      <c r="F257" s="41" t="n"/>
      <c r="G257" s="41" t="n"/>
      <c r="H257" s="38">
        <f>IFERROR(INDEX('_courses_lookup'!$C:$C,MATCH(D257&amp;E257,'_courses_lookup'!$E:$E,0)),"")</f>
        <v/>
      </c>
      <c r="I257" s="38">
        <f>IFERROR(INDEX('_courses_lookup'!$D:$D,MATCH(D257&amp;E257,'_courses_lookup'!$E:$E,0)),"")</f>
        <v/>
      </c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39" t="n"/>
      <c r="W257" s="40" t="n"/>
      <c r="X257" s="40" t="n"/>
      <c r="Y257" s="40">
        <f>IFERROR(IF(W257*X257=0,"",W257*X257),"")</f>
        <v/>
      </c>
      <c r="Z257" s="39" t="n"/>
      <c r="AA257" s="39" t="n"/>
      <c r="AB257" s="40">
        <f>IF(AND(Z257&lt;&gt;"",AA257&lt;&gt;""),ROUNDUP((AA257-Z257)/7,0),"")</f>
        <v/>
      </c>
      <c r="AC257" s="40" t="n"/>
      <c r="AD257" s="40">
        <f>IFERROR(IF(AB257*AC257=0,"",AB257*AC257),"")</f>
        <v/>
      </c>
      <c r="AE257" s="40" t="n"/>
      <c r="AF257" s="40">
        <f>IFERROR(IF((AI257-(Y257+AD257))/AE257=0,"",ROUNDUP((AI257-(Y257+AD257))/AE257,0)),"")</f>
        <v/>
      </c>
      <c r="AG257" s="40">
        <f>IFERROR(IF((AI257-(Y257+AD257))=0,"",(AI257-(Y257+AD257))),"")</f>
        <v/>
      </c>
      <c r="AH257" s="40">
        <f>IF(AND(W257="",AE257=""),AB257,IF(SUM(W257,AB257,AE257)=0,"",SUM(W257,AB257,AE257)))</f>
        <v/>
      </c>
      <c r="AI257" s="40" t="n"/>
      <c r="AJ257" s="39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>
        <f>IF(V257="","",YEAR(V257)+IF(MONTH(V257)&gt;=5,1,0))</f>
        <v/>
      </c>
      <c r="AT257" s="40">
        <f>IF(V257="","",IF(AND(MONTH(V257)=8,DAY(V257)&gt;=15),"Fall",IF(MONTH(V257)&gt;8,"Fall",IF(MONTH(V257)=5,"Summer",IF(MONTH(V257)=1,"Spring","")))))</f>
        <v/>
      </c>
      <c r="AU257" s="40" t="n"/>
      <c r="AV257" s="40" t="n"/>
      <c r="AW257" s="38" t="inlineStr">
        <is>
          <t>Yeagley, Stephen T.</t>
        </is>
      </c>
      <c r="AX257" s="40">
        <f>IFERROR(INDEX('_names_lookup'!$C:$C,MATCH(AW257,'_names_lookup'!$A:$A,0)),"")</f>
        <v/>
      </c>
      <c r="AY257" s="38">
        <f>IFERROR(INDEX('_names_lookup'!$B:$B,MATCH(AW257,'_names_lookup'!$A:$A,0)),"")</f>
        <v/>
      </c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  <c r="CO257" s="40" t="n"/>
      <c r="CP257" s="40" t="n"/>
      <c r="CQ257" s="40" t="n"/>
    </row>
    <row r="258">
      <c r="A258" s="41" t="n"/>
      <c r="B258" s="37" t="inlineStr">
        <is>
          <t>3273-05</t>
        </is>
      </c>
      <c r="C258" s="37" t="inlineStr">
        <is>
          <t>3402</t>
        </is>
      </c>
      <c r="D258" s="41" t="n"/>
      <c r="E258" s="37" t="inlineStr">
        <is>
          <t>940</t>
        </is>
      </c>
      <c r="F258" s="41" t="n"/>
      <c r="G258" s="41" t="n"/>
      <c r="H258" s="38">
        <f>IFERROR(INDEX('_courses_lookup'!$C:$C,MATCH(D258&amp;E258,'_courses_lookup'!$E:$E,0)),"")</f>
        <v/>
      </c>
      <c r="I258" s="38">
        <f>IFERROR(INDEX('_courses_lookup'!$D:$D,MATCH(D258&amp;E258,'_courses_lookup'!$E:$E,0)),"")</f>
        <v/>
      </c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39" t="n"/>
      <c r="W258" s="40" t="n"/>
      <c r="X258" s="40" t="n"/>
      <c r="Y258" s="40">
        <f>IFERROR(IF(W258*X258=0,"",W258*X258),"")</f>
        <v/>
      </c>
      <c r="Z258" s="39" t="n"/>
      <c r="AA258" s="39" t="n"/>
      <c r="AB258" s="40">
        <f>IF(AND(Z258&lt;&gt;"",AA258&lt;&gt;""),ROUNDUP((AA258-Z258)/7,0),"")</f>
        <v/>
      </c>
      <c r="AC258" s="40" t="n"/>
      <c r="AD258" s="40">
        <f>IFERROR(IF(AB258*AC258=0,"",AB258*AC258),"")</f>
        <v/>
      </c>
      <c r="AE258" s="40" t="n"/>
      <c r="AF258" s="40">
        <f>IFERROR(IF((AI258-(Y258+AD258))/AE258=0,"",ROUNDUP((AI258-(Y258+AD258))/AE258,0)),"")</f>
        <v/>
      </c>
      <c r="AG258" s="40">
        <f>IFERROR(IF((AI258-(Y258+AD258))=0,"",(AI258-(Y258+AD258))),"")</f>
        <v/>
      </c>
      <c r="AH258" s="40">
        <f>IF(AND(W258="",AE258=""),AB258,IF(SUM(W258,AB258,AE258)=0,"",SUM(W258,AB258,AE258)))</f>
        <v/>
      </c>
      <c r="AI258" s="40" t="n"/>
      <c r="AJ258" s="39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>
        <f>IF(V258="","",YEAR(V258)+IF(MONTH(V258)&gt;=5,1,0))</f>
        <v/>
      </c>
      <c r="AT258" s="40">
        <f>IF(V258="","",IF(AND(MONTH(V258)=8,DAY(V258)&gt;=15),"Fall",IF(MONTH(V258)&gt;8,"Fall",IF(MONTH(V258)=5,"Summer",IF(MONTH(V258)=1,"Spring","")))))</f>
        <v/>
      </c>
      <c r="AU258" s="40" t="n"/>
      <c r="AV258" s="40" t="n"/>
      <c r="AW258" s="38" t="inlineStr">
        <is>
          <t>Younker, Randall W.</t>
        </is>
      </c>
      <c r="AX258" s="40">
        <f>IFERROR(INDEX('_names_lookup'!$C:$C,MATCH(AW258,'_names_lookup'!$A:$A,0)),"")</f>
        <v/>
      </c>
      <c r="AY258" s="38">
        <f>IFERROR(INDEX('_names_lookup'!$B:$B,MATCH(AW258,'_names_lookup'!$A:$A,0)),"")</f>
        <v/>
      </c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  <c r="CO258" s="40" t="n"/>
      <c r="CP258" s="40" t="n"/>
      <c r="CQ258" s="40" t="n"/>
    </row>
    <row r="259">
      <c r="A259" s="41" t="n"/>
      <c r="B259" s="37" t="inlineStr">
        <is>
          <t>3274-01</t>
        </is>
      </c>
      <c r="C259" s="37" t="inlineStr">
        <is>
          <t>3404</t>
        </is>
      </c>
      <c r="D259" s="41" t="n"/>
      <c r="E259" s="37" t="inlineStr">
        <is>
          <t>944</t>
        </is>
      </c>
      <c r="F259" s="41" t="n"/>
      <c r="G259" s="41" t="n"/>
      <c r="H259" s="38">
        <f>IFERROR(INDEX('_courses_lookup'!$C:$C,MATCH(D259&amp;E259,'_courses_lookup'!$E:$E,0)),"")</f>
        <v/>
      </c>
      <c r="I259" s="38">
        <f>IFERROR(INDEX('_courses_lookup'!$D:$D,MATCH(D259&amp;E259,'_courses_lookup'!$E:$E,0)),"")</f>
        <v/>
      </c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39" t="n"/>
      <c r="W259" s="40" t="n"/>
      <c r="X259" s="40" t="n"/>
      <c r="Y259" s="40">
        <f>IFERROR(IF(W259*X259=0,"",W259*X259),"")</f>
        <v/>
      </c>
      <c r="Z259" s="39" t="n"/>
      <c r="AA259" s="39" t="n"/>
      <c r="AB259" s="40">
        <f>IF(AND(Z259&lt;&gt;"",AA259&lt;&gt;""),ROUNDUP((AA259-Z259)/7,0),"")</f>
        <v/>
      </c>
      <c r="AC259" s="40" t="n"/>
      <c r="AD259" s="40">
        <f>IFERROR(IF(AB259*AC259=0,"",AB259*AC259),"")</f>
        <v/>
      </c>
      <c r="AE259" s="40" t="n"/>
      <c r="AF259" s="40">
        <f>IFERROR(IF((AI259-(Y259+AD259))/AE259=0,"",ROUNDUP((AI259-(Y259+AD259))/AE259,0)),"")</f>
        <v/>
      </c>
      <c r="AG259" s="40">
        <f>IFERROR(IF((AI259-(Y259+AD259))=0,"",(AI259-(Y259+AD259))),"")</f>
        <v/>
      </c>
      <c r="AH259" s="40">
        <f>IF(AND(W259="",AE259=""),AB259,IF(SUM(W259,AB259,AE259)=0,"",SUM(W259,AB259,AE259)))</f>
        <v/>
      </c>
      <c r="AI259" s="40" t="n"/>
      <c r="AJ259" s="39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>
        <f>IF(V259="","",YEAR(V259)+IF(MONTH(V259)&gt;=5,1,0))</f>
        <v/>
      </c>
      <c r="AT259" s="40">
        <f>IF(V259="","",IF(AND(MONTH(V259)=8,DAY(V259)&gt;=15),"Fall",IF(MONTH(V259)&gt;8,"Fall",IF(MONTH(V259)=5,"Summer",IF(MONTH(V259)=1,"Spring","")))))</f>
        <v/>
      </c>
      <c r="AU259" s="40" t="n"/>
      <c r="AV259" s="40" t="n"/>
      <c r="AW259" s="38" t="inlineStr">
        <is>
          <t>Campbell, Michael</t>
        </is>
      </c>
      <c r="AX259" s="40">
        <f>IFERROR(INDEX('_names_lookup'!$C:$C,MATCH(AW259,'_names_lookup'!$A:$A,0)),"")</f>
        <v/>
      </c>
      <c r="AY259" s="38">
        <f>IFERROR(INDEX('_names_lookup'!$B:$B,MATCH(AW259,'_names_lookup'!$A:$A,0)),"")</f>
        <v/>
      </c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  <c r="CO259" s="40" t="n"/>
      <c r="CP259" s="40" t="n"/>
      <c r="CQ259" s="40" t="n"/>
    </row>
    <row r="260">
      <c r="A260" s="41" t="n"/>
      <c r="B260" s="37" t="inlineStr">
        <is>
          <t>3274-02</t>
        </is>
      </c>
      <c r="C260" s="37" t="inlineStr">
        <is>
          <t>3405</t>
        </is>
      </c>
      <c r="D260" s="41" t="n"/>
      <c r="E260" s="37" t="inlineStr">
        <is>
          <t>945</t>
        </is>
      </c>
      <c r="F260" s="41" t="n"/>
      <c r="G260" s="41" t="n"/>
      <c r="H260" s="38">
        <f>IFERROR(INDEX('_courses_lookup'!$C:$C,MATCH(D260&amp;E260,'_courses_lookup'!$E:$E,0)),"")</f>
        <v/>
      </c>
      <c r="I260" s="38">
        <f>IFERROR(INDEX('_courses_lookup'!$D:$D,MATCH(D260&amp;E260,'_courses_lookup'!$E:$E,0)),"")</f>
        <v/>
      </c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39" t="n"/>
      <c r="W260" s="40" t="n"/>
      <c r="X260" s="40" t="n"/>
      <c r="Y260" s="40">
        <f>IFERROR(IF(W260*X260=0,"",W260*X260),"")</f>
        <v/>
      </c>
      <c r="Z260" s="39" t="n"/>
      <c r="AA260" s="39" t="n"/>
      <c r="AB260" s="40">
        <f>IF(AND(Z260&lt;&gt;"",AA260&lt;&gt;""),ROUNDUP((AA260-Z260)/7,0),"")</f>
        <v/>
      </c>
      <c r="AC260" s="40" t="n"/>
      <c r="AD260" s="40">
        <f>IFERROR(IF(AB260*AC260=0,"",AB260*AC260),"")</f>
        <v/>
      </c>
      <c r="AE260" s="40" t="n"/>
      <c r="AF260" s="40">
        <f>IFERROR(IF((AI260-(Y260+AD260))/AE260=0,"",ROUNDUP((AI260-(Y260+AD260))/AE260,0)),"")</f>
        <v/>
      </c>
      <c r="AG260" s="40">
        <f>IFERROR(IF((AI260-(Y260+AD260))=0,"",(AI260-(Y260+AD260))),"")</f>
        <v/>
      </c>
      <c r="AH260" s="40">
        <f>IF(AND(W260="",AE260=""),AB260,IF(SUM(W260,AB260,AE260)=0,"",SUM(W260,AB260,AE260)))</f>
        <v/>
      </c>
      <c r="AI260" s="40" t="n"/>
      <c r="AJ260" s="39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>
        <f>IF(V260="","",YEAR(V260)+IF(MONTH(V260)&gt;=5,1,0))</f>
        <v/>
      </c>
      <c r="AT260" s="40">
        <f>IF(V260="","",IF(AND(MONTH(V260)=8,DAY(V260)&gt;=15),"Fall",IF(MONTH(V260)&gt;8,"Fall",IF(MONTH(V260)=5,"Summer",IF(MONTH(V260)=1,"Spring","")))))</f>
        <v/>
      </c>
      <c r="AU260" s="40" t="n"/>
      <c r="AV260" s="40" t="n"/>
      <c r="AW260" s="38" t="inlineStr">
        <is>
          <t>Mueller, Eike A.</t>
        </is>
      </c>
      <c r="AX260" s="40">
        <f>IFERROR(INDEX('_names_lookup'!$C:$C,MATCH(AW260,'_names_lookup'!$A:$A,0)),"")</f>
        <v/>
      </c>
      <c r="AY260" s="38">
        <f>IFERROR(INDEX('_names_lookup'!$B:$B,MATCH(AW260,'_names_lookup'!$A:$A,0)),"")</f>
        <v/>
      </c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  <c r="CO260" s="40" t="n"/>
      <c r="CP260" s="40" t="n"/>
      <c r="CQ260" s="40" t="n"/>
    </row>
    <row r="261">
      <c r="A261" s="41" t="n"/>
      <c r="B261" s="37" t="inlineStr">
        <is>
          <t>3275-01</t>
        </is>
      </c>
      <c r="C261" s="37" t="inlineStr">
        <is>
          <t>3406</t>
        </is>
      </c>
      <c r="D261" s="41" t="n"/>
      <c r="E261" s="37" t="inlineStr">
        <is>
          <t>950</t>
        </is>
      </c>
      <c r="F261" s="41" t="n"/>
      <c r="G261" s="41" t="n"/>
      <c r="H261" s="38">
        <f>IFERROR(INDEX('_courses_lookup'!$C:$C,MATCH(D261&amp;E261,'_courses_lookup'!$E:$E,0)),"")</f>
        <v/>
      </c>
      <c r="I261" s="38">
        <f>IFERROR(INDEX('_courses_lookup'!$D:$D,MATCH(D261&amp;E261,'_courses_lookup'!$E:$E,0)),"")</f>
        <v/>
      </c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39" t="n"/>
      <c r="W261" s="40" t="n"/>
      <c r="X261" s="40" t="n"/>
      <c r="Y261" s="40">
        <f>IFERROR(IF(W261*X261=0,"",W261*X261),"")</f>
        <v/>
      </c>
      <c r="Z261" s="39" t="n"/>
      <c r="AA261" s="39" t="n"/>
      <c r="AB261" s="40">
        <f>IF(AND(Z261&lt;&gt;"",AA261&lt;&gt;""),ROUNDUP((AA261-Z261)/7,0),"")</f>
        <v/>
      </c>
      <c r="AC261" s="40" t="n"/>
      <c r="AD261" s="40">
        <f>IFERROR(IF(AB261*AC261=0,"",AB261*AC261),"")</f>
        <v/>
      </c>
      <c r="AE261" s="40" t="n"/>
      <c r="AF261" s="40">
        <f>IFERROR(IF((AI261-(Y261+AD261))/AE261=0,"",ROUNDUP((AI261-(Y261+AD261))/AE261,0)),"")</f>
        <v/>
      </c>
      <c r="AG261" s="40">
        <f>IFERROR(IF((AI261-(Y261+AD261))=0,"",(AI261-(Y261+AD261))),"")</f>
        <v/>
      </c>
      <c r="AH261" s="40">
        <f>IF(AND(W261="",AE261=""),AB261,IF(SUM(W261,AB261,AE261)=0,"",SUM(W261,AB261,AE261)))</f>
        <v/>
      </c>
      <c r="AI261" s="40" t="n"/>
      <c r="AJ261" s="39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>
        <f>IF(V261="","",YEAR(V261)+IF(MONTH(V261)&gt;=5,1,0))</f>
        <v/>
      </c>
      <c r="AT261" s="40">
        <f>IF(V261="","",IF(AND(MONTH(V261)=8,DAY(V261)&gt;=15),"Fall",IF(MONTH(V261)&gt;8,"Fall",IF(MONTH(V261)=5,"Summer",IF(MONTH(V261)=1,"Spring","")))))</f>
        <v/>
      </c>
      <c r="AU261" s="40" t="n"/>
      <c r="AV261" s="40" t="n"/>
      <c r="AW261" s="38" t="inlineStr">
        <is>
          <t>Gonzalez Astudillo, Ricardo A.</t>
        </is>
      </c>
      <c r="AX261" s="40">
        <f>IFERROR(INDEX('_names_lookup'!$C:$C,MATCH(AW261,'_names_lookup'!$A:$A,0)),"")</f>
        <v/>
      </c>
      <c r="AY261" s="38">
        <f>IFERROR(INDEX('_names_lookup'!$B:$B,MATCH(AW261,'_names_lookup'!$A:$A,0)),"")</f>
        <v/>
      </c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  <c r="CO261" s="40" t="n"/>
      <c r="CP261" s="40" t="n"/>
      <c r="CQ261" s="40" t="n"/>
    </row>
    <row r="262">
      <c r="A262" s="41" t="n"/>
      <c r="B262" s="37" t="inlineStr">
        <is>
          <t>3275-02</t>
        </is>
      </c>
      <c r="C262" s="37" t="inlineStr">
        <is>
          <t>341</t>
        </is>
      </c>
      <c r="D262" s="41" t="n"/>
      <c r="E262" s="37" t="inlineStr">
        <is>
          <t>964</t>
        </is>
      </c>
      <c r="F262" s="41" t="n"/>
      <c r="G262" s="41" t="n"/>
      <c r="H262" s="38">
        <f>IFERROR(INDEX('_courses_lookup'!$C:$C,MATCH(D262&amp;E262,'_courses_lookup'!$E:$E,0)),"")</f>
        <v/>
      </c>
      <c r="I262" s="38">
        <f>IFERROR(INDEX('_courses_lookup'!$D:$D,MATCH(D262&amp;E262,'_courses_lookup'!$E:$E,0)),"")</f>
        <v/>
      </c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39" t="n"/>
      <c r="W262" s="40" t="n"/>
      <c r="X262" s="40" t="n"/>
      <c r="Y262" s="40">
        <f>IFERROR(IF(W262*X262=0,"",W262*X262),"")</f>
        <v/>
      </c>
      <c r="Z262" s="39" t="n"/>
      <c r="AA262" s="39" t="n"/>
      <c r="AB262" s="40">
        <f>IF(AND(Z262&lt;&gt;"",AA262&lt;&gt;""),ROUNDUP((AA262-Z262)/7,0),"")</f>
        <v/>
      </c>
      <c r="AC262" s="40" t="n"/>
      <c r="AD262" s="40">
        <f>IFERROR(IF(AB262*AC262=0,"",AB262*AC262),"")</f>
        <v/>
      </c>
      <c r="AE262" s="40" t="n"/>
      <c r="AF262" s="40">
        <f>IFERROR(IF((AI262-(Y262+AD262))/AE262=0,"",ROUNDUP((AI262-(Y262+AD262))/AE262,0)),"")</f>
        <v/>
      </c>
      <c r="AG262" s="40">
        <f>IFERROR(IF((AI262-(Y262+AD262))=0,"",(AI262-(Y262+AD262))),"")</f>
        <v/>
      </c>
      <c r="AH262" s="40">
        <f>IF(AND(W262="",AE262=""),AB262,IF(SUM(W262,AB262,AE262)=0,"",SUM(W262,AB262,AE262)))</f>
        <v/>
      </c>
      <c r="AI262" s="40" t="n"/>
      <c r="AJ262" s="39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>
        <f>IF(V262="","",YEAR(V262)+IF(MONTH(V262)&gt;=5,1,0))</f>
        <v/>
      </c>
      <c r="AT262" s="40">
        <f>IF(V262="","",IF(AND(MONTH(V262)=8,DAY(V262)&gt;=15),"Fall",IF(MONTH(V262)&gt;8,"Fall",IF(MONTH(V262)=5,"Summer",IF(MONTH(V262)=1,"Spring","")))))</f>
        <v/>
      </c>
      <c r="AU262" s="40" t="n"/>
      <c r="AV262" s="40" t="n"/>
      <c r="AW262" s="40" t="n"/>
      <c r="AX262" s="40">
        <f>IFERROR(INDEX('_names_lookup'!$C:$C,MATCH(AW262,'_names_lookup'!$A:$A,0)),"")</f>
        <v/>
      </c>
      <c r="AY262" s="40">
        <f>IFERROR(INDEX('_names_lookup'!$B:$B,MATCH(AW262,'_names_lookup'!$A:$A,0)),"")</f>
        <v/>
      </c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  <c r="CO262" s="40" t="n"/>
      <c r="CP262" s="40" t="n"/>
      <c r="CQ262" s="40" t="n"/>
    </row>
    <row r="263">
      <c r="A263" s="41" t="n"/>
      <c r="B263" s="37" t="inlineStr">
        <is>
          <t>3278-01</t>
        </is>
      </c>
      <c r="C263" s="37" t="inlineStr">
        <is>
          <t>3415</t>
        </is>
      </c>
      <c r="D263" s="41" t="n"/>
      <c r="E263" s="37" t="inlineStr">
        <is>
          <t>966</t>
        </is>
      </c>
      <c r="F263" s="41" t="n"/>
      <c r="G263" s="41" t="n"/>
      <c r="H263" s="38">
        <f>IFERROR(INDEX('_courses_lookup'!$C:$C,MATCH(D263&amp;E263,'_courses_lookup'!$E:$E,0)),"")</f>
        <v/>
      </c>
      <c r="I263" s="38">
        <f>IFERROR(INDEX('_courses_lookup'!$D:$D,MATCH(D263&amp;E263,'_courses_lookup'!$E:$E,0)),"")</f>
        <v/>
      </c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39" t="n"/>
      <c r="W263" s="40" t="n"/>
      <c r="X263" s="40" t="n"/>
      <c r="Y263" s="40">
        <f>IFERROR(IF(W263*X263=0,"",W263*X263),"")</f>
        <v/>
      </c>
      <c r="Z263" s="39" t="n"/>
      <c r="AA263" s="39" t="n"/>
      <c r="AB263" s="40">
        <f>IF(AND(Z263&lt;&gt;"",AA263&lt;&gt;""),ROUNDUP((AA263-Z263)/7,0),"")</f>
        <v/>
      </c>
      <c r="AC263" s="40" t="n"/>
      <c r="AD263" s="40">
        <f>IFERROR(IF(AB263*AC263=0,"",AB263*AC263),"")</f>
        <v/>
      </c>
      <c r="AE263" s="40" t="n"/>
      <c r="AF263" s="40">
        <f>IFERROR(IF((AI263-(Y263+AD263))/AE263=0,"",ROUNDUP((AI263-(Y263+AD263))/AE263,0)),"")</f>
        <v/>
      </c>
      <c r="AG263" s="40">
        <f>IFERROR(IF((AI263-(Y263+AD263))=0,"",(AI263-(Y263+AD263))),"")</f>
        <v/>
      </c>
      <c r="AH263" s="40">
        <f>IF(AND(W263="",AE263=""),AB263,IF(SUM(W263,AB263,AE263)=0,"",SUM(W263,AB263,AE263)))</f>
        <v/>
      </c>
      <c r="AI263" s="40" t="n"/>
      <c r="AJ263" s="39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>
        <f>IF(V263="","",YEAR(V263)+IF(MONTH(V263)&gt;=5,1,0))</f>
        <v/>
      </c>
      <c r="AT263" s="40">
        <f>IF(V263="","",IF(AND(MONTH(V263)=8,DAY(V263)&gt;=15),"Fall",IF(MONTH(V263)&gt;8,"Fall",IF(MONTH(V263)=5,"Summer",IF(MONTH(V263)=1,"Spring","")))))</f>
        <v/>
      </c>
      <c r="AU263" s="40" t="n"/>
      <c r="AV263" s="40" t="n"/>
      <c r="AW263" s="40" t="n"/>
      <c r="AX263" s="40">
        <f>IFERROR(INDEX('_names_lookup'!$C:$C,MATCH(AW263,'_names_lookup'!$A:$A,0)),"")</f>
        <v/>
      </c>
      <c r="AY263" s="40">
        <f>IFERROR(INDEX('_names_lookup'!$B:$B,MATCH(AW263,'_names_lookup'!$A:$A,0)),"")</f>
        <v/>
      </c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  <c r="CO263" s="40" t="n"/>
      <c r="CP263" s="40" t="n"/>
      <c r="CQ263" s="40" t="n"/>
    </row>
    <row r="264">
      <c r="A264" s="41" t="n"/>
      <c r="B264" s="37" t="inlineStr">
        <is>
          <t>3278-02</t>
        </is>
      </c>
      <c r="C264" s="37" t="inlineStr">
        <is>
          <t>3419</t>
        </is>
      </c>
      <c r="D264" s="41" t="n"/>
      <c r="E264" s="37" t="inlineStr">
        <is>
          <t>974</t>
        </is>
      </c>
      <c r="F264" s="41" t="n"/>
      <c r="G264" s="41" t="n"/>
      <c r="H264" s="38">
        <f>IFERROR(INDEX('_courses_lookup'!$C:$C,MATCH(D264&amp;E264,'_courses_lookup'!$E:$E,0)),"")</f>
        <v/>
      </c>
      <c r="I264" s="38">
        <f>IFERROR(INDEX('_courses_lookup'!$D:$D,MATCH(D264&amp;E264,'_courses_lookup'!$E:$E,0)),"")</f>
        <v/>
      </c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39" t="n"/>
      <c r="W264" s="40" t="n"/>
      <c r="X264" s="40" t="n"/>
      <c r="Y264" s="40">
        <f>IFERROR(IF(W264*X264=0,"",W264*X264),"")</f>
        <v/>
      </c>
      <c r="Z264" s="39" t="n"/>
      <c r="AA264" s="39" t="n"/>
      <c r="AB264" s="40">
        <f>IF(AND(Z264&lt;&gt;"",AA264&lt;&gt;""),ROUNDUP((AA264-Z264)/7,0),"")</f>
        <v/>
      </c>
      <c r="AC264" s="40" t="n"/>
      <c r="AD264" s="40">
        <f>IFERROR(IF(AB264*AC264=0,"",AB264*AC264),"")</f>
        <v/>
      </c>
      <c r="AE264" s="40" t="n"/>
      <c r="AF264" s="40">
        <f>IFERROR(IF((AI264-(Y264+AD264))/AE264=0,"",ROUNDUP((AI264-(Y264+AD264))/AE264,0)),"")</f>
        <v/>
      </c>
      <c r="AG264" s="40">
        <f>IFERROR(IF((AI264-(Y264+AD264))=0,"",(AI264-(Y264+AD264))),"")</f>
        <v/>
      </c>
      <c r="AH264" s="40">
        <f>IF(AND(W264="",AE264=""),AB264,IF(SUM(W264,AB264,AE264)=0,"",SUM(W264,AB264,AE264)))</f>
        <v/>
      </c>
      <c r="AI264" s="40" t="n"/>
      <c r="AJ264" s="39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>
        <f>IF(V264="","",YEAR(V264)+IF(MONTH(V264)&gt;=5,1,0))</f>
        <v/>
      </c>
      <c r="AT264" s="40">
        <f>IF(V264="","",IF(AND(MONTH(V264)=8,DAY(V264)&gt;=15),"Fall",IF(MONTH(V264)&gt;8,"Fall",IF(MONTH(V264)=5,"Summer",IF(MONTH(V264)=1,"Spring","")))))</f>
        <v/>
      </c>
      <c r="AU264" s="40" t="n"/>
      <c r="AV264" s="40" t="n"/>
      <c r="AW264" s="40" t="n"/>
      <c r="AX264" s="40">
        <f>IFERROR(INDEX('_names_lookup'!$C:$C,MATCH(AW264,'_names_lookup'!$A:$A,0)),"")</f>
        <v/>
      </c>
      <c r="AY264" s="40">
        <f>IFERROR(INDEX('_names_lookup'!$B:$B,MATCH(AW264,'_names_lookup'!$A:$A,0)),"")</f>
        <v/>
      </c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  <c r="CO264" s="40" t="n"/>
      <c r="CP264" s="40" t="n"/>
      <c r="CQ264" s="40" t="n"/>
    </row>
    <row r="265">
      <c r="A265" s="41" t="n"/>
      <c r="B265" s="37" t="inlineStr">
        <is>
          <t>3278-03</t>
        </is>
      </c>
      <c r="C265" s="37" t="inlineStr">
        <is>
          <t>342</t>
        </is>
      </c>
      <c r="D265" s="41" t="n"/>
      <c r="E265" s="37" t="inlineStr">
        <is>
          <t>990</t>
        </is>
      </c>
      <c r="F265" s="41" t="n"/>
      <c r="G265" s="41" t="n"/>
      <c r="H265" s="38">
        <f>IFERROR(INDEX('_courses_lookup'!$C:$C,MATCH(D265&amp;E265,'_courses_lookup'!$E:$E,0)),"")</f>
        <v/>
      </c>
      <c r="I265" s="38">
        <f>IFERROR(INDEX('_courses_lookup'!$D:$D,MATCH(D265&amp;E265,'_courses_lookup'!$E:$E,0)),"")</f>
        <v/>
      </c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39" t="n"/>
      <c r="W265" s="40" t="n"/>
      <c r="X265" s="40" t="n"/>
      <c r="Y265" s="40">
        <f>IFERROR(IF(W265*X265=0,"",W265*X265),"")</f>
        <v/>
      </c>
      <c r="Z265" s="39" t="n"/>
      <c r="AA265" s="39" t="n"/>
      <c r="AB265" s="40">
        <f>IF(AND(Z265&lt;&gt;"",AA265&lt;&gt;""),ROUNDUP((AA265-Z265)/7,0),"")</f>
        <v/>
      </c>
      <c r="AC265" s="40" t="n"/>
      <c r="AD265" s="40">
        <f>IFERROR(IF(AB265*AC265=0,"",AB265*AC265),"")</f>
        <v/>
      </c>
      <c r="AE265" s="40" t="n"/>
      <c r="AF265" s="40">
        <f>IFERROR(IF((AI265-(Y265+AD265))/AE265=0,"",ROUNDUP((AI265-(Y265+AD265))/AE265,0)),"")</f>
        <v/>
      </c>
      <c r="AG265" s="40">
        <f>IFERROR(IF((AI265-(Y265+AD265))=0,"",(AI265-(Y265+AD265))),"")</f>
        <v/>
      </c>
      <c r="AH265" s="40">
        <f>IF(AND(W265="",AE265=""),AB265,IF(SUM(W265,AB265,AE265)=0,"",SUM(W265,AB265,AE265)))</f>
        <v/>
      </c>
      <c r="AI265" s="40" t="n"/>
      <c r="AJ265" s="39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>
        <f>IF(V265="","",YEAR(V265)+IF(MONTH(V265)&gt;=5,1,0))</f>
        <v/>
      </c>
      <c r="AT265" s="40">
        <f>IF(V265="","",IF(AND(MONTH(V265)=8,DAY(V265)&gt;=15),"Fall",IF(MONTH(V265)&gt;8,"Fall",IF(MONTH(V265)=5,"Summer",IF(MONTH(V265)=1,"Spring","")))))</f>
        <v/>
      </c>
      <c r="AU265" s="40" t="n"/>
      <c r="AV265" s="40" t="n"/>
      <c r="AW265" s="40" t="n"/>
      <c r="AX265" s="40">
        <f>IFERROR(INDEX('_names_lookup'!$C:$C,MATCH(AW265,'_names_lookup'!$A:$A,0)),"")</f>
        <v/>
      </c>
      <c r="AY265" s="40">
        <f>IFERROR(INDEX('_names_lookup'!$B:$B,MATCH(AW265,'_names_lookup'!$A:$A,0)),"")</f>
        <v/>
      </c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  <c r="CO265" s="40" t="n"/>
      <c r="CP265" s="40" t="n"/>
      <c r="CQ265" s="40" t="n"/>
    </row>
    <row r="266">
      <c r="A266" s="41" t="n"/>
      <c r="B266" s="37" t="inlineStr">
        <is>
          <t>3279-01</t>
        </is>
      </c>
      <c r="C266" s="37" t="inlineStr">
        <is>
          <t>3420</t>
        </is>
      </c>
      <c r="D266" s="41" t="n"/>
      <c r="E266" s="37" t="inlineStr">
        <is>
          <t>994</t>
        </is>
      </c>
      <c r="F266" s="41" t="n"/>
      <c r="G266" s="41" t="n"/>
      <c r="H266" s="38">
        <f>IFERROR(INDEX('_courses_lookup'!$C:$C,MATCH(D266&amp;E266,'_courses_lookup'!$E:$E,0)),"")</f>
        <v/>
      </c>
      <c r="I266" s="38">
        <f>IFERROR(INDEX('_courses_lookup'!$D:$D,MATCH(D266&amp;E266,'_courses_lookup'!$E:$E,0)),"")</f>
        <v/>
      </c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39" t="n"/>
      <c r="W266" s="40" t="n"/>
      <c r="X266" s="40" t="n"/>
      <c r="Y266" s="40">
        <f>IFERROR(IF(W266*X266=0,"",W266*X266),"")</f>
        <v/>
      </c>
      <c r="Z266" s="39" t="n"/>
      <c r="AA266" s="39" t="n"/>
      <c r="AB266" s="40">
        <f>IF(AND(Z266&lt;&gt;"",AA266&lt;&gt;""),ROUNDUP((AA266-Z266)/7,0),"")</f>
        <v/>
      </c>
      <c r="AC266" s="40" t="n"/>
      <c r="AD266" s="40">
        <f>IFERROR(IF(AB266*AC266=0,"",AB266*AC266),"")</f>
        <v/>
      </c>
      <c r="AE266" s="40" t="n"/>
      <c r="AF266" s="40">
        <f>IFERROR(IF((AI266-(Y266+AD266))/AE266=0,"",ROUNDUP((AI266-(Y266+AD266))/AE266,0)),"")</f>
        <v/>
      </c>
      <c r="AG266" s="40">
        <f>IFERROR(IF((AI266-(Y266+AD266))=0,"",(AI266-(Y266+AD266))),"")</f>
        <v/>
      </c>
      <c r="AH266" s="40">
        <f>IF(AND(W266="",AE266=""),AB266,IF(SUM(W266,AB266,AE266)=0,"",SUM(W266,AB266,AE266)))</f>
        <v/>
      </c>
      <c r="AI266" s="40" t="n"/>
      <c r="AJ266" s="39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>
        <f>IF(V266="","",YEAR(V266)+IF(MONTH(V266)&gt;=5,1,0))</f>
        <v/>
      </c>
      <c r="AT266" s="40">
        <f>IF(V266="","",IF(AND(MONTH(V266)=8,DAY(V266)&gt;=15),"Fall",IF(MONTH(V266)&gt;8,"Fall",IF(MONTH(V266)=5,"Summer",IF(MONTH(V266)=1,"Spring","")))))</f>
        <v/>
      </c>
      <c r="AU266" s="40" t="n"/>
      <c r="AV266" s="40" t="n"/>
      <c r="AW266" s="40" t="n"/>
      <c r="AX266" s="40">
        <f>IFERROR(INDEX('_names_lookup'!$C:$C,MATCH(AW266,'_names_lookup'!$A:$A,0)),"")</f>
        <v/>
      </c>
      <c r="AY266" s="40">
        <f>IFERROR(INDEX('_names_lookup'!$B:$B,MATCH(AW266,'_names_lookup'!$A:$A,0)),"")</f>
        <v/>
      </c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  <c r="CO266" s="40" t="n"/>
      <c r="CP266" s="40" t="n"/>
      <c r="CQ266" s="40" t="n"/>
    </row>
    <row r="267">
      <c r="A267" s="41" t="n"/>
      <c r="B267" s="37" t="inlineStr">
        <is>
          <t>3279-02</t>
        </is>
      </c>
      <c r="C267" s="37" t="inlineStr">
        <is>
          <t>3421</t>
        </is>
      </c>
      <c r="D267" s="41" t="n"/>
      <c r="E267" s="37" t="inlineStr">
        <is>
          <t>995</t>
        </is>
      </c>
      <c r="F267" s="41" t="n"/>
      <c r="G267" s="41" t="n"/>
      <c r="H267" s="38">
        <f>IFERROR(INDEX('_courses_lookup'!$C:$C,MATCH(D267&amp;E267,'_courses_lookup'!$E:$E,0)),"")</f>
        <v/>
      </c>
      <c r="I267" s="38">
        <f>IFERROR(INDEX('_courses_lookup'!$D:$D,MATCH(D267&amp;E267,'_courses_lookup'!$E:$E,0)),"")</f>
        <v/>
      </c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39" t="n"/>
      <c r="W267" s="40" t="n"/>
      <c r="X267" s="40" t="n"/>
      <c r="Y267" s="40">
        <f>IFERROR(IF(W267*X267=0,"",W267*X267),"")</f>
        <v/>
      </c>
      <c r="Z267" s="39" t="n"/>
      <c r="AA267" s="39" t="n"/>
      <c r="AB267" s="40">
        <f>IF(AND(Z267&lt;&gt;"",AA267&lt;&gt;""),ROUNDUP((AA267-Z267)/7,0),"")</f>
        <v/>
      </c>
      <c r="AC267" s="40" t="n"/>
      <c r="AD267" s="40">
        <f>IFERROR(IF(AB267*AC267=0,"",AB267*AC267),"")</f>
        <v/>
      </c>
      <c r="AE267" s="40" t="n"/>
      <c r="AF267" s="40">
        <f>IFERROR(IF((AI267-(Y267+AD267))/AE267=0,"",ROUNDUP((AI267-(Y267+AD267))/AE267,0)),"")</f>
        <v/>
      </c>
      <c r="AG267" s="40">
        <f>IFERROR(IF((AI267-(Y267+AD267))=0,"",(AI267-(Y267+AD267))),"")</f>
        <v/>
      </c>
      <c r="AH267" s="40">
        <f>IF(AND(W267="",AE267=""),AB267,IF(SUM(W267,AB267,AE267)=0,"",SUM(W267,AB267,AE267)))</f>
        <v/>
      </c>
      <c r="AI267" s="40" t="n"/>
      <c r="AJ267" s="39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>
        <f>IF(V267="","",YEAR(V267)+IF(MONTH(V267)&gt;=5,1,0))</f>
        <v/>
      </c>
      <c r="AT267" s="40">
        <f>IF(V267="","",IF(AND(MONTH(V267)=8,DAY(V267)&gt;=15),"Fall",IF(MONTH(V267)&gt;8,"Fall",IF(MONTH(V267)=5,"Summer",IF(MONTH(V267)=1,"Spring","")))))</f>
        <v/>
      </c>
      <c r="AU267" s="40" t="n"/>
      <c r="AV267" s="40" t="n"/>
      <c r="AW267" s="40" t="n"/>
      <c r="AX267" s="40">
        <f>IFERROR(INDEX('_names_lookup'!$C:$C,MATCH(AW267,'_names_lookup'!$A:$A,0)),"")</f>
        <v/>
      </c>
      <c r="AY267" s="40">
        <f>IFERROR(INDEX('_names_lookup'!$B:$B,MATCH(AW267,'_names_lookup'!$A:$A,0)),"")</f>
        <v/>
      </c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  <c r="CO267" s="40" t="n"/>
      <c r="CP267" s="40" t="n"/>
      <c r="CQ267" s="40" t="n"/>
    </row>
    <row r="268">
      <c r="A268" s="41" t="n"/>
      <c r="B268" s="37" t="inlineStr">
        <is>
          <t>3284-01</t>
        </is>
      </c>
      <c r="C268" s="37" t="inlineStr">
        <is>
          <t>343</t>
        </is>
      </c>
      <c r="D268" s="41" t="n"/>
      <c r="E268" s="41" t="n"/>
      <c r="F268" s="41" t="n"/>
      <c r="G268" s="41" t="n"/>
      <c r="H268" s="38">
        <f>IFERROR(INDEX('_courses_lookup'!$C:$C,MATCH(D268&amp;E268,'_courses_lookup'!$E:$E,0)),"")</f>
        <v/>
      </c>
      <c r="I268" s="38">
        <f>IFERROR(INDEX('_courses_lookup'!$D:$D,MATCH(D268&amp;E268,'_courses_lookup'!$E:$E,0)),"")</f>
        <v/>
      </c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39" t="n"/>
      <c r="W268" s="40" t="n"/>
      <c r="X268" s="40" t="n"/>
      <c r="Y268" s="40">
        <f>IFERROR(IF(W268*X268=0,"",W268*X268),"")</f>
        <v/>
      </c>
      <c r="Z268" s="39" t="n"/>
      <c r="AA268" s="39" t="n"/>
      <c r="AB268" s="40">
        <f>IF(AND(Z268&lt;&gt;"",AA268&lt;&gt;""),ROUNDUP((AA268-Z268)/7,0),"")</f>
        <v/>
      </c>
      <c r="AC268" s="40" t="n"/>
      <c r="AD268" s="40">
        <f>IFERROR(IF(AB268*AC268=0,"",AB268*AC268),"")</f>
        <v/>
      </c>
      <c r="AE268" s="40" t="n"/>
      <c r="AF268" s="40">
        <f>IFERROR(IF((AI268-(Y268+AD268))/AE268=0,"",ROUNDUP((AI268-(Y268+AD268))/AE268,0)),"")</f>
        <v/>
      </c>
      <c r="AG268" s="40">
        <f>IFERROR(IF((AI268-(Y268+AD268))=0,"",(AI268-(Y268+AD268))),"")</f>
        <v/>
      </c>
      <c r="AH268" s="40">
        <f>IF(AND(W268="",AE268=""),AB268,IF(SUM(W268,AB268,AE268)=0,"",SUM(W268,AB268,AE268)))</f>
        <v/>
      </c>
      <c r="AI268" s="40" t="n"/>
      <c r="AJ268" s="39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>
        <f>IF(V268="","",YEAR(V268)+IF(MONTH(V268)&gt;=5,1,0))</f>
        <v/>
      </c>
      <c r="AT268" s="40">
        <f>IF(V268="","",IF(AND(MONTH(V268)=8,DAY(V268)&gt;=15),"Fall",IF(MONTH(V268)&gt;8,"Fall",IF(MONTH(V268)=5,"Summer",IF(MONTH(V268)=1,"Spring","")))))</f>
        <v/>
      </c>
      <c r="AU268" s="40" t="n"/>
      <c r="AV268" s="40" t="n"/>
      <c r="AW268" s="40" t="n"/>
      <c r="AX268" s="40">
        <f>IFERROR(INDEX('_names_lookup'!$C:$C,MATCH(AW268,'_names_lookup'!$A:$A,0)),"")</f>
        <v/>
      </c>
      <c r="AY268" s="40">
        <f>IFERROR(INDEX('_names_lookup'!$B:$B,MATCH(AW268,'_names_lookup'!$A:$A,0)),"")</f>
        <v/>
      </c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  <c r="CO268" s="40" t="n"/>
      <c r="CP268" s="40" t="n"/>
      <c r="CQ268" s="40" t="n"/>
    </row>
    <row r="269">
      <c r="A269" s="41" t="n"/>
      <c r="B269" s="37" t="inlineStr">
        <is>
          <t>3284-02</t>
        </is>
      </c>
      <c r="C269" s="37" t="inlineStr">
        <is>
          <t>344</t>
        </is>
      </c>
      <c r="D269" s="41" t="n"/>
      <c r="E269" s="41" t="n"/>
      <c r="F269" s="41" t="n"/>
      <c r="G269" s="41" t="n"/>
      <c r="H269" s="38">
        <f>IFERROR(INDEX('_courses_lookup'!$C:$C,MATCH(D269&amp;E269,'_courses_lookup'!$E:$E,0)),"")</f>
        <v/>
      </c>
      <c r="I269" s="38">
        <f>IFERROR(INDEX('_courses_lookup'!$D:$D,MATCH(D269&amp;E269,'_courses_lookup'!$E:$E,0)),"")</f>
        <v/>
      </c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39" t="n"/>
      <c r="W269" s="40" t="n"/>
      <c r="X269" s="40" t="n"/>
      <c r="Y269" s="40">
        <f>IFERROR(IF(W269*X269=0,"",W269*X269),"")</f>
        <v/>
      </c>
      <c r="Z269" s="39" t="n"/>
      <c r="AA269" s="39" t="n"/>
      <c r="AB269" s="40">
        <f>IF(AND(Z269&lt;&gt;"",AA269&lt;&gt;""),ROUNDUP((AA269-Z269)/7,0),"")</f>
        <v/>
      </c>
      <c r="AC269" s="40" t="n"/>
      <c r="AD269" s="40">
        <f>IFERROR(IF(AB269*AC269=0,"",AB269*AC269),"")</f>
        <v/>
      </c>
      <c r="AE269" s="40" t="n"/>
      <c r="AF269" s="40">
        <f>IFERROR(IF((AI269-(Y269+AD269))/AE269=0,"",ROUNDUP((AI269-(Y269+AD269))/AE269,0)),"")</f>
        <v/>
      </c>
      <c r="AG269" s="40">
        <f>IFERROR(IF((AI269-(Y269+AD269))=0,"",(AI269-(Y269+AD269))),"")</f>
        <v/>
      </c>
      <c r="AH269" s="40">
        <f>IF(AND(W269="",AE269=""),AB269,IF(SUM(W269,AB269,AE269)=0,"",SUM(W269,AB269,AE269)))</f>
        <v/>
      </c>
      <c r="AI269" s="40" t="n"/>
      <c r="AJ269" s="39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>
        <f>IF(V269="","",YEAR(V269)+IF(MONTH(V269)&gt;=5,1,0))</f>
        <v/>
      </c>
      <c r="AT269" s="40">
        <f>IF(V269="","",IF(AND(MONTH(V269)=8,DAY(V269)&gt;=15),"Fall",IF(MONTH(V269)&gt;8,"Fall",IF(MONTH(V269)=5,"Summer",IF(MONTH(V269)=1,"Spring","")))))</f>
        <v/>
      </c>
      <c r="AU269" s="40" t="n"/>
      <c r="AV269" s="40" t="n"/>
      <c r="AW269" s="40" t="n"/>
      <c r="AX269" s="40">
        <f>IFERROR(INDEX('_names_lookup'!$C:$C,MATCH(AW269,'_names_lookup'!$A:$A,0)),"")</f>
        <v/>
      </c>
      <c r="AY269" s="40">
        <f>IFERROR(INDEX('_names_lookup'!$B:$B,MATCH(AW269,'_names_lookup'!$A:$A,0)),"")</f>
        <v/>
      </c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  <c r="CO269" s="40" t="n"/>
      <c r="CP269" s="40" t="n"/>
      <c r="CQ269" s="40" t="n"/>
    </row>
    <row r="270">
      <c r="A270" s="41" t="n"/>
      <c r="B270" s="37" t="inlineStr">
        <is>
          <t>3284-03</t>
        </is>
      </c>
      <c r="C270" s="37" t="inlineStr">
        <is>
          <t>345</t>
        </is>
      </c>
      <c r="D270" s="41" t="n"/>
      <c r="E270" s="41" t="n"/>
      <c r="F270" s="41" t="n"/>
      <c r="G270" s="41" t="n"/>
      <c r="H270" s="38">
        <f>IFERROR(INDEX('_courses_lookup'!$C:$C,MATCH(D270&amp;E270,'_courses_lookup'!$E:$E,0)),"")</f>
        <v/>
      </c>
      <c r="I270" s="38">
        <f>IFERROR(INDEX('_courses_lookup'!$D:$D,MATCH(D270&amp;E270,'_courses_lookup'!$E:$E,0)),"")</f>
        <v/>
      </c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39" t="n"/>
      <c r="W270" s="40" t="n"/>
      <c r="X270" s="40" t="n"/>
      <c r="Y270" s="40">
        <f>IFERROR(IF(W270*X270=0,"",W270*X270),"")</f>
        <v/>
      </c>
      <c r="Z270" s="39" t="n"/>
      <c r="AA270" s="39" t="n"/>
      <c r="AB270" s="40">
        <f>IF(AND(Z270&lt;&gt;"",AA270&lt;&gt;""),ROUNDUP((AA270-Z270)/7,0),"")</f>
        <v/>
      </c>
      <c r="AC270" s="40" t="n"/>
      <c r="AD270" s="40">
        <f>IFERROR(IF(AB270*AC270=0,"",AB270*AC270),"")</f>
        <v/>
      </c>
      <c r="AE270" s="40" t="n"/>
      <c r="AF270" s="40">
        <f>IFERROR(IF((AI270-(Y270+AD270))/AE270=0,"",ROUNDUP((AI270-(Y270+AD270))/AE270,0)),"")</f>
        <v/>
      </c>
      <c r="AG270" s="40">
        <f>IFERROR(IF((AI270-(Y270+AD270))=0,"",(AI270-(Y270+AD270))),"")</f>
        <v/>
      </c>
      <c r="AH270" s="40">
        <f>IF(AND(W270="",AE270=""),AB270,IF(SUM(W270,AB270,AE270)=0,"",SUM(W270,AB270,AE270)))</f>
        <v/>
      </c>
      <c r="AI270" s="40" t="n"/>
      <c r="AJ270" s="39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>
        <f>IF(V270="","",YEAR(V270)+IF(MONTH(V270)&gt;=5,1,0))</f>
        <v/>
      </c>
      <c r="AT270" s="40">
        <f>IF(V270="","",IF(AND(MONTH(V270)=8,DAY(V270)&gt;=15),"Fall",IF(MONTH(V270)&gt;8,"Fall",IF(MONTH(V270)=5,"Summer",IF(MONTH(V270)=1,"Spring","")))))</f>
        <v/>
      </c>
      <c r="AU270" s="40" t="n"/>
      <c r="AV270" s="40" t="n"/>
      <c r="AW270" s="40" t="n"/>
      <c r="AX270" s="40">
        <f>IFERROR(INDEX('_names_lookup'!$C:$C,MATCH(AW270,'_names_lookup'!$A:$A,0)),"")</f>
        <v/>
      </c>
      <c r="AY270" s="40">
        <f>IFERROR(INDEX('_names_lookup'!$B:$B,MATCH(AW270,'_names_lookup'!$A:$A,0)),"")</f>
        <v/>
      </c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  <c r="CO270" s="40" t="n"/>
      <c r="CP270" s="40" t="n"/>
      <c r="CQ270" s="40" t="n"/>
    </row>
    <row r="271">
      <c r="A271" s="41" t="n"/>
      <c r="B271" s="37" t="inlineStr">
        <is>
          <t>3285-01</t>
        </is>
      </c>
      <c r="C271" s="37" t="inlineStr">
        <is>
          <t>3451</t>
        </is>
      </c>
      <c r="D271" s="41" t="n"/>
      <c r="E271" s="41" t="n"/>
      <c r="F271" s="41" t="n"/>
      <c r="G271" s="41" t="n"/>
      <c r="H271" s="38">
        <f>IFERROR(INDEX('_courses_lookup'!$C:$C,MATCH(D271&amp;E271,'_courses_lookup'!$E:$E,0)),"")</f>
        <v/>
      </c>
      <c r="I271" s="38">
        <f>IFERROR(INDEX('_courses_lookup'!$D:$D,MATCH(D271&amp;E271,'_courses_lookup'!$E:$E,0)),"")</f>
        <v/>
      </c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39" t="n"/>
      <c r="W271" s="40" t="n"/>
      <c r="X271" s="40" t="n"/>
      <c r="Y271" s="40">
        <f>IFERROR(IF(W271*X271=0,"",W271*X271),"")</f>
        <v/>
      </c>
      <c r="Z271" s="39" t="n"/>
      <c r="AA271" s="39" t="n"/>
      <c r="AB271" s="40">
        <f>IF(AND(Z271&lt;&gt;"",AA271&lt;&gt;""),ROUNDUP((AA271-Z271)/7,0),"")</f>
        <v/>
      </c>
      <c r="AC271" s="40" t="n"/>
      <c r="AD271" s="40">
        <f>IFERROR(IF(AB271*AC271=0,"",AB271*AC271),"")</f>
        <v/>
      </c>
      <c r="AE271" s="40" t="n"/>
      <c r="AF271" s="40">
        <f>IFERROR(IF((AI271-(Y271+AD271))/AE271=0,"",ROUNDUP((AI271-(Y271+AD271))/AE271,0)),"")</f>
        <v/>
      </c>
      <c r="AG271" s="40">
        <f>IFERROR(IF((AI271-(Y271+AD271))=0,"",(AI271-(Y271+AD271))),"")</f>
        <v/>
      </c>
      <c r="AH271" s="40">
        <f>IF(AND(W271="",AE271=""),AB271,IF(SUM(W271,AB271,AE271)=0,"",SUM(W271,AB271,AE271)))</f>
        <v/>
      </c>
      <c r="AI271" s="40" t="n"/>
      <c r="AJ271" s="39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>
        <f>IF(V271="","",YEAR(V271)+IF(MONTH(V271)&gt;=5,1,0))</f>
        <v/>
      </c>
      <c r="AT271" s="40">
        <f>IF(V271="","",IF(AND(MONTH(V271)=8,DAY(V271)&gt;=15),"Fall",IF(MONTH(V271)&gt;8,"Fall",IF(MONTH(V271)=5,"Summer",IF(MONTH(V271)=1,"Spring","")))))</f>
        <v/>
      </c>
      <c r="AU271" s="40" t="n"/>
      <c r="AV271" s="40" t="n"/>
      <c r="AW271" s="40" t="n"/>
      <c r="AX271" s="40">
        <f>IFERROR(INDEX('_names_lookup'!$C:$C,MATCH(AW271,'_names_lookup'!$A:$A,0)),"")</f>
        <v/>
      </c>
      <c r="AY271" s="40">
        <f>IFERROR(INDEX('_names_lookup'!$B:$B,MATCH(AW271,'_names_lookup'!$A:$A,0)),"")</f>
        <v/>
      </c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  <c r="CO271" s="40" t="n"/>
      <c r="CP271" s="40" t="n"/>
      <c r="CQ271" s="40" t="n"/>
    </row>
    <row r="272">
      <c r="A272" s="41" t="n"/>
      <c r="B272" s="37" t="inlineStr">
        <is>
          <t>3285-02</t>
        </is>
      </c>
      <c r="C272" s="37" t="inlineStr">
        <is>
          <t>3452</t>
        </is>
      </c>
      <c r="D272" s="41" t="n"/>
      <c r="E272" s="41" t="n"/>
      <c r="F272" s="41" t="n"/>
      <c r="G272" s="41" t="n"/>
      <c r="H272" s="38">
        <f>IFERROR(INDEX('_courses_lookup'!$C:$C,MATCH(D272&amp;E272,'_courses_lookup'!$E:$E,0)),"")</f>
        <v/>
      </c>
      <c r="I272" s="38">
        <f>IFERROR(INDEX('_courses_lookup'!$D:$D,MATCH(D272&amp;E272,'_courses_lookup'!$E:$E,0)),"")</f>
        <v/>
      </c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39" t="n"/>
      <c r="W272" s="40" t="n"/>
      <c r="X272" s="40" t="n"/>
      <c r="Y272" s="40">
        <f>IFERROR(IF(W272*X272=0,"",W272*X272),"")</f>
        <v/>
      </c>
      <c r="Z272" s="39" t="n"/>
      <c r="AA272" s="39" t="n"/>
      <c r="AB272" s="40">
        <f>IF(AND(Z272&lt;&gt;"",AA272&lt;&gt;""),ROUNDUP((AA272-Z272)/7,0),"")</f>
        <v/>
      </c>
      <c r="AC272" s="40" t="n"/>
      <c r="AD272" s="40">
        <f>IFERROR(IF(AB272*AC272=0,"",AB272*AC272),"")</f>
        <v/>
      </c>
      <c r="AE272" s="40" t="n"/>
      <c r="AF272" s="40">
        <f>IFERROR(IF((AI272-(Y272+AD272))/AE272=0,"",ROUNDUP((AI272-(Y272+AD272))/AE272,0)),"")</f>
        <v/>
      </c>
      <c r="AG272" s="40">
        <f>IFERROR(IF((AI272-(Y272+AD272))=0,"",(AI272-(Y272+AD272))),"")</f>
        <v/>
      </c>
      <c r="AH272" s="40">
        <f>IF(AND(W272="",AE272=""),AB272,IF(SUM(W272,AB272,AE272)=0,"",SUM(W272,AB272,AE272)))</f>
        <v/>
      </c>
      <c r="AI272" s="40" t="n"/>
      <c r="AJ272" s="39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>
        <f>IF(V272="","",YEAR(V272)+IF(MONTH(V272)&gt;=5,1,0))</f>
        <v/>
      </c>
      <c r="AT272" s="40">
        <f>IF(V272="","",IF(AND(MONTH(V272)=8,DAY(V272)&gt;=15),"Fall",IF(MONTH(V272)&gt;8,"Fall",IF(MONTH(V272)=5,"Summer",IF(MONTH(V272)=1,"Spring","")))))</f>
        <v/>
      </c>
      <c r="AU272" s="40" t="n"/>
      <c r="AV272" s="40" t="n"/>
      <c r="AW272" s="40" t="n"/>
      <c r="AX272" s="40">
        <f>IFERROR(INDEX('_names_lookup'!$C:$C,MATCH(AW272,'_names_lookup'!$A:$A,0)),"")</f>
        <v/>
      </c>
      <c r="AY272" s="40">
        <f>IFERROR(INDEX('_names_lookup'!$B:$B,MATCH(AW272,'_names_lookup'!$A:$A,0)),"")</f>
        <v/>
      </c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  <c r="CO272" s="40" t="n"/>
      <c r="CP272" s="40" t="n"/>
      <c r="CQ272" s="40" t="n"/>
    </row>
    <row r="273">
      <c r="A273" s="41" t="n"/>
      <c r="B273" s="37" t="inlineStr">
        <is>
          <t>3285-03</t>
        </is>
      </c>
      <c r="C273" s="37" t="inlineStr">
        <is>
          <t>3453</t>
        </is>
      </c>
      <c r="D273" s="41" t="n"/>
      <c r="E273" s="41" t="n"/>
      <c r="F273" s="41" t="n"/>
      <c r="G273" s="41" t="n"/>
      <c r="H273" s="38">
        <f>IFERROR(INDEX('_courses_lookup'!$C:$C,MATCH(D273&amp;E273,'_courses_lookup'!$E:$E,0)),"")</f>
        <v/>
      </c>
      <c r="I273" s="38">
        <f>IFERROR(INDEX('_courses_lookup'!$D:$D,MATCH(D273&amp;E273,'_courses_lookup'!$E:$E,0)),"")</f>
        <v/>
      </c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39" t="n"/>
      <c r="W273" s="40" t="n"/>
      <c r="X273" s="40" t="n"/>
      <c r="Y273" s="40">
        <f>IFERROR(IF(W273*X273=0,"",W273*X273),"")</f>
        <v/>
      </c>
      <c r="Z273" s="39" t="n"/>
      <c r="AA273" s="39" t="n"/>
      <c r="AB273" s="40">
        <f>IF(AND(Z273&lt;&gt;"",AA273&lt;&gt;""),ROUNDUP((AA273-Z273)/7,0),"")</f>
        <v/>
      </c>
      <c r="AC273" s="40" t="n"/>
      <c r="AD273" s="40">
        <f>IFERROR(IF(AB273*AC273=0,"",AB273*AC273),"")</f>
        <v/>
      </c>
      <c r="AE273" s="40" t="n"/>
      <c r="AF273" s="40">
        <f>IFERROR(IF((AI273-(Y273+AD273))/AE273=0,"",ROUNDUP((AI273-(Y273+AD273))/AE273,0)),"")</f>
        <v/>
      </c>
      <c r="AG273" s="40">
        <f>IFERROR(IF((AI273-(Y273+AD273))=0,"",(AI273-(Y273+AD273))),"")</f>
        <v/>
      </c>
      <c r="AH273" s="40">
        <f>IF(AND(W273="",AE273=""),AB273,IF(SUM(W273,AB273,AE273)=0,"",SUM(W273,AB273,AE273)))</f>
        <v/>
      </c>
      <c r="AI273" s="40" t="n"/>
      <c r="AJ273" s="39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>
        <f>IF(V273="","",YEAR(V273)+IF(MONTH(V273)&gt;=5,1,0))</f>
        <v/>
      </c>
      <c r="AT273" s="40">
        <f>IF(V273="","",IF(AND(MONTH(V273)=8,DAY(V273)&gt;=15),"Fall",IF(MONTH(V273)&gt;8,"Fall",IF(MONTH(V273)=5,"Summer",IF(MONTH(V273)=1,"Spring","")))))</f>
        <v/>
      </c>
      <c r="AU273" s="40" t="n"/>
      <c r="AV273" s="40" t="n"/>
      <c r="AW273" s="40" t="n"/>
      <c r="AX273" s="40">
        <f>IFERROR(INDEX('_names_lookup'!$C:$C,MATCH(AW273,'_names_lookup'!$A:$A,0)),"")</f>
        <v/>
      </c>
      <c r="AY273" s="40">
        <f>IFERROR(INDEX('_names_lookup'!$B:$B,MATCH(AW273,'_names_lookup'!$A:$A,0)),"")</f>
        <v/>
      </c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  <c r="CO273" s="40" t="n"/>
      <c r="CP273" s="40" t="n"/>
      <c r="CQ273" s="40" t="n"/>
    </row>
    <row r="274">
      <c r="A274" s="41" t="n"/>
      <c r="B274" s="37" t="inlineStr">
        <is>
          <t>3286-01</t>
        </is>
      </c>
      <c r="C274" s="37" t="inlineStr">
        <is>
          <t>346</t>
        </is>
      </c>
      <c r="D274" s="41" t="n"/>
      <c r="E274" s="41" t="n"/>
      <c r="F274" s="41" t="n"/>
      <c r="G274" s="41" t="n"/>
      <c r="H274" s="38">
        <f>IFERROR(INDEX('_courses_lookup'!$C:$C,MATCH(D274&amp;E274,'_courses_lookup'!$E:$E,0)),"")</f>
        <v/>
      </c>
      <c r="I274" s="38">
        <f>IFERROR(INDEX('_courses_lookup'!$D:$D,MATCH(D274&amp;E274,'_courses_lookup'!$E:$E,0)),"")</f>
        <v/>
      </c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39" t="n"/>
      <c r="W274" s="40" t="n"/>
      <c r="X274" s="40" t="n"/>
      <c r="Y274" s="40">
        <f>IFERROR(IF(W274*X274=0,"",W274*X274),"")</f>
        <v/>
      </c>
      <c r="Z274" s="39" t="n"/>
      <c r="AA274" s="39" t="n"/>
      <c r="AB274" s="40">
        <f>IF(AND(Z274&lt;&gt;"",AA274&lt;&gt;""),ROUNDUP((AA274-Z274)/7,0),"")</f>
        <v/>
      </c>
      <c r="AC274" s="40" t="n"/>
      <c r="AD274" s="40">
        <f>IFERROR(IF(AB274*AC274=0,"",AB274*AC274),"")</f>
        <v/>
      </c>
      <c r="AE274" s="40" t="n"/>
      <c r="AF274" s="40">
        <f>IFERROR(IF((AI274-(Y274+AD274))/AE274=0,"",ROUNDUP((AI274-(Y274+AD274))/AE274,0)),"")</f>
        <v/>
      </c>
      <c r="AG274" s="40">
        <f>IFERROR(IF((AI274-(Y274+AD274))=0,"",(AI274-(Y274+AD274))),"")</f>
        <v/>
      </c>
      <c r="AH274" s="40">
        <f>IF(AND(W274="",AE274=""),AB274,IF(SUM(W274,AB274,AE274)=0,"",SUM(W274,AB274,AE274)))</f>
        <v/>
      </c>
      <c r="AI274" s="40" t="n"/>
      <c r="AJ274" s="39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>
        <f>IF(V274="","",YEAR(V274)+IF(MONTH(V274)&gt;=5,1,0))</f>
        <v/>
      </c>
      <c r="AT274" s="40">
        <f>IF(V274="","",IF(AND(MONTH(V274)=8,DAY(V274)&gt;=15),"Fall",IF(MONTH(V274)&gt;8,"Fall",IF(MONTH(V274)=5,"Summer",IF(MONTH(V274)=1,"Spring","")))))</f>
        <v/>
      </c>
      <c r="AU274" s="40" t="n"/>
      <c r="AV274" s="40" t="n"/>
      <c r="AW274" s="40" t="n"/>
      <c r="AX274" s="40">
        <f>IFERROR(INDEX('_names_lookup'!$C:$C,MATCH(AW274,'_names_lookup'!$A:$A,0)),"")</f>
        <v/>
      </c>
      <c r="AY274" s="40">
        <f>IFERROR(INDEX('_names_lookup'!$B:$B,MATCH(AW274,'_names_lookup'!$A:$A,0)),"")</f>
        <v/>
      </c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  <c r="CO274" s="40" t="n"/>
      <c r="CP274" s="40" t="n"/>
      <c r="CQ274" s="40" t="n"/>
    </row>
    <row r="275">
      <c r="A275" s="41" t="n"/>
      <c r="B275" s="37" t="inlineStr">
        <is>
          <t>3286-02</t>
        </is>
      </c>
      <c r="C275" s="37" t="inlineStr">
        <is>
          <t>347</t>
        </is>
      </c>
      <c r="D275" s="41" t="n"/>
      <c r="E275" s="41" t="n"/>
      <c r="F275" s="41" t="n"/>
      <c r="G275" s="41" t="n"/>
      <c r="H275" s="38">
        <f>IFERROR(INDEX('_courses_lookup'!$C:$C,MATCH(D275&amp;E275,'_courses_lookup'!$E:$E,0)),"")</f>
        <v/>
      </c>
      <c r="I275" s="38">
        <f>IFERROR(INDEX('_courses_lookup'!$D:$D,MATCH(D275&amp;E275,'_courses_lookup'!$E:$E,0)),"")</f>
        <v/>
      </c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39" t="n"/>
      <c r="W275" s="40" t="n"/>
      <c r="X275" s="40" t="n"/>
      <c r="Y275" s="40">
        <f>IFERROR(IF(W275*X275=0,"",W275*X275),"")</f>
        <v/>
      </c>
      <c r="Z275" s="39" t="n"/>
      <c r="AA275" s="39" t="n"/>
      <c r="AB275" s="40">
        <f>IF(AND(Z275&lt;&gt;"",AA275&lt;&gt;""),ROUNDUP((AA275-Z275)/7,0),"")</f>
        <v/>
      </c>
      <c r="AC275" s="40" t="n"/>
      <c r="AD275" s="40">
        <f>IFERROR(IF(AB275*AC275=0,"",AB275*AC275),"")</f>
        <v/>
      </c>
      <c r="AE275" s="40" t="n"/>
      <c r="AF275" s="40">
        <f>IFERROR(IF((AI275-(Y275+AD275))/AE275=0,"",ROUNDUP((AI275-(Y275+AD275))/AE275,0)),"")</f>
        <v/>
      </c>
      <c r="AG275" s="40">
        <f>IFERROR(IF((AI275-(Y275+AD275))=0,"",(AI275-(Y275+AD275))),"")</f>
        <v/>
      </c>
      <c r="AH275" s="40">
        <f>IF(AND(W275="",AE275=""),AB275,IF(SUM(W275,AB275,AE275)=0,"",SUM(W275,AB275,AE275)))</f>
        <v/>
      </c>
      <c r="AI275" s="40" t="n"/>
      <c r="AJ275" s="39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>
        <f>IF(V275="","",YEAR(V275)+IF(MONTH(V275)&gt;=5,1,0))</f>
        <v/>
      </c>
      <c r="AT275" s="40">
        <f>IF(V275="","",IF(AND(MONTH(V275)=8,DAY(V275)&gt;=15),"Fall",IF(MONTH(V275)&gt;8,"Fall",IF(MONTH(V275)=5,"Summer",IF(MONTH(V275)=1,"Spring","")))))</f>
        <v/>
      </c>
      <c r="AU275" s="40" t="n"/>
      <c r="AV275" s="40" t="n"/>
      <c r="AW275" s="40" t="n"/>
      <c r="AX275" s="40">
        <f>IFERROR(INDEX('_names_lookup'!$C:$C,MATCH(AW275,'_names_lookup'!$A:$A,0)),"")</f>
        <v/>
      </c>
      <c r="AY275" s="40">
        <f>IFERROR(INDEX('_names_lookup'!$B:$B,MATCH(AW275,'_names_lookup'!$A:$A,0)),"")</f>
        <v/>
      </c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  <c r="CO275" s="40" t="n"/>
      <c r="CP275" s="40" t="n"/>
      <c r="CQ275" s="40" t="n"/>
    </row>
    <row r="276">
      <c r="A276" s="41" t="n"/>
      <c r="B276" s="37" t="inlineStr">
        <is>
          <t>3286-03</t>
        </is>
      </c>
      <c r="C276" s="37" t="inlineStr">
        <is>
          <t>349</t>
        </is>
      </c>
      <c r="D276" s="41" t="n"/>
      <c r="E276" s="41" t="n"/>
      <c r="F276" s="41" t="n"/>
      <c r="G276" s="41" t="n"/>
      <c r="H276" s="38">
        <f>IFERROR(INDEX('_courses_lookup'!$C:$C,MATCH(D276&amp;E276,'_courses_lookup'!$E:$E,0)),"")</f>
        <v/>
      </c>
      <c r="I276" s="38">
        <f>IFERROR(INDEX('_courses_lookup'!$D:$D,MATCH(D276&amp;E276,'_courses_lookup'!$E:$E,0)),"")</f>
        <v/>
      </c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39" t="n"/>
      <c r="W276" s="40" t="n"/>
      <c r="X276" s="40" t="n"/>
      <c r="Y276" s="40">
        <f>IFERROR(IF(W276*X276=0,"",W276*X276),"")</f>
        <v/>
      </c>
      <c r="Z276" s="39" t="n"/>
      <c r="AA276" s="39" t="n"/>
      <c r="AB276" s="40">
        <f>IF(AND(Z276&lt;&gt;"",AA276&lt;&gt;""),ROUNDUP((AA276-Z276)/7,0),"")</f>
        <v/>
      </c>
      <c r="AC276" s="40" t="n"/>
      <c r="AD276" s="40">
        <f>IFERROR(IF(AB276*AC276=0,"",AB276*AC276),"")</f>
        <v/>
      </c>
      <c r="AE276" s="40" t="n"/>
      <c r="AF276" s="40">
        <f>IFERROR(IF((AI276-(Y276+AD276))/AE276=0,"",ROUNDUP((AI276-(Y276+AD276))/AE276,0)),"")</f>
        <v/>
      </c>
      <c r="AG276" s="40">
        <f>IFERROR(IF((AI276-(Y276+AD276))=0,"",(AI276-(Y276+AD276))),"")</f>
        <v/>
      </c>
      <c r="AH276" s="40">
        <f>IF(AND(W276="",AE276=""),AB276,IF(SUM(W276,AB276,AE276)=0,"",SUM(W276,AB276,AE276)))</f>
        <v/>
      </c>
      <c r="AI276" s="40" t="n"/>
      <c r="AJ276" s="39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>
        <f>IF(V276="","",YEAR(V276)+IF(MONTH(V276)&gt;=5,1,0))</f>
        <v/>
      </c>
      <c r="AT276" s="40">
        <f>IF(V276="","",IF(AND(MONTH(V276)=8,DAY(V276)&gt;=15),"Fall",IF(MONTH(V276)&gt;8,"Fall",IF(MONTH(V276)=5,"Summer",IF(MONTH(V276)=1,"Spring","")))))</f>
        <v/>
      </c>
      <c r="AU276" s="40" t="n"/>
      <c r="AV276" s="40" t="n"/>
      <c r="AW276" s="40" t="n"/>
      <c r="AX276" s="40">
        <f>IFERROR(INDEX('_names_lookup'!$C:$C,MATCH(AW276,'_names_lookup'!$A:$A,0)),"")</f>
        <v/>
      </c>
      <c r="AY276" s="40">
        <f>IFERROR(INDEX('_names_lookup'!$B:$B,MATCH(AW276,'_names_lookup'!$A:$A,0)),"")</f>
        <v/>
      </c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  <c r="CO276" s="40" t="n"/>
      <c r="CP276" s="40" t="n"/>
      <c r="CQ276" s="40" t="n"/>
    </row>
    <row r="277">
      <c r="A277" s="41" t="n"/>
      <c r="B277" s="37" t="inlineStr">
        <is>
          <t>3287-01</t>
        </is>
      </c>
      <c r="C277" s="37" t="inlineStr">
        <is>
          <t>350</t>
        </is>
      </c>
      <c r="D277" s="41" t="n"/>
      <c r="E277" s="41" t="n"/>
      <c r="F277" s="41" t="n"/>
      <c r="G277" s="41" t="n"/>
      <c r="H277" s="38">
        <f>IFERROR(INDEX('_courses_lookup'!$C:$C,MATCH(D277&amp;E277,'_courses_lookup'!$E:$E,0)),"")</f>
        <v/>
      </c>
      <c r="I277" s="38">
        <f>IFERROR(INDEX('_courses_lookup'!$D:$D,MATCH(D277&amp;E277,'_courses_lookup'!$E:$E,0)),"")</f>
        <v/>
      </c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39" t="n"/>
      <c r="W277" s="40" t="n"/>
      <c r="X277" s="40" t="n"/>
      <c r="Y277" s="40">
        <f>IFERROR(IF(W277*X277=0,"",W277*X277),"")</f>
        <v/>
      </c>
      <c r="Z277" s="39" t="n"/>
      <c r="AA277" s="39" t="n"/>
      <c r="AB277" s="40">
        <f>IF(AND(Z277&lt;&gt;"",AA277&lt;&gt;""),ROUNDUP((AA277-Z277)/7,0),"")</f>
        <v/>
      </c>
      <c r="AC277" s="40" t="n"/>
      <c r="AD277" s="40">
        <f>IFERROR(IF(AB277*AC277=0,"",AB277*AC277),"")</f>
        <v/>
      </c>
      <c r="AE277" s="40" t="n"/>
      <c r="AF277" s="40">
        <f>IFERROR(IF((AI277-(Y277+AD277))/AE277=0,"",ROUNDUP((AI277-(Y277+AD277))/AE277,0)),"")</f>
        <v/>
      </c>
      <c r="AG277" s="40">
        <f>IFERROR(IF((AI277-(Y277+AD277))=0,"",(AI277-(Y277+AD277))),"")</f>
        <v/>
      </c>
      <c r="AH277" s="40">
        <f>IF(AND(W277="",AE277=""),AB277,IF(SUM(W277,AB277,AE277)=0,"",SUM(W277,AB277,AE277)))</f>
        <v/>
      </c>
      <c r="AI277" s="40" t="n"/>
      <c r="AJ277" s="39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>
        <f>IF(V277="","",YEAR(V277)+IF(MONTH(V277)&gt;=5,1,0))</f>
        <v/>
      </c>
      <c r="AT277" s="40">
        <f>IF(V277="","",IF(AND(MONTH(V277)=8,DAY(V277)&gt;=15),"Fall",IF(MONTH(V277)&gt;8,"Fall",IF(MONTH(V277)=5,"Summer",IF(MONTH(V277)=1,"Spring","")))))</f>
        <v/>
      </c>
      <c r="AU277" s="40" t="n"/>
      <c r="AV277" s="40" t="n"/>
      <c r="AW277" s="40" t="n"/>
      <c r="AX277" s="40">
        <f>IFERROR(INDEX('_names_lookup'!$C:$C,MATCH(AW277,'_names_lookup'!$A:$A,0)),"")</f>
        <v/>
      </c>
      <c r="AY277" s="40">
        <f>IFERROR(INDEX('_names_lookup'!$B:$B,MATCH(AW277,'_names_lookup'!$A:$A,0)),"")</f>
        <v/>
      </c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  <c r="CO277" s="40" t="n"/>
      <c r="CP277" s="40" t="n"/>
      <c r="CQ277" s="40" t="n"/>
    </row>
    <row r="278">
      <c r="A278" s="41" t="n"/>
      <c r="B278" s="37" t="inlineStr">
        <is>
          <t>3287-02</t>
        </is>
      </c>
      <c r="C278" s="37" t="inlineStr">
        <is>
          <t>351</t>
        </is>
      </c>
      <c r="D278" s="41" t="n"/>
      <c r="E278" s="41" t="n"/>
      <c r="F278" s="41" t="n"/>
      <c r="G278" s="41" t="n"/>
      <c r="H278" s="38">
        <f>IFERROR(INDEX('_courses_lookup'!$C:$C,MATCH(D278&amp;E278,'_courses_lookup'!$E:$E,0)),"")</f>
        <v/>
      </c>
      <c r="I278" s="38">
        <f>IFERROR(INDEX('_courses_lookup'!$D:$D,MATCH(D278&amp;E278,'_courses_lookup'!$E:$E,0)),"")</f>
        <v/>
      </c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39" t="n"/>
      <c r="W278" s="40" t="n"/>
      <c r="X278" s="40" t="n"/>
      <c r="Y278" s="40">
        <f>IFERROR(IF(W278*X278=0,"",W278*X278),"")</f>
        <v/>
      </c>
      <c r="Z278" s="39" t="n"/>
      <c r="AA278" s="39" t="n"/>
      <c r="AB278" s="40">
        <f>IF(AND(Z278&lt;&gt;"",AA278&lt;&gt;""),ROUNDUP((AA278-Z278)/7,0),"")</f>
        <v/>
      </c>
      <c r="AC278" s="40" t="n"/>
      <c r="AD278" s="40">
        <f>IFERROR(IF(AB278*AC278=0,"",AB278*AC278),"")</f>
        <v/>
      </c>
      <c r="AE278" s="40" t="n"/>
      <c r="AF278" s="40">
        <f>IFERROR(IF((AI278-(Y278+AD278))/AE278=0,"",ROUNDUP((AI278-(Y278+AD278))/AE278,0)),"")</f>
        <v/>
      </c>
      <c r="AG278" s="40">
        <f>IFERROR(IF((AI278-(Y278+AD278))=0,"",(AI278-(Y278+AD278))),"")</f>
        <v/>
      </c>
      <c r="AH278" s="40">
        <f>IF(AND(W278="",AE278=""),AB278,IF(SUM(W278,AB278,AE278)=0,"",SUM(W278,AB278,AE278)))</f>
        <v/>
      </c>
      <c r="AI278" s="40" t="n"/>
      <c r="AJ278" s="39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>
        <f>IF(V278="","",YEAR(V278)+IF(MONTH(V278)&gt;=5,1,0))</f>
        <v/>
      </c>
      <c r="AT278" s="40">
        <f>IF(V278="","",IF(AND(MONTH(V278)=8,DAY(V278)&gt;=15),"Fall",IF(MONTH(V278)&gt;8,"Fall",IF(MONTH(V278)=5,"Summer",IF(MONTH(V278)=1,"Spring","")))))</f>
        <v/>
      </c>
      <c r="AU278" s="40" t="n"/>
      <c r="AV278" s="40" t="n"/>
      <c r="AW278" s="40" t="n"/>
      <c r="AX278" s="40">
        <f>IFERROR(INDEX('_names_lookup'!$C:$C,MATCH(AW278,'_names_lookup'!$A:$A,0)),"")</f>
        <v/>
      </c>
      <c r="AY278" s="40">
        <f>IFERROR(INDEX('_names_lookup'!$B:$B,MATCH(AW278,'_names_lookup'!$A:$A,0)),"")</f>
        <v/>
      </c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  <c r="CO278" s="40" t="n"/>
      <c r="CP278" s="40" t="n"/>
      <c r="CQ278" s="40" t="n"/>
    </row>
    <row r="279">
      <c r="A279" s="41" t="n"/>
      <c r="B279" s="37" t="inlineStr">
        <is>
          <t>3287-03</t>
        </is>
      </c>
      <c r="C279" s="37" t="inlineStr">
        <is>
          <t>352</t>
        </is>
      </c>
      <c r="D279" s="41" t="n"/>
      <c r="E279" s="41" t="n"/>
      <c r="F279" s="41" t="n"/>
      <c r="G279" s="41" t="n"/>
      <c r="H279" s="38">
        <f>IFERROR(INDEX('_courses_lookup'!$C:$C,MATCH(D279&amp;E279,'_courses_lookup'!$E:$E,0)),"")</f>
        <v/>
      </c>
      <c r="I279" s="38">
        <f>IFERROR(INDEX('_courses_lookup'!$D:$D,MATCH(D279&amp;E279,'_courses_lookup'!$E:$E,0)),"")</f>
        <v/>
      </c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39" t="n"/>
      <c r="W279" s="40" t="n"/>
      <c r="X279" s="40" t="n"/>
      <c r="Y279" s="40">
        <f>IFERROR(IF(W279*X279=0,"",W279*X279),"")</f>
        <v/>
      </c>
      <c r="Z279" s="39" t="n"/>
      <c r="AA279" s="39" t="n"/>
      <c r="AB279" s="40">
        <f>IF(AND(Z279&lt;&gt;"",AA279&lt;&gt;""),ROUNDUP((AA279-Z279)/7,0),"")</f>
        <v/>
      </c>
      <c r="AC279" s="40" t="n"/>
      <c r="AD279" s="40">
        <f>IFERROR(IF(AB279*AC279=0,"",AB279*AC279),"")</f>
        <v/>
      </c>
      <c r="AE279" s="40" t="n"/>
      <c r="AF279" s="40">
        <f>IFERROR(IF((AI279-(Y279+AD279))/AE279=0,"",ROUNDUP((AI279-(Y279+AD279))/AE279,0)),"")</f>
        <v/>
      </c>
      <c r="AG279" s="40">
        <f>IFERROR(IF((AI279-(Y279+AD279))=0,"",(AI279-(Y279+AD279))),"")</f>
        <v/>
      </c>
      <c r="AH279" s="40">
        <f>IF(AND(W279="",AE279=""),AB279,IF(SUM(W279,AB279,AE279)=0,"",SUM(W279,AB279,AE279)))</f>
        <v/>
      </c>
      <c r="AI279" s="40" t="n"/>
      <c r="AJ279" s="39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>
        <f>IF(V279="","",YEAR(V279)+IF(MONTH(V279)&gt;=5,1,0))</f>
        <v/>
      </c>
      <c r="AT279" s="40">
        <f>IF(V279="","",IF(AND(MONTH(V279)=8,DAY(V279)&gt;=15),"Fall",IF(MONTH(V279)&gt;8,"Fall",IF(MONTH(V279)=5,"Summer",IF(MONTH(V279)=1,"Spring","")))))</f>
        <v/>
      </c>
      <c r="AU279" s="40" t="n"/>
      <c r="AV279" s="40" t="n"/>
      <c r="AW279" s="40" t="n"/>
      <c r="AX279" s="40">
        <f>IFERROR(INDEX('_names_lookup'!$C:$C,MATCH(AW279,'_names_lookup'!$A:$A,0)),"")</f>
        <v/>
      </c>
      <c r="AY279" s="40">
        <f>IFERROR(INDEX('_names_lookup'!$B:$B,MATCH(AW279,'_names_lookup'!$A:$A,0)),"")</f>
        <v/>
      </c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  <c r="CO279" s="40" t="n"/>
      <c r="CP279" s="40" t="n"/>
      <c r="CQ279" s="40" t="n"/>
    </row>
    <row r="280">
      <c r="A280" s="41" t="n"/>
      <c r="B280" s="37" t="inlineStr">
        <is>
          <t>3288-01</t>
        </is>
      </c>
      <c r="C280" s="37" t="inlineStr">
        <is>
          <t>3528</t>
        </is>
      </c>
      <c r="D280" s="41" t="n"/>
      <c r="E280" s="41" t="n"/>
      <c r="F280" s="41" t="n"/>
      <c r="G280" s="41" t="n"/>
      <c r="H280" s="38">
        <f>IFERROR(INDEX('_courses_lookup'!$C:$C,MATCH(D280&amp;E280,'_courses_lookup'!$E:$E,0)),"")</f>
        <v/>
      </c>
      <c r="I280" s="38">
        <f>IFERROR(INDEX('_courses_lookup'!$D:$D,MATCH(D280&amp;E280,'_courses_lookup'!$E:$E,0)),"")</f>
        <v/>
      </c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39" t="n"/>
      <c r="W280" s="40" t="n"/>
      <c r="X280" s="40" t="n"/>
      <c r="Y280" s="40">
        <f>IFERROR(IF(W280*X280=0,"",W280*X280),"")</f>
        <v/>
      </c>
      <c r="Z280" s="39" t="n"/>
      <c r="AA280" s="39" t="n"/>
      <c r="AB280" s="40">
        <f>IF(AND(Z280&lt;&gt;"",AA280&lt;&gt;""),ROUNDUP((AA280-Z280)/7,0),"")</f>
        <v/>
      </c>
      <c r="AC280" s="40" t="n"/>
      <c r="AD280" s="40">
        <f>IFERROR(IF(AB280*AC280=0,"",AB280*AC280),"")</f>
        <v/>
      </c>
      <c r="AE280" s="40" t="n"/>
      <c r="AF280" s="40">
        <f>IFERROR(IF((AI280-(Y280+AD280))/AE280=0,"",ROUNDUP((AI280-(Y280+AD280))/AE280,0)),"")</f>
        <v/>
      </c>
      <c r="AG280" s="40">
        <f>IFERROR(IF((AI280-(Y280+AD280))=0,"",(AI280-(Y280+AD280))),"")</f>
        <v/>
      </c>
      <c r="AH280" s="40">
        <f>IF(AND(W280="",AE280=""),AB280,IF(SUM(W280,AB280,AE280)=0,"",SUM(W280,AB280,AE280)))</f>
        <v/>
      </c>
      <c r="AI280" s="40" t="n"/>
      <c r="AJ280" s="39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>
        <f>IF(V280="","",YEAR(V280)+IF(MONTH(V280)&gt;=5,1,0))</f>
        <v/>
      </c>
      <c r="AT280" s="40">
        <f>IF(V280="","",IF(AND(MONTH(V280)=8,DAY(V280)&gt;=15),"Fall",IF(MONTH(V280)&gt;8,"Fall",IF(MONTH(V280)=5,"Summer",IF(MONTH(V280)=1,"Spring","")))))</f>
        <v/>
      </c>
      <c r="AU280" s="40" t="n"/>
      <c r="AV280" s="40" t="n"/>
      <c r="AW280" s="40" t="n"/>
      <c r="AX280" s="40">
        <f>IFERROR(INDEX('_names_lookup'!$C:$C,MATCH(AW280,'_names_lookup'!$A:$A,0)),"")</f>
        <v/>
      </c>
      <c r="AY280" s="40">
        <f>IFERROR(INDEX('_names_lookup'!$B:$B,MATCH(AW280,'_names_lookup'!$A:$A,0)),"")</f>
        <v/>
      </c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  <c r="CO280" s="40" t="n"/>
      <c r="CP280" s="40" t="n"/>
      <c r="CQ280" s="40" t="n"/>
    </row>
    <row r="281">
      <c r="A281" s="41" t="n"/>
      <c r="B281" s="37" t="inlineStr">
        <is>
          <t>3288-02</t>
        </is>
      </c>
      <c r="C281" s="37" t="inlineStr">
        <is>
          <t>3531</t>
        </is>
      </c>
      <c r="D281" s="41" t="n"/>
      <c r="E281" s="41" t="n"/>
      <c r="F281" s="41" t="n"/>
      <c r="G281" s="41" t="n"/>
      <c r="H281" s="38">
        <f>IFERROR(INDEX('_courses_lookup'!$C:$C,MATCH(D281&amp;E281,'_courses_lookup'!$E:$E,0)),"")</f>
        <v/>
      </c>
      <c r="I281" s="38">
        <f>IFERROR(INDEX('_courses_lookup'!$D:$D,MATCH(D281&amp;E281,'_courses_lookup'!$E:$E,0)),"")</f>
        <v/>
      </c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39" t="n"/>
      <c r="W281" s="40" t="n"/>
      <c r="X281" s="40" t="n"/>
      <c r="Y281" s="40">
        <f>IFERROR(IF(W281*X281=0,"",W281*X281),"")</f>
        <v/>
      </c>
      <c r="Z281" s="39" t="n"/>
      <c r="AA281" s="39" t="n"/>
      <c r="AB281" s="40">
        <f>IF(AND(Z281&lt;&gt;"",AA281&lt;&gt;""),ROUNDUP((AA281-Z281)/7,0),"")</f>
        <v/>
      </c>
      <c r="AC281" s="40" t="n"/>
      <c r="AD281" s="40">
        <f>IFERROR(IF(AB281*AC281=0,"",AB281*AC281),"")</f>
        <v/>
      </c>
      <c r="AE281" s="40" t="n"/>
      <c r="AF281" s="40">
        <f>IFERROR(IF((AI281-(Y281+AD281))/AE281=0,"",ROUNDUP((AI281-(Y281+AD281))/AE281,0)),"")</f>
        <v/>
      </c>
      <c r="AG281" s="40">
        <f>IFERROR(IF((AI281-(Y281+AD281))=0,"",(AI281-(Y281+AD281))),"")</f>
        <v/>
      </c>
      <c r="AH281" s="40">
        <f>IF(AND(W281="",AE281=""),AB281,IF(SUM(W281,AB281,AE281)=0,"",SUM(W281,AB281,AE281)))</f>
        <v/>
      </c>
      <c r="AI281" s="40" t="n"/>
      <c r="AJ281" s="39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>
        <f>IF(V281="","",YEAR(V281)+IF(MONTH(V281)&gt;=5,1,0))</f>
        <v/>
      </c>
      <c r="AT281" s="40">
        <f>IF(V281="","",IF(AND(MONTH(V281)=8,DAY(V281)&gt;=15),"Fall",IF(MONTH(V281)&gt;8,"Fall",IF(MONTH(V281)=5,"Summer",IF(MONTH(V281)=1,"Spring","")))))</f>
        <v/>
      </c>
      <c r="AU281" s="40" t="n"/>
      <c r="AV281" s="40" t="n"/>
      <c r="AW281" s="40" t="n"/>
      <c r="AX281" s="40">
        <f>IFERROR(INDEX('_names_lookup'!$C:$C,MATCH(AW281,'_names_lookup'!$A:$A,0)),"")</f>
        <v/>
      </c>
      <c r="AY281" s="40">
        <f>IFERROR(INDEX('_names_lookup'!$B:$B,MATCH(AW281,'_names_lookup'!$A:$A,0)),"")</f>
        <v/>
      </c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  <c r="CO281" s="40" t="n"/>
      <c r="CP281" s="40" t="n"/>
      <c r="CQ281" s="40" t="n"/>
    </row>
    <row r="282">
      <c r="A282" s="41" t="n"/>
      <c r="B282" s="37" t="inlineStr">
        <is>
          <t>3288-03</t>
        </is>
      </c>
      <c r="C282" s="37" t="inlineStr">
        <is>
          <t>3549</t>
        </is>
      </c>
      <c r="D282" s="41" t="n"/>
      <c r="E282" s="41" t="n"/>
      <c r="F282" s="41" t="n"/>
      <c r="G282" s="41" t="n"/>
      <c r="H282" s="38">
        <f>IFERROR(INDEX('_courses_lookup'!$C:$C,MATCH(D282&amp;E282,'_courses_lookup'!$E:$E,0)),"")</f>
        <v/>
      </c>
      <c r="I282" s="38">
        <f>IFERROR(INDEX('_courses_lookup'!$D:$D,MATCH(D282&amp;E282,'_courses_lookup'!$E:$E,0)),"")</f>
        <v/>
      </c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39" t="n"/>
      <c r="W282" s="40" t="n"/>
      <c r="X282" s="40" t="n"/>
      <c r="Y282" s="40">
        <f>IFERROR(IF(W282*X282=0,"",W282*X282),"")</f>
        <v/>
      </c>
      <c r="Z282" s="39" t="n"/>
      <c r="AA282" s="39" t="n"/>
      <c r="AB282" s="40">
        <f>IF(AND(Z282&lt;&gt;"",AA282&lt;&gt;""),ROUNDUP((AA282-Z282)/7,0),"")</f>
        <v/>
      </c>
      <c r="AC282" s="40" t="n"/>
      <c r="AD282" s="40">
        <f>IFERROR(IF(AB282*AC282=0,"",AB282*AC282),"")</f>
        <v/>
      </c>
      <c r="AE282" s="40" t="n"/>
      <c r="AF282" s="40">
        <f>IFERROR(IF((AI282-(Y282+AD282))/AE282=0,"",ROUNDUP((AI282-(Y282+AD282))/AE282,0)),"")</f>
        <v/>
      </c>
      <c r="AG282" s="40">
        <f>IFERROR(IF((AI282-(Y282+AD282))=0,"",(AI282-(Y282+AD282))),"")</f>
        <v/>
      </c>
      <c r="AH282" s="40">
        <f>IF(AND(W282="",AE282=""),AB282,IF(SUM(W282,AB282,AE282)=0,"",SUM(W282,AB282,AE282)))</f>
        <v/>
      </c>
      <c r="AI282" s="40" t="n"/>
      <c r="AJ282" s="39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>
        <f>IF(V282="","",YEAR(V282)+IF(MONTH(V282)&gt;=5,1,0))</f>
        <v/>
      </c>
      <c r="AT282" s="40">
        <f>IF(V282="","",IF(AND(MONTH(V282)=8,DAY(V282)&gt;=15),"Fall",IF(MONTH(V282)&gt;8,"Fall",IF(MONTH(V282)=5,"Summer",IF(MONTH(V282)=1,"Spring","")))))</f>
        <v/>
      </c>
      <c r="AU282" s="40" t="n"/>
      <c r="AV282" s="40" t="n"/>
      <c r="AW282" s="40" t="n"/>
      <c r="AX282" s="40">
        <f>IFERROR(INDEX('_names_lookup'!$C:$C,MATCH(AW282,'_names_lookup'!$A:$A,0)),"")</f>
        <v/>
      </c>
      <c r="AY282" s="40">
        <f>IFERROR(INDEX('_names_lookup'!$B:$B,MATCH(AW282,'_names_lookup'!$A:$A,0)),"")</f>
        <v/>
      </c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  <c r="CO282" s="40" t="n"/>
      <c r="CP282" s="40" t="n"/>
      <c r="CQ282" s="40" t="n"/>
    </row>
    <row r="283">
      <c r="A283" s="41" t="n"/>
      <c r="B283" s="37" t="inlineStr">
        <is>
          <t>3289-01</t>
        </is>
      </c>
      <c r="C283" s="37" t="inlineStr">
        <is>
          <t>356</t>
        </is>
      </c>
      <c r="D283" s="41" t="n"/>
      <c r="E283" s="41" t="n"/>
      <c r="F283" s="41" t="n"/>
      <c r="G283" s="41" t="n"/>
      <c r="H283" s="38">
        <f>IFERROR(INDEX('_courses_lookup'!$C:$C,MATCH(D283&amp;E283,'_courses_lookup'!$E:$E,0)),"")</f>
        <v/>
      </c>
      <c r="I283" s="38">
        <f>IFERROR(INDEX('_courses_lookup'!$D:$D,MATCH(D283&amp;E283,'_courses_lookup'!$E:$E,0)),"")</f>
        <v/>
      </c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39" t="n"/>
      <c r="W283" s="40" t="n"/>
      <c r="X283" s="40" t="n"/>
      <c r="Y283" s="40">
        <f>IFERROR(IF(W283*X283=0,"",W283*X283),"")</f>
        <v/>
      </c>
      <c r="Z283" s="39" t="n"/>
      <c r="AA283" s="39" t="n"/>
      <c r="AB283" s="40">
        <f>IF(AND(Z283&lt;&gt;"",AA283&lt;&gt;""),ROUNDUP((AA283-Z283)/7,0),"")</f>
        <v/>
      </c>
      <c r="AC283" s="40" t="n"/>
      <c r="AD283" s="40">
        <f>IFERROR(IF(AB283*AC283=0,"",AB283*AC283),"")</f>
        <v/>
      </c>
      <c r="AE283" s="40" t="n"/>
      <c r="AF283" s="40">
        <f>IFERROR(IF((AI283-(Y283+AD283))/AE283=0,"",ROUNDUP((AI283-(Y283+AD283))/AE283,0)),"")</f>
        <v/>
      </c>
      <c r="AG283" s="40">
        <f>IFERROR(IF((AI283-(Y283+AD283))=0,"",(AI283-(Y283+AD283))),"")</f>
        <v/>
      </c>
      <c r="AH283" s="40">
        <f>IF(AND(W283="",AE283=""),AB283,IF(SUM(W283,AB283,AE283)=0,"",SUM(W283,AB283,AE283)))</f>
        <v/>
      </c>
      <c r="AI283" s="40" t="n"/>
      <c r="AJ283" s="39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>
        <f>IF(V283="","",YEAR(V283)+IF(MONTH(V283)&gt;=5,1,0))</f>
        <v/>
      </c>
      <c r="AT283" s="40">
        <f>IF(V283="","",IF(AND(MONTH(V283)=8,DAY(V283)&gt;=15),"Fall",IF(MONTH(V283)&gt;8,"Fall",IF(MONTH(V283)=5,"Summer",IF(MONTH(V283)=1,"Spring","")))))</f>
        <v/>
      </c>
      <c r="AU283" s="40" t="n"/>
      <c r="AV283" s="40" t="n"/>
      <c r="AW283" s="40" t="n"/>
      <c r="AX283" s="40">
        <f>IFERROR(INDEX('_names_lookup'!$C:$C,MATCH(AW283,'_names_lookup'!$A:$A,0)),"")</f>
        <v/>
      </c>
      <c r="AY283" s="40">
        <f>IFERROR(INDEX('_names_lookup'!$B:$B,MATCH(AW283,'_names_lookup'!$A:$A,0)),"")</f>
        <v/>
      </c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  <c r="CO283" s="40" t="n"/>
      <c r="CP283" s="40" t="n"/>
      <c r="CQ283" s="40" t="n"/>
    </row>
    <row r="284">
      <c r="A284" s="41" t="n"/>
      <c r="B284" s="37" t="inlineStr">
        <is>
          <t>3289-02</t>
        </is>
      </c>
      <c r="C284" s="37" t="inlineStr">
        <is>
          <t>357</t>
        </is>
      </c>
      <c r="D284" s="41" t="n"/>
      <c r="E284" s="41" t="n"/>
      <c r="F284" s="41" t="n"/>
      <c r="G284" s="41" t="n"/>
      <c r="H284" s="38">
        <f>IFERROR(INDEX('_courses_lookup'!$C:$C,MATCH(D284&amp;E284,'_courses_lookup'!$E:$E,0)),"")</f>
        <v/>
      </c>
      <c r="I284" s="38">
        <f>IFERROR(INDEX('_courses_lookup'!$D:$D,MATCH(D284&amp;E284,'_courses_lookup'!$E:$E,0)),"")</f>
        <v/>
      </c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39" t="n"/>
      <c r="W284" s="40" t="n"/>
      <c r="X284" s="40" t="n"/>
      <c r="Y284" s="40">
        <f>IFERROR(IF(W284*X284=0,"",W284*X284),"")</f>
        <v/>
      </c>
      <c r="Z284" s="39" t="n"/>
      <c r="AA284" s="39" t="n"/>
      <c r="AB284" s="40">
        <f>IF(AND(Z284&lt;&gt;"",AA284&lt;&gt;""),ROUNDUP((AA284-Z284)/7,0),"")</f>
        <v/>
      </c>
      <c r="AC284" s="40" t="n"/>
      <c r="AD284" s="40">
        <f>IFERROR(IF(AB284*AC284=0,"",AB284*AC284),"")</f>
        <v/>
      </c>
      <c r="AE284" s="40" t="n"/>
      <c r="AF284" s="40">
        <f>IFERROR(IF((AI284-(Y284+AD284))/AE284=0,"",ROUNDUP((AI284-(Y284+AD284))/AE284,0)),"")</f>
        <v/>
      </c>
      <c r="AG284" s="40">
        <f>IFERROR(IF((AI284-(Y284+AD284))=0,"",(AI284-(Y284+AD284))),"")</f>
        <v/>
      </c>
      <c r="AH284" s="40">
        <f>IF(AND(W284="",AE284=""),AB284,IF(SUM(W284,AB284,AE284)=0,"",SUM(W284,AB284,AE284)))</f>
        <v/>
      </c>
      <c r="AI284" s="40" t="n"/>
      <c r="AJ284" s="39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>
        <f>IF(V284="","",YEAR(V284)+IF(MONTH(V284)&gt;=5,1,0))</f>
        <v/>
      </c>
      <c r="AT284" s="40">
        <f>IF(V284="","",IF(AND(MONTH(V284)=8,DAY(V284)&gt;=15),"Fall",IF(MONTH(V284)&gt;8,"Fall",IF(MONTH(V284)=5,"Summer",IF(MONTH(V284)=1,"Spring","")))))</f>
        <v/>
      </c>
      <c r="AU284" s="40" t="n"/>
      <c r="AV284" s="40" t="n"/>
      <c r="AW284" s="40" t="n"/>
      <c r="AX284" s="40">
        <f>IFERROR(INDEX('_names_lookup'!$C:$C,MATCH(AW284,'_names_lookup'!$A:$A,0)),"")</f>
        <v/>
      </c>
      <c r="AY284" s="40">
        <f>IFERROR(INDEX('_names_lookup'!$B:$B,MATCH(AW284,'_names_lookup'!$A:$A,0)),"")</f>
        <v/>
      </c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  <c r="CO284" s="40" t="n"/>
      <c r="CP284" s="40" t="n"/>
      <c r="CQ284" s="40" t="n"/>
    </row>
    <row r="285">
      <c r="A285" s="41" t="n"/>
      <c r="B285" s="37" t="inlineStr">
        <is>
          <t>3289-03</t>
        </is>
      </c>
      <c r="C285" s="37" t="inlineStr">
        <is>
          <t>360</t>
        </is>
      </c>
      <c r="D285" s="41" t="n"/>
      <c r="E285" s="41" t="n"/>
      <c r="F285" s="41" t="n"/>
      <c r="G285" s="41" t="n"/>
      <c r="H285" s="38">
        <f>IFERROR(INDEX('_courses_lookup'!$C:$C,MATCH(D285&amp;E285,'_courses_lookup'!$E:$E,0)),"")</f>
        <v/>
      </c>
      <c r="I285" s="38">
        <f>IFERROR(INDEX('_courses_lookup'!$D:$D,MATCH(D285&amp;E285,'_courses_lookup'!$E:$E,0)),"")</f>
        <v/>
      </c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39" t="n"/>
      <c r="W285" s="40" t="n"/>
      <c r="X285" s="40" t="n"/>
      <c r="Y285" s="40">
        <f>IFERROR(IF(W285*X285=0,"",W285*X285),"")</f>
        <v/>
      </c>
      <c r="Z285" s="39" t="n"/>
      <c r="AA285" s="39" t="n"/>
      <c r="AB285" s="40">
        <f>IF(AND(Z285&lt;&gt;"",AA285&lt;&gt;""),ROUNDUP((AA285-Z285)/7,0),"")</f>
        <v/>
      </c>
      <c r="AC285" s="40" t="n"/>
      <c r="AD285" s="40">
        <f>IFERROR(IF(AB285*AC285=0,"",AB285*AC285),"")</f>
        <v/>
      </c>
      <c r="AE285" s="40" t="n"/>
      <c r="AF285" s="40">
        <f>IFERROR(IF((AI285-(Y285+AD285))/AE285=0,"",ROUNDUP((AI285-(Y285+AD285))/AE285,0)),"")</f>
        <v/>
      </c>
      <c r="AG285" s="40">
        <f>IFERROR(IF((AI285-(Y285+AD285))=0,"",(AI285-(Y285+AD285))),"")</f>
        <v/>
      </c>
      <c r="AH285" s="40">
        <f>IF(AND(W285="",AE285=""),AB285,IF(SUM(W285,AB285,AE285)=0,"",SUM(W285,AB285,AE285)))</f>
        <v/>
      </c>
      <c r="AI285" s="40" t="n"/>
      <c r="AJ285" s="39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>
        <f>IF(V285="","",YEAR(V285)+IF(MONTH(V285)&gt;=5,1,0))</f>
        <v/>
      </c>
      <c r="AT285" s="40">
        <f>IF(V285="","",IF(AND(MONTH(V285)=8,DAY(V285)&gt;=15),"Fall",IF(MONTH(V285)&gt;8,"Fall",IF(MONTH(V285)=5,"Summer",IF(MONTH(V285)=1,"Spring","")))))</f>
        <v/>
      </c>
      <c r="AU285" s="40" t="n"/>
      <c r="AV285" s="40" t="n"/>
      <c r="AW285" s="40" t="n"/>
      <c r="AX285" s="40">
        <f>IFERROR(INDEX('_names_lookup'!$C:$C,MATCH(AW285,'_names_lookup'!$A:$A,0)),"")</f>
        <v/>
      </c>
      <c r="AY285" s="40">
        <f>IFERROR(INDEX('_names_lookup'!$B:$B,MATCH(AW285,'_names_lookup'!$A:$A,0)),"")</f>
        <v/>
      </c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  <c r="CO285" s="40" t="n"/>
      <c r="CP285" s="40" t="n"/>
      <c r="CQ285" s="40" t="n"/>
    </row>
    <row r="286">
      <c r="A286" s="41" t="n"/>
      <c r="B286" s="37" t="inlineStr">
        <is>
          <t>329-01</t>
        </is>
      </c>
      <c r="C286" s="37" t="inlineStr">
        <is>
          <t>361</t>
        </is>
      </c>
      <c r="D286" s="41" t="n"/>
      <c r="E286" s="41" t="n"/>
      <c r="F286" s="41" t="n"/>
      <c r="G286" s="41" t="n"/>
      <c r="H286" s="38">
        <f>IFERROR(INDEX('_courses_lookup'!$C:$C,MATCH(D286&amp;E286,'_courses_lookup'!$E:$E,0)),"")</f>
        <v/>
      </c>
      <c r="I286" s="38">
        <f>IFERROR(INDEX('_courses_lookup'!$D:$D,MATCH(D286&amp;E286,'_courses_lookup'!$E:$E,0)),"")</f>
        <v/>
      </c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39" t="n"/>
      <c r="W286" s="40" t="n"/>
      <c r="X286" s="40" t="n"/>
      <c r="Y286" s="40">
        <f>IFERROR(IF(W286*X286=0,"",W286*X286),"")</f>
        <v/>
      </c>
      <c r="Z286" s="39" t="n"/>
      <c r="AA286" s="39" t="n"/>
      <c r="AB286" s="40">
        <f>IF(AND(Z286&lt;&gt;"",AA286&lt;&gt;""),ROUNDUP((AA286-Z286)/7,0),"")</f>
        <v/>
      </c>
      <c r="AC286" s="40" t="n"/>
      <c r="AD286" s="40">
        <f>IFERROR(IF(AB286*AC286=0,"",AB286*AC286),"")</f>
        <v/>
      </c>
      <c r="AE286" s="40" t="n"/>
      <c r="AF286" s="40">
        <f>IFERROR(IF((AI286-(Y286+AD286))/AE286=0,"",ROUNDUP((AI286-(Y286+AD286))/AE286,0)),"")</f>
        <v/>
      </c>
      <c r="AG286" s="40">
        <f>IFERROR(IF((AI286-(Y286+AD286))=0,"",(AI286-(Y286+AD286))),"")</f>
        <v/>
      </c>
      <c r="AH286" s="40">
        <f>IF(AND(W286="",AE286=""),AB286,IF(SUM(W286,AB286,AE286)=0,"",SUM(W286,AB286,AE286)))</f>
        <v/>
      </c>
      <c r="AI286" s="40" t="n"/>
      <c r="AJ286" s="39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>
        <f>IF(V286="","",YEAR(V286)+IF(MONTH(V286)&gt;=5,1,0))</f>
        <v/>
      </c>
      <c r="AT286" s="40">
        <f>IF(V286="","",IF(AND(MONTH(V286)=8,DAY(V286)&gt;=15),"Fall",IF(MONTH(V286)&gt;8,"Fall",IF(MONTH(V286)=5,"Summer",IF(MONTH(V286)=1,"Spring","")))))</f>
        <v/>
      </c>
      <c r="AU286" s="40" t="n"/>
      <c r="AV286" s="40" t="n"/>
      <c r="AW286" s="40" t="n"/>
      <c r="AX286" s="40">
        <f>IFERROR(INDEX('_names_lookup'!$C:$C,MATCH(AW286,'_names_lookup'!$A:$A,0)),"")</f>
        <v/>
      </c>
      <c r="AY286" s="40">
        <f>IFERROR(INDEX('_names_lookup'!$B:$B,MATCH(AW286,'_names_lookup'!$A:$A,0)),"")</f>
        <v/>
      </c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  <c r="CO286" s="40" t="n"/>
      <c r="CP286" s="40" t="n"/>
      <c r="CQ286" s="40" t="n"/>
    </row>
    <row r="287">
      <c r="A287" s="41" t="n"/>
      <c r="B287" s="37" t="inlineStr">
        <is>
          <t>3290-01</t>
        </is>
      </c>
      <c r="C287" s="37" t="inlineStr">
        <is>
          <t>448</t>
        </is>
      </c>
      <c r="D287" s="41" t="n"/>
      <c r="E287" s="41" t="n"/>
      <c r="F287" s="41" t="n"/>
      <c r="G287" s="41" t="n"/>
      <c r="H287" s="38">
        <f>IFERROR(INDEX('_courses_lookup'!$C:$C,MATCH(D287&amp;E287,'_courses_lookup'!$E:$E,0)),"")</f>
        <v/>
      </c>
      <c r="I287" s="38">
        <f>IFERROR(INDEX('_courses_lookup'!$D:$D,MATCH(D287&amp;E287,'_courses_lookup'!$E:$E,0)),"")</f>
        <v/>
      </c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39" t="n"/>
      <c r="W287" s="40" t="n"/>
      <c r="X287" s="40" t="n"/>
      <c r="Y287" s="40">
        <f>IFERROR(IF(W287*X287=0,"",W287*X287),"")</f>
        <v/>
      </c>
      <c r="Z287" s="39" t="n"/>
      <c r="AA287" s="39" t="n"/>
      <c r="AB287" s="40">
        <f>IF(AND(Z287&lt;&gt;"",AA287&lt;&gt;""),ROUNDUP((AA287-Z287)/7,0),"")</f>
        <v/>
      </c>
      <c r="AC287" s="40" t="n"/>
      <c r="AD287" s="40">
        <f>IFERROR(IF(AB287*AC287=0,"",AB287*AC287),"")</f>
        <v/>
      </c>
      <c r="AE287" s="40" t="n"/>
      <c r="AF287" s="40">
        <f>IFERROR(IF((AI287-(Y287+AD287))/AE287=0,"",ROUNDUP((AI287-(Y287+AD287))/AE287,0)),"")</f>
        <v/>
      </c>
      <c r="AG287" s="40">
        <f>IFERROR(IF((AI287-(Y287+AD287))=0,"",(AI287-(Y287+AD287))),"")</f>
        <v/>
      </c>
      <c r="AH287" s="40">
        <f>IF(AND(W287="",AE287=""),AB287,IF(SUM(W287,AB287,AE287)=0,"",SUM(W287,AB287,AE287)))</f>
        <v/>
      </c>
      <c r="AI287" s="40" t="n"/>
      <c r="AJ287" s="39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>
        <f>IF(V287="","",YEAR(V287)+IF(MONTH(V287)&gt;=5,1,0))</f>
        <v/>
      </c>
      <c r="AT287" s="40">
        <f>IF(V287="","",IF(AND(MONTH(V287)=8,DAY(V287)&gt;=15),"Fall",IF(MONTH(V287)&gt;8,"Fall",IF(MONTH(V287)=5,"Summer",IF(MONTH(V287)=1,"Spring","")))))</f>
        <v/>
      </c>
      <c r="AU287" s="40" t="n"/>
      <c r="AV287" s="40" t="n"/>
      <c r="AW287" s="40" t="n"/>
      <c r="AX287" s="40">
        <f>IFERROR(INDEX('_names_lookup'!$C:$C,MATCH(AW287,'_names_lookup'!$A:$A,0)),"")</f>
        <v/>
      </c>
      <c r="AY287" s="40">
        <f>IFERROR(INDEX('_names_lookup'!$B:$B,MATCH(AW287,'_names_lookup'!$A:$A,0)),"")</f>
        <v/>
      </c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  <c r="CO287" s="40" t="n"/>
      <c r="CP287" s="40" t="n"/>
      <c r="CQ287" s="40" t="n"/>
    </row>
    <row r="288">
      <c r="A288" s="41" t="n"/>
      <c r="B288" s="37" t="inlineStr">
        <is>
          <t>3290-02</t>
        </is>
      </c>
      <c r="C288" s="37" t="inlineStr">
        <is>
          <t>449</t>
        </is>
      </c>
      <c r="D288" s="41" t="n"/>
      <c r="E288" s="41" t="n"/>
      <c r="F288" s="41" t="n"/>
      <c r="G288" s="41" t="n"/>
      <c r="H288" s="38">
        <f>IFERROR(INDEX('_courses_lookup'!$C:$C,MATCH(D288&amp;E288,'_courses_lookup'!$E:$E,0)),"")</f>
        <v/>
      </c>
      <c r="I288" s="38">
        <f>IFERROR(INDEX('_courses_lookup'!$D:$D,MATCH(D288&amp;E288,'_courses_lookup'!$E:$E,0)),"")</f>
        <v/>
      </c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39" t="n"/>
      <c r="W288" s="40" t="n"/>
      <c r="X288" s="40" t="n"/>
      <c r="Y288" s="40">
        <f>IFERROR(IF(W288*X288=0,"",W288*X288),"")</f>
        <v/>
      </c>
      <c r="Z288" s="39" t="n"/>
      <c r="AA288" s="39" t="n"/>
      <c r="AB288" s="40">
        <f>IF(AND(Z288&lt;&gt;"",AA288&lt;&gt;""),ROUNDUP((AA288-Z288)/7,0),"")</f>
        <v/>
      </c>
      <c r="AC288" s="40" t="n"/>
      <c r="AD288" s="40">
        <f>IFERROR(IF(AB288*AC288=0,"",AB288*AC288),"")</f>
        <v/>
      </c>
      <c r="AE288" s="40" t="n"/>
      <c r="AF288" s="40">
        <f>IFERROR(IF((AI288-(Y288+AD288))/AE288=0,"",ROUNDUP((AI288-(Y288+AD288))/AE288,0)),"")</f>
        <v/>
      </c>
      <c r="AG288" s="40">
        <f>IFERROR(IF((AI288-(Y288+AD288))=0,"",(AI288-(Y288+AD288))),"")</f>
        <v/>
      </c>
      <c r="AH288" s="40">
        <f>IF(AND(W288="",AE288=""),AB288,IF(SUM(W288,AB288,AE288)=0,"",SUM(W288,AB288,AE288)))</f>
        <v/>
      </c>
      <c r="AI288" s="40" t="n"/>
      <c r="AJ288" s="39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>
        <f>IF(V288="","",YEAR(V288)+IF(MONTH(V288)&gt;=5,1,0))</f>
        <v/>
      </c>
      <c r="AT288" s="40">
        <f>IF(V288="","",IF(AND(MONTH(V288)=8,DAY(V288)&gt;=15),"Fall",IF(MONTH(V288)&gt;8,"Fall",IF(MONTH(V288)=5,"Summer",IF(MONTH(V288)=1,"Spring","")))))</f>
        <v/>
      </c>
      <c r="AU288" s="40" t="n"/>
      <c r="AV288" s="40" t="n"/>
      <c r="AW288" s="40" t="n"/>
      <c r="AX288" s="40">
        <f>IFERROR(INDEX('_names_lookup'!$C:$C,MATCH(AW288,'_names_lookup'!$A:$A,0)),"")</f>
        <v/>
      </c>
      <c r="AY288" s="40">
        <f>IFERROR(INDEX('_names_lookup'!$B:$B,MATCH(AW288,'_names_lookup'!$A:$A,0)),"")</f>
        <v/>
      </c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  <c r="CO288" s="40" t="n"/>
      <c r="CP288" s="40" t="n"/>
      <c r="CQ288" s="40" t="n"/>
    </row>
    <row r="289">
      <c r="A289" s="41" t="n"/>
      <c r="B289" s="37" t="inlineStr">
        <is>
          <t>3290-03</t>
        </is>
      </c>
      <c r="C289" s="37" t="inlineStr">
        <is>
          <t>516</t>
        </is>
      </c>
      <c r="D289" s="41" t="n"/>
      <c r="E289" s="41" t="n"/>
      <c r="F289" s="41" t="n"/>
      <c r="G289" s="41" t="n"/>
      <c r="H289" s="38">
        <f>IFERROR(INDEX('_courses_lookup'!$C:$C,MATCH(D289&amp;E289,'_courses_lookup'!$E:$E,0)),"")</f>
        <v/>
      </c>
      <c r="I289" s="38">
        <f>IFERROR(INDEX('_courses_lookup'!$D:$D,MATCH(D289&amp;E289,'_courses_lookup'!$E:$E,0)),"")</f>
        <v/>
      </c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39" t="n"/>
      <c r="W289" s="40" t="n"/>
      <c r="X289" s="40" t="n"/>
      <c r="Y289" s="40">
        <f>IFERROR(IF(W289*X289=0,"",W289*X289),"")</f>
        <v/>
      </c>
      <c r="Z289" s="39" t="n"/>
      <c r="AA289" s="39" t="n"/>
      <c r="AB289" s="40">
        <f>IF(AND(Z289&lt;&gt;"",AA289&lt;&gt;""),ROUNDUP((AA289-Z289)/7,0),"")</f>
        <v/>
      </c>
      <c r="AC289" s="40" t="n"/>
      <c r="AD289" s="40">
        <f>IFERROR(IF(AB289*AC289=0,"",AB289*AC289),"")</f>
        <v/>
      </c>
      <c r="AE289" s="40" t="n"/>
      <c r="AF289" s="40">
        <f>IFERROR(IF((AI289-(Y289+AD289))/AE289=0,"",ROUNDUP((AI289-(Y289+AD289))/AE289,0)),"")</f>
        <v/>
      </c>
      <c r="AG289" s="40">
        <f>IFERROR(IF((AI289-(Y289+AD289))=0,"",(AI289-(Y289+AD289))),"")</f>
        <v/>
      </c>
      <c r="AH289" s="40">
        <f>IF(AND(W289="",AE289=""),AB289,IF(SUM(W289,AB289,AE289)=0,"",SUM(W289,AB289,AE289)))</f>
        <v/>
      </c>
      <c r="AI289" s="40" t="n"/>
      <c r="AJ289" s="39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>
        <f>IF(V289="","",YEAR(V289)+IF(MONTH(V289)&gt;=5,1,0))</f>
        <v/>
      </c>
      <c r="AT289" s="40">
        <f>IF(V289="","",IF(AND(MONTH(V289)=8,DAY(V289)&gt;=15),"Fall",IF(MONTH(V289)&gt;8,"Fall",IF(MONTH(V289)=5,"Summer",IF(MONTH(V289)=1,"Spring","")))))</f>
        <v/>
      </c>
      <c r="AU289" s="40" t="n"/>
      <c r="AV289" s="40" t="n"/>
      <c r="AW289" s="40" t="n"/>
      <c r="AX289" s="40">
        <f>IFERROR(INDEX('_names_lookup'!$C:$C,MATCH(AW289,'_names_lookup'!$A:$A,0)),"")</f>
        <v/>
      </c>
      <c r="AY289" s="40">
        <f>IFERROR(INDEX('_names_lookup'!$B:$B,MATCH(AW289,'_names_lookup'!$A:$A,0)),"")</f>
        <v/>
      </c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  <c r="CO289" s="40" t="n"/>
      <c r="CP289" s="40" t="n"/>
      <c r="CQ289" s="40" t="n"/>
    </row>
    <row r="290">
      <c r="A290" s="41" t="n"/>
      <c r="B290" s="37" t="inlineStr">
        <is>
          <t>3291-01</t>
        </is>
      </c>
      <c r="C290" s="37" t="inlineStr">
        <is>
          <t>517</t>
        </is>
      </c>
      <c r="D290" s="41" t="n"/>
      <c r="E290" s="41" t="n"/>
      <c r="F290" s="41" t="n"/>
      <c r="G290" s="41" t="n"/>
      <c r="H290" s="38">
        <f>IFERROR(INDEX('_courses_lookup'!$C:$C,MATCH(D290&amp;E290,'_courses_lookup'!$E:$E,0)),"")</f>
        <v/>
      </c>
      <c r="I290" s="38">
        <f>IFERROR(INDEX('_courses_lookup'!$D:$D,MATCH(D290&amp;E290,'_courses_lookup'!$E:$E,0)),"")</f>
        <v/>
      </c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39" t="n"/>
      <c r="W290" s="40" t="n"/>
      <c r="X290" s="40" t="n"/>
      <c r="Y290" s="40">
        <f>IFERROR(IF(W290*X290=0,"",W290*X290),"")</f>
        <v/>
      </c>
      <c r="Z290" s="39" t="n"/>
      <c r="AA290" s="39" t="n"/>
      <c r="AB290" s="40">
        <f>IF(AND(Z290&lt;&gt;"",AA290&lt;&gt;""),ROUNDUP((AA290-Z290)/7,0),"")</f>
        <v/>
      </c>
      <c r="AC290" s="40" t="n"/>
      <c r="AD290" s="40">
        <f>IFERROR(IF(AB290*AC290=0,"",AB290*AC290),"")</f>
        <v/>
      </c>
      <c r="AE290" s="40" t="n"/>
      <c r="AF290" s="40">
        <f>IFERROR(IF((AI290-(Y290+AD290))/AE290=0,"",ROUNDUP((AI290-(Y290+AD290))/AE290,0)),"")</f>
        <v/>
      </c>
      <c r="AG290" s="40">
        <f>IFERROR(IF((AI290-(Y290+AD290))=0,"",(AI290-(Y290+AD290))),"")</f>
        <v/>
      </c>
      <c r="AH290" s="40">
        <f>IF(AND(W290="",AE290=""),AB290,IF(SUM(W290,AB290,AE290)=0,"",SUM(W290,AB290,AE290)))</f>
        <v/>
      </c>
      <c r="AI290" s="40" t="n"/>
      <c r="AJ290" s="39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>
        <f>IF(V290="","",YEAR(V290)+IF(MONTH(V290)&gt;=5,1,0))</f>
        <v/>
      </c>
      <c r="AT290" s="40">
        <f>IF(V290="","",IF(AND(MONTH(V290)=8,DAY(V290)&gt;=15),"Fall",IF(MONTH(V290)&gt;8,"Fall",IF(MONTH(V290)=5,"Summer",IF(MONTH(V290)=1,"Spring","")))))</f>
        <v/>
      </c>
      <c r="AU290" s="40" t="n"/>
      <c r="AV290" s="40" t="n"/>
      <c r="AW290" s="40" t="n"/>
      <c r="AX290" s="40">
        <f>IFERROR(INDEX('_names_lookup'!$C:$C,MATCH(AW290,'_names_lookup'!$A:$A,0)),"")</f>
        <v/>
      </c>
      <c r="AY290" s="40">
        <f>IFERROR(INDEX('_names_lookup'!$B:$B,MATCH(AW290,'_names_lookup'!$A:$A,0)),"")</f>
        <v/>
      </c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  <c r="CO290" s="40" t="n"/>
      <c r="CP290" s="40" t="n"/>
      <c r="CQ290" s="40" t="n"/>
    </row>
    <row r="291">
      <c r="A291" s="41" t="n"/>
      <c r="B291" s="37" t="inlineStr">
        <is>
          <t>3291-02</t>
        </is>
      </c>
      <c r="C291" s="37" t="inlineStr">
        <is>
          <t>519</t>
        </is>
      </c>
      <c r="D291" s="41" t="n"/>
      <c r="E291" s="41" t="n"/>
      <c r="F291" s="41" t="n"/>
      <c r="G291" s="41" t="n"/>
      <c r="H291" s="38">
        <f>IFERROR(INDEX('_courses_lookup'!$C:$C,MATCH(D291&amp;E291,'_courses_lookup'!$E:$E,0)),"")</f>
        <v/>
      </c>
      <c r="I291" s="38">
        <f>IFERROR(INDEX('_courses_lookup'!$D:$D,MATCH(D291&amp;E291,'_courses_lookup'!$E:$E,0)),"")</f>
        <v/>
      </c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39" t="n"/>
      <c r="W291" s="40" t="n"/>
      <c r="X291" s="40" t="n"/>
      <c r="Y291" s="40">
        <f>IFERROR(IF(W291*X291=0,"",W291*X291),"")</f>
        <v/>
      </c>
      <c r="Z291" s="39" t="n"/>
      <c r="AA291" s="39" t="n"/>
      <c r="AB291" s="40">
        <f>IF(AND(Z291&lt;&gt;"",AA291&lt;&gt;""),ROUNDUP((AA291-Z291)/7,0),"")</f>
        <v/>
      </c>
      <c r="AC291" s="40" t="n"/>
      <c r="AD291" s="40">
        <f>IFERROR(IF(AB291*AC291=0,"",AB291*AC291),"")</f>
        <v/>
      </c>
      <c r="AE291" s="40" t="n"/>
      <c r="AF291" s="40">
        <f>IFERROR(IF((AI291-(Y291+AD291))/AE291=0,"",ROUNDUP((AI291-(Y291+AD291))/AE291,0)),"")</f>
        <v/>
      </c>
      <c r="AG291" s="40">
        <f>IFERROR(IF((AI291-(Y291+AD291))=0,"",(AI291-(Y291+AD291))),"")</f>
        <v/>
      </c>
      <c r="AH291" s="40">
        <f>IF(AND(W291="",AE291=""),AB291,IF(SUM(W291,AB291,AE291)=0,"",SUM(W291,AB291,AE291)))</f>
        <v/>
      </c>
      <c r="AI291" s="40" t="n"/>
      <c r="AJ291" s="39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>
        <f>IF(V291="","",YEAR(V291)+IF(MONTH(V291)&gt;=5,1,0))</f>
        <v/>
      </c>
      <c r="AT291" s="40">
        <f>IF(V291="","",IF(AND(MONTH(V291)=8,DAY(V291)&gt;=15),"Fall",IF(MONTH(V291)&gt;8,"Fall",IF(MONTH(V291)=5,"Summer",IF(MONTH(V291)=1,"Spring","")))))</f>
        <v/>
      </c>
      <c r="AU291" s="40" t="n"/>
      <c r="AV291" s="40" t="n"/>
      <c r="AW291" s="40" t="n"/>
      <c r="AX291" s="40">
        <f>IFERROR(INDEX('_names_lookup'!$C:$C,MATCH(AW291,'_names_lookup'!$A:$A,0)),"")</f>
        <v/>
      </c>
      <c r="AY291" s="40">
        <f>IFERROR(INDEX('_names_lookup'!$B:$B,MATCH(AW291,'_names_lookup'!$A:$A,0)),"")</f>
        <v/>
      </c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  <c r="CO291" s="40" t="n"/>
      <c r="CP291" s="40" t="n"/>
      <c r="CQ291" s="40" t="n"/>
    </row>
    <row r="292">
      <c r="A292" s="41" t="n"/>
      <c r="B292" s="37" t="inlineStr">
        <is>
          <t>3291-03</t>
        </is>
      </c>
      <c r="C292" s="37" t="inlineStr">
        <is>
          <t>520</t>
        </is>
      </c>
      <c r="D292" s="41" t="n"/>
      <c r="E292" s="41" t="n"/>
      <c r="F292" s="41" t="n"/>
      <c r="G292" s="41" t="n"/>
      <c r="H292" s="38">
        <f>IFERROR(INDEX('_courses_lookup'!$C:$C,MATCH(D292&amp;E292,'_courses_lookup'!$E:$E,0)),"")</f>
        <v/>
      </c>
      <c r="I292" s="38">
        <f>IFERROR(INDEX('_courses_lookup'!$D:$D,MATCH(D292&amp;E292,'_courses_lookup'!$E:$E,0)),"")</f>
        <v/>
      </c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39" t="n"/>
      <c r="W292" s="40" t="n"/>
      <c r="X292" s="40" t="n"/>
      <c r="Y292" s="40">
        <f>IFERROR(IF(W292*X292=0,"",W292*X292),"")</f>
        <v/>
      </c>
      <c r="Z292" s="39" t="n"/>
      <c r="AA292" s="39" t="n"/>
      <c r="AB292" s="40">
        <f>IF(AND(Z292&lt;&gt;"",AA292&lt;&gt;""),ROUNDUP((AA292-Z292)/7,0),"")</f>
        <v/>
      </c>
      <c r="AC292" s="40" t="n"/>
      <c r="AD292" s="40">
        <f>IFERROR(IF(AB292*AC292=0,"",AB292*AC292),"")</f>
        <v/>
      </c>
      <c r="AE292" s="40" t="n"/>
      <c r="AF292" s="40">
        <f>IFERROR(IF((AI292-(Y292+AD292))/AE292=0,"",ROUNDUP((AI292-(Y292+AD292))/AE292,0)),"")</f>
        <v/>
      </c>
      <c r="AG292" s="40">
        <f>IFERROR(IF((AI292-(Y292+AD292))=0,"",(AI292-(Y292+AD292))),"")</f>
        <v/>
      </c>
      <c r="AH292" s="40">
        <f>IF(AND(W292="",AE292=""),AB292,IF(SUM(W292,AB292,AE292)=0,"",SUM(W292,AB292,AE292)))</f>
        <v/>
      </c>
      <c r="AI292" s="40" t="n"/>
      <c r="AJ292" s="39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>
        <f>IF(V292="","",YEAR(V292)+IF(MONTH(V292)&gt;=5,1,0))</f>
        <v/>
      </c>
      <c r="AT292" s="40">
        <f>IF(V292="","",IF(AND(MONTH(V292)=8,DAY(V292)&gt;=15),"Fall",IF(MONTH(V292)&gt;8,"Fall",IF(MONTH(V292)=5,"Summer",IF(MONTH(V292)=1,"Spring","")))))</f>
        <v/>
      </c>
      <c r="AU292" s="40" t="n"/>
      <c r="AV292" s="40" t="n"/>
      <c r="AW292" s="40" t="n"/>
      <c r="AX292" s="40">
        <f>IFERROR(INDEX('_names_lookup'!$C:$C,MATCH(AW292,'_names_lookup'!$A:$A,0)),"")</f>
        <v/>
      </c>
      <c r="AY292" s="40">
        <f>IFERROR(INDEX('_names_lookup'!$B:$B,MATCH(AW292,'_names_lookup'!$A:$A,0)),"")</f>
        <v/>
      </c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  <c r="CO292" s="40" t="n"/>
      <c r="CP292" s="40" t="n"/>
      <c r="CQ292" s="40" t="n"/>
    </row>
    <row r="293">
      <c r="A293" s="41" t="n"/>
      <c r="B293" s="37" t="inlineStr">
        <is>
          <t>3292-01</t>
        </is>
      </c>
      <c r="C293" s="37" t="inlineStr">
        <is>
          <t>524</t>
        </is>
      </c>
      <c r="D293" s="41" t="n"/>
      <c r="E293" s="41" t="n"/>
      <c r="F293" s="41" t="n"/>
      <c r="G293" s="41" t="n"/>
      <c r="H293" s="38">
        <f>IFERROR(INDEX('_courses_lookup'!$C:$C,MATCH(D293&amp;E293,'_courses_lookup'!$E:$E,0)),"")</f>
        <v/>
      </c>
      <c r="I293" s="38">
        <f>IFERROR(INDEX('_courses_lookup'!$D:$D,MATCH(D293&amp;E293,'_courses_lookup'!$E:$E,0)),"")</f>
        <v/>
      </c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39" t="n"/>
      <c r="W293" s="40" t="n"/>
      <c r="X293" s="40" t="n"/>
      <c r="Y293" s="40">
        <f>IFERROR(IF(W293*X293=0,"",W293*X293),"")</f>
        <v/>
      </c>
      <c r="Z293" s="39" t="n"/>
      <c r="AA293" s="39" t="n"/>
      <c r="AB293" s="40">
        <f>IF(AND(Z293&lt;&gt;"",AA293&lt;&gt;""),ROUNDUP((AA293-Z293)/7,0),"")</f>
        <v/>
      </c>
      <c r="AC293" s="40" t="n"/>
      <c r="AD293" s="40">
        <f>IFERROR(IF(AB293*AC293=0,"",AB293*AC293),"")</f>
        <v/>
      </c>
      <c r="AE293" s="40" t="n"/>
      <c r="AF293" s="40">
        <f>IFERROR(IF((AI293-(Y293+AD293))/AE293=0,"",ROUNDUP((AI293-(Y293+AD293))/AE293,0)),"")</f>
        <v/>
      </c>
      <c r="AG293" s="40">
        <f>IFERROR(IF((AI293-(Y293+AD293))=0,"",(AI293-(Y293+AD293))),"")</f>
        <v/>
      </c>
      <c r="AH293" s="40">
        <f>IF(AND(W293="",AE293=""),AB293,IF(SUM(W293,AB293,AE293)=0,"",SUM(W293,AB293,AE293)))</f>
        <v/>
      </c>
      <c r="AI293" s="40" t="n"/>
      <c r="AJ293" s="39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>
        <f>IF(V293="","",YEAR(V293)+IF(MONTH(V293)&gt;=5,1,0))</f>
        <v/>
      </c>
      <c r="AT293" s="40">
        <f>IF(V293="","",IF(AND(MONTH(V293)=8,DAY(V293)&gt;=15),"Fall",IF(MONTH(V293)&gt;8,"Fall",IF(MONTH(V293)=5,"Summer",IF(MONTH(V293)=1,"Spring","")))))</f>
        <v/>
      </c>
      <c r="AU293" s="40" t="n"/>
      <c r="AV293" s="40" t="n"/>
      <c r="AW293" s="40" t="n"/>
      <c r="AX293" s="40">
        <f>IFERROR(INDEX('_names_lookup'!$C:$C,MATCH(AW293,'_names_lookup'!$A:$A,0)),"")</f>
        <v/>
      </c>
      <c r="AY293" s="40">
        <f>IFERROR(INDEX('_names_lookup'!$B:$B,MATCH(AW293,'_names_lookup'!$A:$A,0)),"")</f>
        <v/>
      </c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  <c r="CO293" s="40" t="n"/>
      <c r="CP293" s="40" t="n"/>
      <c r="CQ293" s="40" t="n"/>
    </row>
    <row r="294">
      <c r="A294" s="41" t="n"/>
      <c r="B294" s="37" t="inlineStr">
        <is>
          <t>3292-02</t>
        </is>
      </c>
      <c r="C294" s="37" t="inlineStr">
        <is>
          <t>643</t>
        </is>
      </c>
      <c r="D294" s="41" t="n"/>
      <c r="E294" s="41" t="n"/>
      <c r="F294" s="41" t="n"/>
      <c r="G294" s="41" t="n"/>
      <c r="H294" s="38">
        <f>IFERROR(INDEX('_courses_lookup'!$C:$C,MATCH(D294&amp;E294,'_courses_lookup'!$E:$E,0)),"")</f>
        <v/>
      </c>
      <c r="I294" s="38">
        <f>IFERROR(INDEX('_courses_lookup'!$D:$D,MATCH(D294&amp;E294,'_courses_lookup'!$E:$E,0)),"")</f>
        <v/>
      </c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39" t="n"/>
      <c r="W294" s="40" t="n"/>
      <c r="X294" s="40" t="n"/>
      <c r="Y294" s="40">
        <f>IFERROR(IF(W294*X294=0,"",W294*X294),"")</f>
        <v/>
      </c>
      <c r="Z294" s="39" t="n"/>
      <c r="AA294" s="39" t="n"/>
      <c r="AB294" s="40">
        <f>IF(AND(Z294&lt;&gt;"",AA294&lt;&gt;""),ROUNDUP((AA294-Z294)/7,0),"")</f>
        <v/>
      </c>
      <c r="AC294" s="40" t="n"/>
      <c r="AD294" s="40">
        <f>IFERROR(IF(AB294*AC294=0,"",AB294*AC294),"")</f>
        <v/>
      </c>
      <c r="AE294" s="40" t="n"/>
      <c r="AF294" s="40">
        <f>IFERROR(IF((AI294-(Y294+AD294))/AE294=0,"",ROUNDUP((AI294-(Y294+AD294))/AE294,0)),"")</f>
        <v/>
      </c>
      <c r="AG294" s="40">
        <f>IFERROR(IF((AI294-(Y294+AD294))=0,"",(AI294-(Y294+AD294))),"")</f>
        <v/>
      </c>
      <c r="AH294" s="40">
        <f>IF(AND(W294="",AE294=""),AB294,IF(SUM(W294,AB294,AE294)=0,"",SUM(W294,AB294,AE294)))</f>
        <v/>
      </c>
      <c r="AI294" s="40" t="n"/>
      <c r="AJ294" s="39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>
        <f>IF(V294="","",YEAR(V294)+IF(MONTH(V294)&gt;=5,1,0))</f>
        <v/>
      </c>
      <c r="AT294" s="40">
        <f>IF(V294="","",IF(AND(MONTH(V294)=8,DAY(V294)&gt;=15),"Fall",IF(MONTH(V294)&gt;8,"Fall",IF(MONTH(V294)=5,"Summer",IF(MONTH(V294)=1,"Spring","")))))</f>
        <v/>
      </c>
      <c r="AU294" s="40" t="n"/>
      <c r="AV294" s="40" t="n"/>
      <c r="AW294" s="40" t="n"/>
      <c r="AX294" s="40">
        <f>IFERROR(INDEX('_names_lookup'!$C:$C,MATCH(AW294,'_names_lookup'!$A:$A,0)),"")</f>
        <v/>
      </c>
      <c r="AY294" s="40">
        <f>IFERROR(INDEX('_names_lookup'!$B:$B,MATCH(AW294,'_names_lookup'!$A:$A,0)),"")</f>
        <v/>
      </c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  <c r="CO294" s="40" t="n"/>
      <c r="CP294" s="40" t="n"/>
      <c r="CQ294" s="40" t="n"/>
    </row>
    <row r="295">
      <c r="A295" s="41" t="n"/>
      <c r="B295" s="37" t="inlineStr">
        <is>
          <t>3293-01</t>
        </is>
      </c>
      <c r="C295" s="37" t="inlineStr">
        <is>
          <t>646</t>
        </is>
      </c>
      <c r="D295" s="41" t="n"/>
      <c r="E295" s="41" t="n"/>
      <c r="F295" s="41" t="n"/>
      <c r="G295" s="41" t="n"/>
      <c r="H295" s="38">
        <f>IFERROR(INDEX('_courses_lookup'!$C:$C,MATCH(D295&amp;E295,'_courses_lookup'!$E:$E,0)),"")</f>
        <v/>
      </c>
      <c r="I295" s="38">
        <f>IFERROR(INDEX('_courses_lookup'!$D:$D,MATCH(D295&amp;E295,'_courses_lookup'!$E:$E,0)),"")</f>
        <v/>
      </c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39" t="n"/>
      <c r="W295" s="40" t="n"/>
      <c r="X295" s="40" t="n"/>
      <c r="Y295" s="40">
        <f>IFERROR(IF(W295*X295=0,"",W295*X295),"")</f>
        <v/>
      </c>
      <c r="Z295" s="39" t="n"/>
      <c r="AA295" s="39" t="n"/>
      <c r="AB295" s="40">
        <f>IF(AND(Z295&lt;&gt;"",AA295&lt;&gt;""),ROUNDUP((AA295-Z295)/7,0),"")</f>
        <v/>
      </c>
      <c r="AC295" s="40" t="n"/>
      <c r="AD295" s="40">
        <f>IFERROR(IF(AB295*AC295=0,"",AB295*AC295),"")</f>
        <v/>
      </c>
      <c r="AE295" s="40" t="n"/>
      <c r="AF295" s="40">
        <f>IFERROR(IF((AI295-(Y295+AD295))/AE295=0,"",ROUNDUP((AI295-(Y295+AD295))/AE295,0)),"")</f>
        <v/>
      </c>
      <c r="AG295" s="40">
        <f>IFERROR(IF((AI295-(Y295+AD295))=0,"",(AI295-(Y295+AD295))),"")</f>
        <v/>
      </c>
      <c r="AH295" s="40">
        <f>IF(AND(W295="",AE295=""),AB295,IF(SUM(W295,AB295,AE295)=0,"",SUM(W295,AB295,AE295)))</f>
        <v/>
      </c>
      <c r="AI295" s="40" t="n"/>
      <c r="AJ295" s="39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>
        <f>IF(V295="","",YEAR(V295)+IF(MONTH(V295)&gt;=5,1,0))</f>
        <v/>
      </c>
      <c r="AT295" s="40">
        <f>IF(V295="","",IF(AND(MONTH(V295)=8,DAY(V295)&gt;=15),"Fall",IF(MONTH(V295)&gt;8,"Fall",IF(MONTH(V295)=5,"Summer",IF(MONTH(V295)=1,"Spring","")))))</f>
        <v/>
      </c>
      <c r="AU295" s="40" t="n"/>
      <c r="AV295" s="40" t="n"/>
      <c r="AW295" s="40" t="n"/>
      <c r="AX295" s="40">
        <f>IFERROR(INDEX('_names_lookup'!$C:$C,MATCH(AW295,'_names_lookup'!$A:$A,0)),"")</f>
        <v/>
      </c>
      <c r="AY295" s="40">
        <f>IFERROR(INDEX('_names_lookup'!$B:$B,MATCH(AW295,'_names_lookup'!$A:$A,0)),"")</f>
        <v/>
      </c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  <c r="CO295" s="40" t="n"/>
      <c r="CP295" s="40" t="n"/>
      <c r="CQ295" s="40" t="n"/>
    </row>
    <row r="296">
      <c r="A296" s="41" t="n"/>
      <c r="B296" s="37" t="inlineStr">
        <is>
          <t>3293-02</t>
        </is>
      </c>
      <c r="C296" s="37" t="inlineStr">
        <is>
          <t>647</t>
        </is>
      </c>
      <c r="D296" s="41" t="n"/>
      <c r="E296" s="41" t="n"/>
      <c r="F296" s="41" t="n"/>
      <c r="G296" s="41" t="n"/>
      <c r="H296" s="38">
        <f>IFERROR(INDEX('_courses_lookup'!$C:$C,MATCH(D296&amp;E296,'_courses_lookup'!$E:$E,0)),"")</f>
        <v/>
      </c>
      <c r="I296" s="38">
        <f>IFERROR(INDEX('_courses_lookup'!$D:$D,MATCH(D296&amp;E296,'_courses_lookup'!$E:$E,0)),"")</f>
        <v/>
      </c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39" t="n"/>
      <c r="W296" s="40" t="n"/>
      <c r="X296" s="40" t="n"/>
      <c r="Y296" s="40">
        <f>IFERROR(IF(W296*X296=0,"",W296*X296),"")</f>
        <v/>
      </c>
      <c r="Z296" s="39" t="n"/>
      <c r="AA296" s="39" t="n"/>
      <c r="AB296" s="40">
        <f>IF(AND(Z296&lt;&gt;"",AA296&lt;&gt;""),ROUNDUP((AA296-Z296)/7,0),"")</f>
        <v/>
      </c>
      <c r="AC296" s="40" t="n"/>
      <c r="AD296" s="40">
        <f>IFERROR(IF(AB296*AC296=0,"",AB296*AC296),"")</f>
        <v/>
      </c>
      <c r="AE296" s="40" t="n"/>
      <c r="AF296" s="40">
        <f>IFERROR(IF((AI296-(Y296+AD296))/AE296=0,"",ROUNDUP((AI296-(Y296+AD296))/AE296,0)),"")</f>
        <v/>
      </c>
      <c r="AG296" s="40">
        <f>IFERROR(IF((AI296-(Y296+AD296))=0,"",(AI296-(Y296+AD296))),"")</f>
        <v/>
      </c>
      <c r="AH296" s="40">
        <f>IF(AND(W296="",AE296=""),AB296,IF(SUM(W296,AB296,AE296)=0,"",SUM(W296,AB296,AE296)))</f>
        <v/>
      </c>
      <c r="AI296" s="40" t="n"/>
      <c r="AJ296" s="39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>
        <f>IF(V296="","",YEAR(V296)+IF(MONTH(V296)&gt;=5,1,0))</f>
        <v/>
      </c>
      <c r="AT296" s="40">
        <f>IF(V296="","",IF(AND(MONTH(V296)=8,DAY(V296)&gt;=15),"Fall",IF(MONTH(V296)&gt;8,"Fall",IF(MONTH(V296)=5,"Summer",IF(MONTH(V296)=1,"Spring","")))))</f>
        <v/>
      </c>
      <c r="AU296" s="40" t="n"/>
      <c r="AV296" s="40" t="n"/>
      <c r="AW296" s="40" t="n"/>
      <c r="AX296" s="40">
        <f>IFERROR(INDEX('_names_lookup'!$C:$C,MATCH(AW296,'_names_lookup'!$A:$A,0)),"")</f>
        <v/>
      </c>
      <c r="AY296" s="40">
        <f>IFERROR(INDEX('_names_lookup'!$B:$B,MATCH(AW296,'_names_lookup'!$A:$A,0)),"")</f>
        <v/>
      </c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  <c r="CO296" s="40" t="n"/>
      <c r="CP296" s="40" t="n"/>
      <c r="CQ296" s="40" t="n"/>
    </row>
    <row r="297">
      <c r="A297" s="41" t="n"/>
      <c r="B297" s="37" t="inlineStr">
        <is>
          <t>3294-01</t>
        </is>
      </c>
      <c r="C297" s="37" t="inlineStr">
        <is>
          <t>648</t>
        </is>
      </c>
      <c r="D297" s="41" t="n"/>
      <c r="E297" s="41" t="n"/>
      <c r="F297" s="41" t="n"/>
      <c r="G297" s="41" t="n"/>
      <c r="H297" s="38">
        <f>IFERROR(INDEX('_courses_lookup'!$C:$C,MATCH(D297&amp;E297,'_courses_lookup'!$E:$E,0)),"")</f>
        <v/>
      </c>
      <c r="I297" s="38">
        <f>IFERROR(INDEX('_courses_lookup'!$D:$D,MATCH(D297&amp;E297,'_courses_lookup'!$E:$E,0)),"")</f>
        <v/>
      </c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39" t="n"/>
      <c r="W297" s="40" t="n"/>
      <c r="X297" s="40" t="n"/>
      <c r="Y297" s="40">
        <f>IFERROR(IF(W297*X297=0,"",W297*X297),"")</f>
        <v/>
      </c>
      <c r="Z297" s="39" t="n"/>
      <c r="AA297" s="39" t="n"/>
      <c r="AB297" s="40">
        <f>IF(AND(Z297&lt;&gt;"",AA297&lt;&gt;""),ROUNDUP((AA297-Z297)/7,0),"")</f>
        <v/>
      </c>
      <c r="AC297" s="40" t="n"/>
      <c r="AD297" s="40">
        <f>IFERROR(IF(AB297*AC297=0,"",AB297*AC297),"")</f>
        <v/>
      </c>
      <c r="AE297" s="40" t="n"/>
      <c r="AF297" s="40">
        <f>IFERROR(IF((AI297-(Y297+AD297))/AE297=0,"",ROUNDUP((AI297-(Y297+AD297))/AE297,0)),"")</f>
        <v/>
      </c>
      <c r="AG297" s="40">
        <f>IFERROR(IF((AI297-(Y297+AD297))=0,"",(AI297-(Y297+AD297))),"")</f>
        <v/>
      </c>
      <c r="AH297" s="40">
        <f>IF(AND(W297="",AE297=""),AB297,IF(SUM(W297,AB297,AE297)=0,"",SUM(W297,AB297,AE297)))</f>
        <v/>
      </c>
      <c r="AI297" s="40" t="n"/>
      <c r="AJ297" s="39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>
        <f>IF(V297="","",YEAR(V297)+IF(MONTH(V297)&gt;=5,1,0))</f>
        <v/>
      </c>
      <c r="AT297" s="40">
        <f>IF(V297="","",IF(AND(MONTH(V297)=8,DAY(V297)&gt;=15),"Fall",IF(MONTH(V297)&gt;8,"Fall",IF(MONTH(V297)=5,"Summer",IF(MONTH(V297)=1,"Spring","")))))</f>
        <v/>
      </c>
      <c r="AU297" s="40" t="n"/>
      <c r="AV297" s="40" t="n"/>
      <c r="AW297" s="40" t="n"/>
      <c r="AX297" s="40">
        <f>IFERROR(INDEX('_names_lookup'!$C:$C,MATCH(AW297,'_names_lookup'!$A:$A,0)),"")</f>
        <v/>
      </c>
      <c r="AY297" s="40">
        <f>IFERROR(INDEX('_names_lookup'!$B:$B,MATCH(AW297,'_names_lookup'!$A:$A,0)),"")</f>
        <v/>
      </c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  <c r="CO297" s="40" t="n"/>
      <c r="CP297" s="40" t="n"/>
      <c r="CQ297" s="40" t="n"/>
    </row>
    <row r="298">
      <c r="A298" s="41" t="n"/>
      <c r="B298" s="37" t="inlineStr">
        <is>
          <t>3294-02</t>
        </is>
      </c>
      <c r="C298" s="37" t="inlineStr">
        <is>
          <t>650</t>
        </is>
      </c>
      <c r="D298" s="41" t="n"/>
      <c r="E298" s="41" t="n"/>
      <c r="F298" s="41" t="n"/>
      <c r="G298" s="41" t="n"/>
      <c r="H298" s="38">
        <f>IFERROR(INDEX('_courses_lookup'!$C:$C,MATCH(D298&amp;E298,'_courses_lookup'!$E:$E,0)),"")</f>
        <v/>
      </c>
      <c r="I298" s="38">
        <f>IFERROR(INDEX('_courses_lookup'!$D:$D,MATCH(D298&amp;E298,'_courses_lookup'!$E:$E,0)),"")</f>
        <v/>
      </c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39" t="n"/>
      <c r="W298" s="40" t="n"/>
      <c r="X298" s="40" t="n"/>
      <c r="Y298" s="40">
        <f>IFERROR(IF(W298*X298=0,"",W298*X298),"")</f>
        <v/>
      </c>
      <c r="Z298" s="39" t="n"/>
      <c r="AA298" s="39" t="n"/>
      <c r="AB298" s="40">
        <f>IF(AND(Z298&lt;&gt;"",AA298&lt;&gt;""),ROUNDUP((AA298-Z298)/7,0),"")</f>
        <v/>
      </c>
      <c r="AC298" s="40" t="n"/>
      <c r="AD298" s="40">
        <f>IFERROR(IF(AB298*AC298=0,"",AB298*AC298),"")</f>
        <v/>
      </c>
      <c r="AE298" s="40" t="n"/>
      <c r="AF298" s="40">
        <f>IFERROR(IF((AI298-(Y298+AD298))/AE298=0,"",ROUNDUP((AI298-(Y298+AD298))/AE298,0)),"")</f>
        <v/>
      </c>
      <c r="AG298" s="40">
        <f>IFERROR(IF((AI298-(Y298+AD298))=0,"",(AI298-(Y298+AD298))),"")</f>
        <v/>
      </c>
      <c r="AH298" s="40">
        <f>IF(AND(W298="",AE298=""),AB298,IF(SUM(W298,AB298,AE298)=0,"",SUM(W298,AB298,AE298)))</f>
        <v/>
      </c>
      <c r="AI298" s="40" t="n"/>
      <c r="AJ298" s="39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>
        <f>IF(V298="","",YEAR(V298)+IF(MONTH(V298)&gt;=5,1,0))</f>
        <v/>
      </c>
      <c r="AT298" s="40">
        <f>IF(V298="","",IF(AND(MONTH(V298)=8,DAY(V298)&gt;=15),"Fall",IF(MONTH(V298)&gt;8,"Fall",IF(MONTH(V298)=5,"Summer",IF(MONTH(V298)=1,"Spring","")))))</f>
        <v/>
      </c>
      <c r="AU298" s="40" t="n"/>
      <c r="AV298" s="40" t="n"/>
      <c r="AW298" s="40" t="n"/>
      <c r="AX298" s="40">
        <f>IFERROR(INDEX('_names_lookup'!$C:$C,MATCH(AW298,'_names_lookup'!$A:$A,0)),"")</f>
        <v/>
      </c>
      <c r="AY298" s="40">
        <f>IFERROR(INDEX('_names_lookup'!$B:$B,MATCH(AW298,'_names_lookup'!$A:$A,0)),"")</f>
        <v/>
      </c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  <c r="CO298" s="40" t="n"/>
      <c r="CP298" s="40" t="n"/>
      <c r="CQ298" s="40" t="n"/>
    </row>
    <row r="299">
      <c r="A299" s="41" t="n"/>
      <c r="B299" s="37" t="inlineStr">
        <is>
          <t>3295-01</t>
        </is>
      </c>
      <c r="C299" s="37" t="inlineStr">
        <is>
          <t>651</t>
        </is>
      </c>
      <c r="D299" s="41" t="n"/>
      <c r="E299" s="41" t="n"/>
      <c r="F299" s="41" t="n"/>
      <c r="G299" s="41" t="n"/>
      <c r="H299" s="38">
        <f>IFERROR(INDEX('_courses_lookup'!$C:$C,MATCH(D299&amp;E299,'_courses_lookup'!$E:$E,0)),"")</f>
        <v/>
      </c>
      <c r="I299" s="38">
        <f>IFERROR(INDEX('_courses_lookup'!$D:$D,MATCH(D299&amp;E299,'_courses_lookup'!$E:$E,0)),"")</f>
        <v/>
      </c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39" t="n"/>
      <c r="W299" s="40" t="n"/>
      <c r="X299" s="40" t="n"/>
      <c r="Y299" s="40">
        <f>IFERROR(IF(W299*X299=0,"",W299*X299),"")</f>
        <v/>
      </c>
      <c r="Z299" s="39" t="n"/>
      <c r="AA299" s="39" t="n"/>
      <c r="AB299" s="40">
        <f>IF(AND(Z299&lt;&gt;"",AA299&lt;&gt;""),ROUNDUP((AA299-Z299)/7,0),"")</f>
        <v/>
      </c>
      <c r="AC299" s="40" t="n"/>
      <c r="AD299" s="40">
        <f>IFERROR(IF(AB299*AC299=0,"",AB299*AC299),"")</f>
        <v/>
      </c>
      <c r="AE299" s="40" t="n"/>
      <c r="AF299" s="40">
        <f>IFERROR(IF((AI299-(Y299+AD299))/AE299=0,"",ROUNDUP((AI299-(Y299+AD299))/AE299,0)),"")</f>
        <v/>
      </c>
      <c r="AG299" s="40">
        <f>IFERROR(IF((AI299-(Y299+AD299))=0,"",(AI299-(Y299+AD299))),"")</f>
        <v/>
      </c>
      <c r="AH299" s="40">
        <f>IF(AND(W299="",AE299=""),AB299,IF(SUM(W299,AB299,AE299)=0,"",SUM(W299,AB299,AE299)))</f>
        <v/>
      </c>
      <c r="AI299" s="40" t="n"/>
      <c r="AJ299" s="39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>
        <f>IF(V299="","",YEAR(V299)+IF(MONTH(V299)&gt;=5,1,0))</f>
        <v/>
      </c>
      <c r="AT299" s="40">
        <f>IF(V299="","",IF(AND(MONTH(V299)=8,DAY(V299)&gt;=15),"Fall",IF(MONTH(V299)&gt;8,"Fall",IF(MONTH(V299)=5,"Summer",IF(MONTH(V299)=1,"Spring","")))))</f>
        <v/>
      </c>
      <c r="AU299" s="40" t="n"/>
      <c r="AV299" s="40" t="n"/>
      <c r="AW299" s="40" t="n"/>
      <c r="AX299" s="40">
        <f>IFERROR(INDEX('_names_lookup'!$C:$C,MATCH(AW299,'_names_lookup'!$A:$A,0)),"")</f>
        <v/>
      </c>
      <c r="AY299" s="40">
        <f>IFERROR(INDEX('_names_lookup'!$B:$B,MATCH(AW299,'_names_lookup'!$A:$A,0)),"")</f>
        <v/>
      </c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  <c r="CO299" s="40" t="n"/>
      <c r="CP299" s="40" t="n"/>
      <c r="CQ299" s="40" t="n"/>
    </row>
    <row r="300">
      <c r="A300" s="41" t="n"/>
      <c r="B300" s="37" t="inlineStr">
        <is>
          <t>3295-02</t>
        </is>
      </c>
      <c r="C300" s="37" t="inlineStr">
        <is>
          <t>653</t>
        </is>
      </c>
      <c r="D300" s="41" t="n"/>
      <c r="E300" s="41" t="n"/>
      <c r="F300" s="41" t="n"/>
      <c r="G300" s="41" t="n"/>
      <c r="H300" s="38">
        <f>IFERROR(INDEX('_courses_lookup'!$C:$C,MATCH(D300&amp;E300,'_courses_lookup'!$E:$E,0)),"")</f>
        <v/>
      </c>
      <c r="I300" s="38">
        <f>IFERROR(INDEX('_courses_lookup'!$D:$D,MATCH(D300&amp;E300,'_courses_lookup'!$E:$E,0)),"")</f>
        <v/>
      </c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39" t="n"/>
      <c r="W300" s="40" t="n"/>
      <c r="X300" s="40" t="n"/>
      <c r="Y300" s="40">
        <f>IFERROR(IF(W300*X300=0,"",W300*X300),"")</f>
        <v/>
      </c>
      <c r="Z300" s="39" t="n"/>
      <c r="AA300" s="39" t="n"/>
      <c r="AB300" s="40">
        <f>IF(AND(Z300&lt;&gt;"",AA300&lt;&gt;""),ROUNDUP((AA300-Z300)/7,0),"")</f>
        <v/>
      </c>
      <c r="AC300" s="40" t="n"/>
      <c r="AD300" s="40">
        <f>IFERROR(IF(AB300*AC300=0,"",AB300*AC300),"")</f>
        <v/>
      </c>
      <c r="AE300" s="40" t="n"/>
      <c r="AF300" s="40">
        <f>IFERROR(IF((AI300-(Y300+AD300))/AE300=0,"",ROUNDUP((AI300-(Y300+AD300))/AE300,0)),"")</f>
        <v/>
      </c>
      <c r="AG300" s="40">
        <f>IFERROR(IF((AI300-(Y300+AD300))=0,"",(AI300-(Y300+AD300))),"")</f>
        <v/>
      </c>
      <c r="AH300" s="40">
        <f>IF(AND(W300="",AE300=""),AB300,IF(SUM(W300,AB300,AE300)=0,"",SUM(W300,AB300,AE300)))</f>
        <v/>
      </c>
      <c r="AI300" s="40" t="n"/>
      <c r="AJ300" s="39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>
        <f>IF(V300="","",YEAR(V300)+IF(MONTH(V300)&gt;=5,1,0))</f>
        <v/>
      </c>
      <c r="AT300" s="40">
        <f>IF(V300="","",IF(AND(MONTH(V300)=8,DAY(V300)&gt;=15),"Fall",IF(MONTH(V300)&gt;8,"Fall",IF(MONTH(V300)=5,"Summer",IF(MONTH(V300)=1,"Spring","")))))</f>
        <v/>
      </c>
      <c r="AU300" s="40" t="n"/>
      <c r="AV300" s="40" t="n"/>
      <c r="AW300" s="40" t="n"/>
      <c r="AX300" s="40">
        <f>IFERROR(INDEX('_names_lookup'!$C:$C,MATCH(AW300,'_names_lookup'!$A:$A,0)),"")</f>
        <v/>
      </c>
      <c r="AY300" s="40">
        <f>IFERROR(INDEX('_names_lookup'!$B:$B,MATCH(AW300,'_names_lookup'!$A:$A,0)),"")</f>
        <v/>
      </c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  <c r="CO300" s="40" t="n"/>
      <c r="CP300" s="40" t="n"/>
      <c r="CQ300" s="40" t="n"/>
    </row>
    <row r="301">
      <c r="B301" t="inlineStr">
        <is>
          <t>3296-01</t>
        </is>
      </c>
      <c r="C301" t="inlineStr">
        <is>
          <t>654</t>
        </is>
      </c>
      <c r="H301" t="inlineStr">
        <is>
          <t>Parenting Educ &amp; Guidance</t>
        </is>
      </c>
      <c r="I301" t="inlineStr">
        <is>
          <t>Ind St Systematic Theo</t>
        </is>
      </c>
    </row>
    <row r="302">
      <c r="B302" t="inlineStr">
        <is>
          <t>3296-02</t>
        </is>
      </c>
      <c r="C302" t="inlineStr">
        <is>
          <t>655</t>
        </is>
      </c>
      <c r="H302" t="inlineStr">
        <is>
          <t>Pastoral Counseling</t>
        </is>
      </c>
      <c r="I302" t="inlineStr">
        <is>
          <t>Ind St:</t>
        </is>
      </c>
    </row>
    <row r="303">
      <c r="B303" t="inlineStr">
        <is>
          <t>3297-01</t>
        </is>
      </c>
      <c r="C303" t="inlineStr">
        <is>
          <t>656</t>
        </is>
      </c>
      <c r="H303" t="inlineStr">
        <is>
          <t>Pentateuch</t>
        </is>
      </c>
      <c r="I303" t="inlineStr">
        <is>
          <t>Ind St:  Mission</t>
        </is>
      </c>
    </row>
    <row r="304">
      <c r="B304" t="inlineStr">
        <is>
          <t>3297-02</t>
        </is>
      </c>
      <c r="C304" t="inlineStr">
        <is>
          <t>657</t>
        </is>
      </c>
      <c r="H304" t="inlineStr">
        <is>
          <t>Pentateuch (Hebrew)</t>
        </is>
      </c>
      <c r="I304" t="inlineStr">
        <is>
          <t>Ind St: Adv OT Exegesis-Theodi</t>
        </is>
      </c>
    </row>
    <row r="305">
      <c r="B305" t="inlineStr">
        <is>
          <t>3297-03</t>
        </is>
      </c>
      <c r="C305" t="inlineStr">
        <is>
          <t>658</t>
        </is>
      </c>
      <c r="H305" t="inlineStr">
        <is>
          <t>Pers Pract Dis&amp;Bibl Spirtualty</t>
        </is>
      </c>
      <c r="I305" t="inlineStr">
        <is>
          <t>Ind St: Adventist Heritage</t>
        </is>
      </c>
    </row>
    <row r="306">
      <c r="B306" t="inlineStr">
        <is>
          <t>3297-04</t>
        </is>
      </c>
      <c r="C306" t="inlineStr">
        <is>
          <t>659</t>
        </is>
      </c>
      <c r="H306" t="inlineStr">
        <is>
          <t>Personal &amp; Fam Finance</t>
        </is>
      </c>
      <c r="I306" t="inlineStr">
        <is>
          <t>Ind St: American Prophets</t>
        </is>
      </c>
    </row>
    <row r="307">
      <c r="B307" t="inlineStr">
        <is>
          <t>3298-01</t>
        </is>
      </c>
      <c r="C307" t="inlineStr">
        <is>
          <t>660</t>
        </is>
      </c>
      <c r="H307" t="inlineStr">
        <is>
          <t>Personal Evangelistic Ministry</t>
        </is>
      </c>
      <c r="I307" t="inlineStr">
        <is>
          <t>Ind St: ANE Lang - Akkadian</t>
        </is>
      </c>
    </row>
    <row r="308">
      <c r="B308" t="inlineStr">
        <is>
          <t>3298-02</t>
        </is>
      </c>
      <c r="C308" t="inlineStr">
        <is>
          <t>663</t>
        </is>
      </c>
      <c r="H308" t="inlineStr">
        <is>
          <t>Persp on Yth Min Ldrshp Strat</t>
        </is>
      </c>
      <c r="I308" t="inlineStr">
        <is>
          <t>Ind St: Begotteness in Adv</t>
        </is>
      </c>
    </row>
    <row r="309">
      <c r="B309" t="inlineStr">
        <is>
          <t>3299-01</t>
        </is>
      </c>
      <c r="C309" t="inlineStr">
        <is>
          <t>664</t>
        </is>
      </c>
      <c r="H309" t="inlineStr">
        <is>
          <t>Perspectives in Church Mrkting</t>
        </is>
      </c>
      <c r="I309" t="inlineStr">
        <is>
          <t>Ind St: Biblical Hebrew III</t>
        </is>
      </c>
    </row>
    <row r="310">
      <c r="B310" t="inlineStr">
        <is>
          <t>3299-02</t>
        </is>
      </c>
      <c r="C310" t="inlineStr">
        <is>
          <t>665</t>
        </is>
      </c>
      <c r="H310" t="inlineStr">
        <is>
          <t>PhD (DSLE) Prog Cont</t>
        </is>
      </c>
      <c r="I310" t="inlineStr">
        <is>
          <t>Ind St: Biblical Spirituality</t>
        </is>
      </c>
    </row>
    <row r="311">
      <c r="B311" t="inlineStr">
        <is>
          <t>3299-03</t>
        </is>
      </c>
      <c r="C311" t="inlineStr">
        <is>
          <t>666</t>
        </is>
      </c>
      <c r="H311" t="inlineStr">
        <is>
          <t>PhD (Rel Education) Prog Cont</t>
        </is>
      </c>
      <c r="I311" t="inlineStr">
        <is>
          <t>Ind St: CHIS to 1500</t>
        </is>
      </c>
    </row>
    <row r="312">
      <c r="B312" t="inlineStr">
        <is>
          <t>330-01</t>
        </is>
      </c>
      <c r="C312" t="inlineStr">
        <is>
          <t>667</t>
        </is>
      </c>
      <c r="H312" t="inlineStr">
        <is>
          <t>PhD-ThD Colloquium</t>
        </is>
      </c>
      <c r="I312" t="inlineStr">
        <is>
          <t>Ind St: Christian Ethics</t>
        </is>
      </c>
    </row>
    <row r="313">
      <c r="B313" t="inlineStr">
        <is>
          <t>3300-01</t>
        </is>
      </c>
      <c r="C313" t="inlineStr">
        <is>
          <t>668</t>
        </is>
      </c>
      <c r="H313" t="inlineStr">
        <is>
          <t>PhD-ThD Comp Exams</t>
        </is>
      </c>
      <c r="I313" t="inlineStr">
        <is>
          <t>Ind St: Christian Theo II</t>
        </is>
      </c>
    </row>
    <row r="314">
      <c r="B314" t="inlineStr">
        <is>
          <t>3301-01</t>
        </is>
      </c>
      <c r="C314" t="inlineStr">
        <is>
          <t>669</t>
        </is>
      </c>
      <c r="H314" t="inlineStr">
        <is>
          <t>PhD-ThD Diss Prop Prep</t>
        </is>
      </c>
      <c r="I314" t="inlineStr">
        <is>
          <t>Ind St: Christian Theology 2</t>
        </is>
      </c>
    </row>
    <row r="315">
      <c r="B315" t="inlineStr">
        <is>
          <t>3302-01</t>
        </is>
      </c>
      <c r="C315" t="inlineStr">
        <is>
          <t>670</t>
        </is>
      </c>
      <c r="H315" t="inlineStr">
        <is>
          <t>PhD-ThD Diss Proposal Sem</t>
        </is>
      </c>
      <c r="I315" t="inlineStr">
        <is>
          <t>Ind St: Church History</t>
        </is>
      </c>
    </row>
    <row r="316">
      <c r="B316" t="inlineStr">
        <is>
          <t>3302-02</t>
        </is>
      </c>
      <c r="C316" t="inlineStr">
        <is>
          <t>671</t>
        </is>
      </c>
      <c r="H316" t="inlineStr">
        <is>
          <t>PhD-ThD Dissertation</t>
        </is>
      </c>
      <c r="I316" t="inlineStr">
        <is>
          <t>Ind St: Contextual Theology</t>
        </is>
      </c>
    </row>
    <row r="317">
      <c r="B317" t="inlineStr">
        <is>
          <t>3303-01</t>
        </is>
      </c>
      <c r="C317" t="inlineStr">
        <is>
          <t>672</t>
        </is>
      </c>
      <c r="H317" t="inlineStr">
        <is>
          <t>Phil &amp; Ethics in Chaplaincy</t>
        </is>
      </c>
      <c r="I317" t="inlineStr">
        <is>
          <t>Ind St: Counseling YYA</t>
        </is>
      </c>
    </row>
    <row r="318">
      <c r="B318" t="inlineStr">
        <is>
          <t>3303-02</t>
        </is>
      </c>
      <c r="C318" t="inlineStr">
        <is>
          <t>673</t>
        </is>
      </c>
      <c r="H318" t="inlineStr">
        <is>
          <t>Philosphcl Foundtns for Prof</t>
        </is>
      </c>
      <c r="I318" t="inlineStr">
        <is>
          <t>Ind St: Daniel</t>
        </is>
      </c>
    </row>
    <row r="319">
      <c r="B319" t="inlineStr">
        <is>
          <t>3304-01</t>
        </is>
      </c>
      <c r="C319" t="inlineStr">
        <is>
          <t>674</t>
        </is>
      </c>
      <c r="H319" t="inlineStr">
        <is>
          <t>Postdoctoral Research Project</t>
        </is>
      </c>
      <c r="I319" t="inlineStr">
        <is>
          <t>Ind St: Daniel &amp; Revelation</t>
        </is>
      </c>
    </row>
    <row r="320">
      <c r="B320" t="inlineStr">
        <is>
          <t>3305-01</t>
        </is>
      </c>
      <c r="C320" t="inlineStr">
        <is>
          <t>675</t>
        </is>
      </c>
      <c r="H320" t="inlineStr">
        <is>
          <t>Postdoctoral Seminar</t>
        </is>
      </c>
      <c r="I320" t="inlineStr">
        <is>
          <t>Ind St: Dev of SDA Theo</t>
        </is>
      </c>
    </row>
    <row r="321">
      <c r="B321" t="inlineStr">
        <is>
          <t>3305-02</t>
        </is>
      </c>
      <c r="C321" t="inlineStr">
        <is>
          <t>676</t>
        </is>
      </c>
      <c r="H321" t="inlineStr">
        <is>
          <t>Postmodernism &amp; the Church</t>
        </is>
      </c>
      <c r="I321" t="inlineStr">
        <is>
          <t>Ind St: Dev of SDA Theology</t>
        </is>
      </c>
    </row>
    <row r="322">
      <c r="B322" t="inlineStr">
        <is>
          <t>3306-01</t>
        </is>
      </c>
      <c r="C322" t="inlineStr">
        <is>
          <t>677</t>
        </is>
      </c>
      <c r="H322" t="inlineStr">
        <is>
          <t>Pract Clinl Past Educ:</t>
        </is>
      </c>
      <c r="I322" t="inlineStr">
        <is>
          <t>Ind St: Dev. of SDA Theo</t>
        </is>
      </c>
    </row>
    <row r="323">
      <c r="B323" t="inlineStr">
        <is>
          <t>3307-01</t>
        </is>
      </c>
      <c r="C323" t="inlineStr">
        <is>
          <t>678</t>
        </is>
      </c>
      <c r="H323" t="inlineStr">
        <is>
          <t>Practicum Clin Pastoral Educ</t>
        </is>
      </c>
      <c r="I323" t="inlineStr">
        <is>
          <t>Ind St: Dev. of SDA Theology</t>
        </is>
      </c>
    </row>
    <row r="324">
      <c r="B324" t="inlineStr">
        <is>
          <t>3307-02</t>
        </is>
      </c>
      <c r="C324" t="inlineStr">
        <is>
          <t>679</t>
        </is>
      </c>
      <c r="H324" t="inlineStr">
        <is>
          <t>Practicum Military Chaplaincy</t>
        </is>
      </c>
      <c r="I324" t="inlineStr">
        <is>
          <t>Ind St: Dissertation Proposal</t>
        </is>
      </c>
    </row>
    <row r="325">
      <c r="B325" t="inlineStr">
        <is>
          <t>3308-01</t>
        </is>
      </c>
      <c r="C325" t="inlineStr">
        <is>
          <t>680</t>
        </is>
      </c>
      <c r="H325" t="inlineStr">
        <is>
          <t>Practicum Past Care&amp;Counseling</t>
        </is>
      </c>
      <c r="I325" t="inlineStr">
        <is>
          <t>Ind St: Doctrine of Christ</t>
        </is>
      </c>
    </row>
    <row r="326">
      <c r="B326" t="inlineStr">
        <is>
          <t>3309-01</t>
        </is>
      </c>
      <c r="C326" t="inlineStr">
        <is>
          <t>681</t>
        </is>
      </c>
      <c r="H326" t="inlineStr">
        <is>
          <t>Prch Literary Forms of Bible</t>
        </is>
      </c>
      <c r="I326" t="inlineStr">
        <is>
          <t>Ind St: Early Church</t>
        </is>
      </c>
    </row>
    <row r="327">
      <c r="B327" t="inlineStr">
        <is>
          <t>331-01</t>
        </is>
      </c>
      <c r="C327" t="inlineStr">
        <is>
          <t>682</t>
        </is>
      </c>
      <c r="H327" t="inlineStr">
        <is>
          <t>Prchg OT/NT for Max Impact</t>
        </is>
      </c>
      <c r="I327" t="inlineStr">
        <is>
          <t>Ind St: Early Church to AD 604</t>
        </is>
      </c>
    </row>
    <row r="328">
      <c r="B328" t="inlineStr">
        <is>
          <t>3310-01</t>
        </is>
      </c>
      <c r="C328" t="inlineStr">
        <is>
          <t>697</t>
        </is>
      </c>
      <c r="H328" t="inlineStr">
        <is>
          <t>Preach Literary Forms of Bible</t>
        </is>
      </c>
      <c r="I328" t="inlineStr">
        <is>
          <t>Ind St: Eschatology</t>
        </is>
      </c>
    </row>
    <row r="329">
      <c r="B329" t="inlineStr">
        <is>
          <t>3310-02</t>
        </is>
      </c>
      <c r="C329" t="inlineStr">
        <is>
          <t>701</t>
        </is>
      </c>
      <c r="H329" t="inlineStr">
        <is>
          <t>Preach. Biblical Prophecies</t>
        </is>
      </c>
      <c r="I329" t="inlineStr">
        <is>
          <t>Ind St: Fdns of Bibl Spir</t>
        </is>
      </c>
    </row>
    <row r="330">
      <c r="B330" t="inlineStr">
        <is>
          <t>3311-01</t>
        </is>
      </c>
      <c r="C330" t="inlineStr">
        <is>
          <t>704</t>
        </is>
      </c>
      <c r="H330" t="inlineStr">
        <is>
          <t>Preaching frm Daniel or Rev</t>
        </is>
      </c>
      <c r="I330" t="inlineStr">
        <is>
          <t>Ind St: Gr Cont, Cov, Law, Sab</t>
        </is>
      </c>
    </row>
    <row r="331">
      <c r="B331" t="inlineStr">
        <is>
          <t>3312-01</t>
        </is>
      </c>
      <c r="C331" t="inlineStr">
        <is>
          <t>706</t>
        </is>
      </c>
      <c r="H331" t="inlineStr">
        <is>
          <t>Preaching from the New Testmnt</t>
        </is>
      </c>
      <c r="I331" t="inlineStr">
        <is>
          <t>Ind St: Greco Roman World</t>
        </is>
      </c>
    </row>
    <row r="332">
      <c r="B332" t="inlineStr">
        <is>
          <t>3312-02</t>
        </is>
      </c>
      <c r="C332" t="inlineStr">
        <is>
          <t>707</t>
        </is>
      </c>
      <c r="H332" t="inlineStr">
        <is>
          <t>Preaching from the Old Testmnt</t>
        </is>
      </c>
      <c r="I332" t="inlineStr">
        <is>
          <t>Ind St: Grt Con, Cov, Law, Sab</t>
        </is>
      </c>
    </row>
    <row r="333">
      <c r="B333" t="inlineStr">
        <is>
          <t>3313-01</t>
        </is>
      </c>
      <c r="C333" t="inlineStr">
        <is>
          <t>709</t>
        </is>
      </c>
      <c r="H333" t="inlineStr">
        <is>
          <t>Prep for Comprehensive Exams</t>
        </is>
      </c>
      <c r="I333" t="inlineStr">
        <is>
          <t>Ind St: Grt Cont, Cov Law, Sab</t>
        </is>
      </c>
    </row>
    <row r="334">
      <c r="B334" t="inlineStr">
        <is>
          <t>3313-02</t>
        </is>
      </c>
      <c r="C334" t="inlineStr">
        <is>
          <t>712</t>
        </is>
      </c>
      <c r="H334" t="inlineStr">
        <is>
          <t>Prep for Cross-Cultrl Workers</t>
        </is>
      </c>
      <c r="I334" t="inlineStr">
        <is>
          <t>Ind St: Hebrew II</t>
        </is>
      </c>
    </row>
    <row r="335">
      <c r="B335" t="inlineStr">
        <is>
          <t>3314-01</t>
        </is>
      </c>
      <c r="C335" t="inlineStr">
        <is>
          <t>718</t>
        </is>
      </c>
      <c r="H335" t="inlineStr">
        <is>
          <t>Principles of Christian Ethics</t>
        </is>
      </c>
      <c r="I335" t="inlineStr">
        <is>
          <t>Ind St: Hebrews</t>
        </is>
      </c>
    </row>
    <row r="336">
      <c r="B336" t="inlineStr">
        <is>
          <t>3314-02</t>
        </is>
      </c>
      <c r="C336" t="inlineStr">
        <is>
          <t>719</t>
        </is>
      </c>
      <c r="H336" t="inlineStr">
        <is>
          <t>Principles of Hermeneutics</t>
        </is>
      </c>
      <c r="I336" t="inlineStr">
        <is>
          <t>Ind St: His of GGCLS</t>
        </is>
      </c>
    </row>
    <row r="337">
      <c r="B337" t="inlineStr">
        <is>
          <t>3314-03</t>
        </is>
      </c>
      <c r="C337" t="inlineStr">
        <is>
          <t>731</t>
        </is>
      </c>
      <c r="H337" t="inlineStr">
        <is>
          <t>Principles of Stewardship</t>
        </is>
      </c>
      <c r="I337" t="inlineStr">
        <is>
          <t>Ind St: Hist Cov, Law, Sab</t>
        </is>
      </c>
    </row>
    <row r="338">
      <c r="B338" t="inlineStr">
        <is>
          <t>3314-04</t>
        </is>
      </c>
      <c r="C338" t="inlineStr">
        <is>
          <t>741</t>
        </is>
      </c>
      <c r="H338" t="inlineStr">
        <is>
          <t>Principles&amp;Methods of Theology</t>
        </is>
      </c>
      <c r="I338" t="inlineStr">
        <is>
          <t>Ind St: Historical Books</t>
        </is>
      </c>
    </row>
    <row r="339">
      <c r="B339" t="inlineStr">
        <is>
          <t>3314-05</t>
        </is>
      </c>
      <c r="C339" t="inlineStr">
        <is>
          <t>742</t>
        </is>
      </c>
      <c r="H339" t="inlineStr">
        <is>
          <t>Prof Development Practicum</t>
        </is>
      </c>
      <c r="I339" t="inlineStr">
        <is>
          <t>Ind St: History of Mission</t>
        </is>
      </c>
    </row>
    <row r="340">
      <c r="B340" t="inlineStr">
        <is>
          <t>3314-06</t>
        </is>
      </c>
      <c r="C340" t="inlineStr">
        <is>
          <t>743</t>
        </is>
      </c>
      <c r="H340" t="inlineStr">
        <is>
          <t>Profssnl Pract in Chaplaincy</t>
        </is>
      </c>
      <c r="I340" t="inlineStr">
        <is>
          <t>Ind St: Holy Spirit in the NT</t>
        </is>
      </c>
    </row>
    <row r="341">
      <c r="B341" t="inlineStr">
        <is>
          <t>3314-07</t>
        </is>
      </c>
      <c r="C341" t="inlineStr">
        <is>
          <t>744</t>
        </is>
      </c>
      <c r="H341" t="inlineStr">
        <is>
          <t>Prophetic Preach in Worship</t>
        </is>
      </c>
      <c r="I341" t="inlineStr">
        <is>
          <t>Ind St: Humanity of Christ</t>
        </is>
      </c>
    </row>
    <row r="342">
      <c r="B342" t="inlineStr">
        <is>
          <t>3314-08</t>
        </is>
      </c>
      <c r="C342" t="inlineStr">
        <is>
          <t>764</t>
        </is>
      </c>
      <c r="H342" t="inlineStr">
        <is>
          <t>Prophets</t>
        </is>
      </c>
      <c r="I342" t="inlineStr">
        <is>
          <t>Ind St: Intergenerational Mini</t>
        </is>
      </c>
    </row>
    <row r="343">
      <c r="B343" t="inlineStr">
        <is>
          <t>3314-09</t>
        </is>
      </c>
      <c r="C343" t="inlineStr">
        <is>
          <t>765</t>
        </is>
      </c>
      <c r="H343" t="inlineStr">
        <is>
          <t>Protestant Theologicl Heritage</t>
        </is>
      </c>
      <c r="I343" t="inlineStr">
        <is>
          <t>Ind St: Intro to Chaplaincy</t>
        </is>
      </c>
    </row>
    <row r="344">
      <c r="B344" t="inlineStr">
        <is>
          <t>3314-10</t>
        </is>
      </c>
      <c r="C344" t="inlineStr">
        <is>
          <t>841</t>
        </is>
      </c>
      <c r="H344" t="inlineStr">
        <is>
          <t>Psalms/Wisdom Lit (Hebrew)</t>
        </is>
      </c>
      <c r="I344" t="inlineStr">
        <is>
          <t>Ind St: Issues in EGW Studies</t>
        </is>
      </c>
    </row>
    <row r="345">
      <c r="B345" t="inlineStr">
        <is>
          <t>3314-11</t>
        </is>
      </c>
      <c r="C345" t="inlineStr">
        <is>
          <t>843</t>
        </is>
      </c>
      <c r="H345" t="inlineStr">
        <is>
          <t>Public Evangelism (Hispanic)</t>
        </is>
      </c>
      <c r="I345" t="inlineStr">
        <is>
          <t>Ind St: Issues in Origins</t>
        </is>
      </c>
    </row>
    <row r="346">
      <c r="B346" t="inlineStr">
        <is>
          <t>3314-12</t>
        </is>
      </c>
      <c r="C346" t="inlineStr">
        <is>
          <t>849</t>
        </is>
      </c>
      <c r="H346" t="inlineStr">
        <is>
          <t>Rdgs in Ecclesiastical Latin</t>
        </is>
      </c>
      <c r="I346" t="inlineStr">
        <is>
          <t>Ind St: Jewish Life &amp; Thought</t>
        </is>
      </c>
    </row>
    <row r="347">
      <c r="B347" t="inlineStr">
        <is>
          <t>3315-01</t>
        </is>
      </c>
      <c r="C347" t="inlineStr">
        <is>
          <t>850</t>
        </is>
      </c>
      <c r="H347" t="inlineStr">
        <is>
          <t>Rdngs in Acts&amp;General Epistles</t>
        </is>
      </c>
      <c r="I347" t="inlineStr">
        <is>
          <t>Ind St: Leadership</t>
        </is>
      </c>
    </row>
    <row r="348">
      <c r="B348" t="inlineStr">
        <is>
          <t>3315-02</t>
        </is>
      </c>
      <c r="C348" t="inlineStr">
        <is>
          <t>851</t>
        </is>
      </c>
      <c r="H348" t="inlineStr">
        <is>
          <t>Reaching Out</t>
        </is>
      </c>
      <c r="I348" t="inlineStr">
        <is>
          <t>Ind St: Minor Prophets</t>
        </is>
      </c>
    </row>
    <row r="349">
      <c r="B349" t="inlineStr">
        <is>
          <t>3315-03</t>
        </is>
      </c>
      <c r="C349" t="inlineStr">
        <is>
          <t>852</t>
        </is>
      </c>
      <c r="H349" t="inlineStr">
        <is>
          <t>Reaching the Secular Mind</t>
        </is>
      </c>
      <c r="I349" t="inlineStr">
        <is>
          <t>Ind St: Mission &amp; Other Relgns</t>
        </is>
      </c>
    </row>
    <row r="350">
      <c r="B350" t="inlineStr">
        <is>
          <t>3316-01</t>
        </is>
      </c>
      <c r="C350" t="inlineStr">
        <is>
          <t>853</t>
        </is>
      </c>
      <c r="H350" t="inlineStr">
        <is>
          <t>Readings in Prophets (Engl)</t>
        </is>
      </c>
      <c r="I350" t="inlineStr">
        <is>
          <t>Ind St: Mission Field Research</t>
        </is>
      </c>
    </row>
    <row r="351">
      <c r="B351" t="inlineStr">
        <is>
          <t>3317-01</t>
        </is>
      </c>
      <c r="C351" t="inlineStr">
        <is>
          <t>854</t>
        </is>
      </c>
      <c r="H351" t="inlineStr">
        <is>
          <t>Readings in Revelation</t>
        </is>
      </c>
      <c r="I351" t="inlineStr">
        <is>
          <t>Ind St: Missionary Kids</t>
        </is>
      </c>
    </row>
    <row r="352">
      <c r="B352" t="inlineStr">
        <is>
          <t>3317-02</t>
        </is>
      </c>
      <c r="C352" t="inlineStr">
        <is>
          <t>857</t>
        </is>
      </c>
      <c r="H352" t="inlineStr">
        <is>
          <t>Readings in the Gospels</t>
        </is>
      </c>
      <c r="I352" t="inlineStr">
        <is>
          <t>Ind St: Mitry to At-Risk Youth</t>
        </is>
      </c>
    </row>
    <row r="353">
      <c r="B353" t="inlineStr">
        <is>
          <t>3317-03</t>
        </is>
      </c>
      <c r="H353" t="inlineStr">
        <is>
          <t>Readings in the OT (English)</t>
        </is>
      </c>
      <c r="I353" t="inlineStr">
        <is>
          <t>Ind St: NT Backgrounds</t>
        </is>
      </c>
    </row>
    <row r="354">
      <c r="B354" t="inlineStr">
        <is>
          <t>3318-01</t>
        </is>
      </c>
      <c r="H354" t="inlineStr">
        <is>
          <t>Readings in the Septuagint</t>
        </is>
      </c>
      <c r="I354" t="inlineStr">
        <is>
          <t>Ind St: NT Exegesis</t>
        </is>
      </c>
    </row>
    <row r="355">
      <c r="B355" t="inlineStr">
        <is>
          <t>3318-02</t>
        </is>
      </c>
      <c r="H355" t="inlineStr">
        <is>
          <t>Reformation Theology</t>
        </is>
      </c>
      <c r="I355" t="inlineStr">
        <is>
          <t>Ind St: Older Adult Ministry</t>
        </is>
      </c>
    </row>
    <row r="356">
      <c r="B356" t="inlineStr">
        <is>
          <t>3318-03</t>
        </is>
      </c>
      <c r="H356" t="inlineStr">
        <is>
          <t>Reformation:</t>
        </is>
      </c>
      <c r="I356" t="inlineStr">
        <is>
          <t>Ind St: OT Exegesis</t>
        </is>
      </c>
    </row>
    <row r="357">
      <c r="B357" t="inlineStr">
        <is>
          <t>3319-01</t>
        </is>
      </c>
      <c r="H357" t="inlineStr">
        <is>
          <t>Relationl Dynamics&amp;IGEN Church</t>
        </is>
      </c>
      <c r="I357" t="inlineStr">
        <is>
          <t>Ind St: Pentateuch</t>
        </is>
      </c>
    </row>
    <row r="358">
      <c r="B358" t="inlineStr">
        <is>
          <t>332-01</t>
        </is>
      </c>
      <c r="H358" t="inlineStr">
        <is>
          <t>Relg &amp; the Black Experience</t>
        </is>
      </c>
      <c r="I358" t="inlineStr">
        <is>
          <t>Ind St: Postmodernism</t>
        </is>
      </c>
    </row>
    <row r="359">
      <c r="B359" t="inlineStr">
        <is>
          <t>3320-01</t>
        </is>
      </c>
      <c r="H359" t="inlineStr">
        <is>
          <t>Relg Experience in Adolescence</t>
        </is>
      </c>
      <c r="I359" t="inlineStr">
        <is>
          <t>Ind St: Prch Biblical Prophecy</t>
        </is>
      </c>
    </row>
    <row r="360">
      <c r="B360" t="inlineStr">
        <is>
          <t>3320-02</t>
        </is>
      </c>
      <c r="H360" t="inlineStr">
        <is>
          <t>Res, Method &amp; Theory in Arch</t>
        </is>
      </c>
      <c r="I360" t="inlineStr">
        <is>
          <t>Ind St: Princ of Christ Ethics</t>
        </is>
      </c>
    </row>
    <row r="361">
      <c r="B361" t="inlineStr">
        <is>
          <t>3321-01</t>
        </is>
      </c>
      <c r="H361" t="inlineStr">
        <is>
          <t>Research Design in Mission</t>
        </is>
      </c>
      <c r="I361" t="inlineStr">
        <is>
          <t>Ind St: Reception of Monogenes</t>
        </is>
      </c>
    </row>
    <row r="362">
      <c r="B362" t="inlineStr">
        <is>
          <t>3321-02</t>
        </is>
      </c>
      <c r="H362" t="inlineStr">
        <is>
          <t>Research Methods</t>
        </is>
      </c>
      <c r="I362" t="inlineStr">
        <is>
          <t>Ind St: Religion in America</t>
        </is>
      </c>
    </row>
    <row r="363">
      <c r="B363" t="inlineStr">
        <is>
          <t>3322-01</t>
        </is>
      </c>
      <c r="H363" t="inlineStr">
        <is>
          <t>Research Methods in Miss&amp;Min</t>
        </is>
      </c>
      <c r="I363" t="inlineStr">
        <is>
          <t>Ind St: Remnant Theology</t>
        </is>
      </c>
    </row>
    <row r="364">
      <c r="B364" t="inlineStr">
        <is>
          <t>3322-02</t>
        </is>
      </c>
      <c r="H364" t="inlineStr">
        <is>
          <t>Research Project</t>
        </is>
      </c>
      <c r="I364" t="inlineStr">
        <is>
          <t>Ind St: Research Methods</t>
        </is>
      </c>
    </row>
    <row r="365">
      <c r="B365" t="inlineStr">
        <is>
          <t>3323-01</t>
        </is>
      </c>
      <c r="H365" t="inlineStr">
        <is>
          <t>Rev, Insp &amp; Hermeneutics</t>
        </is>
      </c>
      <c r="I365" t="inlineStr">
        <is>
          <t>Ind St: Revelation</t>
        </is>
      </c>
    </row>
    <row r="366">
      <c r="B366" t="inlineStr">
        <is>
          <t>3323-02</t>
        </is>
      </c>
      <c r="H366" t="inlineStr">
        <is>
          <t>Rev, Inspir &amp; Herm</t>
        </is>
      </c>
      <c r="I366" t="inlineStr">
        <is>
          <t>Ind St: Sem in Youth Ministry</t>
        </is>
      </c>
    </row>
    <row r="367">
      <c r="B367" t="inlineStr">
        <is>
          <t>333-01</t>
        </is>
      </c>
      <c r="H367" t="inlineStr">
        <is>
          <t>Revelation</t>
        </is>
      </c>
      <c r="I367" t="inlineStr">
        <is>
          <t>Ind St: Studies in Church Hist</t>
        </is>
      </c>
    </row>
    <row r="368">
      <c r="B368" t="inlineStr">
        <is>
          <t>334-01</t>
        </is>
      </c>
      <c r="H368" t="inlineStr">
        <is>
          <t>Revelation, Inspiratn&amp;Herm</t>
        </is>
      </c>
      <c r="I368" t="inlineStr">
        <is>
          <t>Ind St: Studies in OT Exegesis</t>
        </is>
      </c>
    </row>
    <row r="369">
      <c r="B369" t="inlineStr">
        <is>
          <t>335-01</t>
        </is>
      </c>
      <c r="H369" t="inlineStr">
        <is>
          <t>Roman Catholic Life &amp; Thought</t>
        </is>
      </c>
      <c r="I369" t="inlineStr">
        <is>
          <t>Ind St: Theo of Hebrews</t>
        </is>
      </c>
    </row>
    <row r="370">
      <c r="B370" t="inlineStr">
        <is>
          <t>336-01</t>
        </is>
      </c>
      <c r="H370" t="inlineStr">
        <is>
          <t>Sacred Mus Afri-Amer Traditn</t>
        </is>
      </c>
      <c r="I370" t="inlineStr">
        <is>
          <t>Ind St: Theo of the OT</t>
        </is>
      </c>
    </row>
    <row r="371">
      <c r="B371" t="inlineStr">
        <is>
          <t>3362-01</t>
        </is>
      </c>
      <c r="H371" t="inlineStr">
        <is>
          <t>Scholarly and Professional Dev</t>
        </is>
      </c>
      <c r="I371" t="inlineStr">
        <is>
          <t>Ind St: Theodicy</t>
        </is>
      </c>
    </row>
    <row r="372">
      <c r="B372" t="inlineStr">
        <is>
          <t>3362-02</t>
        </is>
      </c>
      <c r="H372" t="inlineStr">
        <is>
          <t>Science &amp; Religion</t>
        </is>
      </c>
      <c r="I372" t="inlineStr">
        <is>
          <t>Ind St: Trinity in Adventism</t>
        </is>
      </c>
    </row>
    <row r="373">
      <c r="B373" t="inlineStr">
        <is>
          <t>3363-01</t>
        </is>
      </c>
      <c r="H373" t="inlineStr">
        <is>
          <t>Sem Adv Arch&amp;Hist of Antiquity</t>
        </is>
      </c>
      <c r="I373" t="inlineStr">
        <is>
          <t>Ind St: Und Christ'n World</t>
        </is>
      </c>
    </row>
    <row r="374">
      <c r="B374" t="inlineStr">
        <is>
          <t>3364-01</t>
        </is>
      </c>
      <c r="H374" t="inlineStr">
        <is>
          <t>Sem Adv OT Exegesis</t>
        </is>
      </c>
      <c r="I374" t="inlineStr">
        <is>
          <t>Ind St: Urban Context MSSN</t>
        </is>
      </c>
    </row>
    <row r="375">
      <c r="B375" t="inlineStr">
        <is>
          <t>3364-02</t>
        </is>
      </c>
      <c r="H375" t="inlineStr">
        <is>
          <t>Sem Ancient Near Est Lang:</t>
        </is>
      </c>
      <c r="I375" t="inlineStr">
        <is>
          <t>Ind St: Witnessing to Muslims</t>
        </is>
      </c>
    </row>
    <row r="376">
      <c r="B376" t="inlineStr">
        <is>
          <t>3365-01</t>
        </is>
      </c>
      <c r="H376" t="inlineStr">
        <is>
          <t>Sem Arch &amp; Hist of Antiquity</t>
        </is>
      </c>
      <c r="I376" t="inlineStr">
        <is>
          <t>Ind St: Worship: Word &amp; Music</t>
        </is>
      </c>
    </row>
    <row r="377">
      <c r="B377" t="inlineStr">
        <is>
          <t>3366-01</t>
        </is>
      </c>
      <c r="H377" t="inlineStr">
        <is>
          <t>Sem Development SDA Doctrines</t>
        </is>
      </c>
      <c r="I377" t="inlineStr">
        <is>
          <t>Ind St: Youth Ministry</t>
        </is>
      </c>
    </row>
    <row r="378">
      <c r="B378" t="inlineStr">
        <is>
          <t>3367-01</t>
        </is>
      </c>
      <c r="H378" t="inlineStr">
        <is>
          <t>Sem Hist of Sabbath &amp; Sunday</t>
        </is>
      </c>
      <c r="I378" t="inlineStr">
        <is>
          <t>Ind St:Adv Biblical Archeology</t>
        </is>
      </c>
    </row>
    <row r="379">
      <c r="B379" t="inlineStr">
        <is>
          <t>3367-02</t>
        </is>
      </c>
      <c r="H379" t="inlineStr">
        <is>
          <t>Sem History of Mission</t>
        </is>
      </c>
      <c r="I379" t="inlineStr">
        <is>
          <t>Ind St:Adventist Heritage</t>
        </is>
      </c>
    </row>
    <row r="380">
      <c r="B380" t="inlineStr">
        <is>
          <t>3368-01</t>
        </is>
      </c>
      <c r="H380" t="inlineStr">
        <is>
          <t>Sem Hst Select Christn Doct</t>
        </is>
      </c>
      <c r="I380" t="inlineStr">
        <is>
          <t>Ind St:Advncd Stds n the Gspls</t>
        </is>
      </c>
    </row>
    <row r="381">
      <c r="B381" t="inlineStr">
        <is>
          <t>3368-02</t>
        </is>
      </c>
      <c r="H381" t="inlineStr">
        <is>
          <t>Sem in Biblical Theology</t>
        </is>
      </c>
      <c r="I381" t="inlineStr">
        <is>
          <t>Ind St:Advntst Stds Research</t>
        </is>
      </c>
    </row>
    <row r="382">
      <c r="B382" t="inlineStr">
        <is>
          <t>3369-01</t>
        </is>
      </c>
      <c r="H382" t="inlineStr">
        <is>
          <t>Sem in Greek Exegesis</t>
        </is>
      </c>
      <c r="I382" t="inlineStr">
        <is>
          <t>Ind St:Bblcl &amp; Theo Hrmntcs</t>
        </is>
      </c>
    </row>
    <row r="383">
      <c r="B383" t="inlineStr">
        <is>
          <t>3369-02</t>
        </is>
      </c>
      <c r="H383" t="inlineStr">
        <is>
          <t>Sem in Hellenistic Greek</t>
        </is>
      </c>
      <c r="I383" t="inlineStr">
        <is>
          <t>Ind St:Black Theodicy</t>
        </is>
      </c>
    </row>
    <row r="384">
      <c r="B384" t="inlineStr">
        <is>
          <t>337-01</t>
        </is>
      </c>
      <c r="H384" t="inlineStr">
        <is>
          <t>Sem in Historical Theology:</t>
        </is>
      </c>
      <c r="I384" t="inlineStr">
        <is>
          <t>Ind St:CHIS Study Tour</t>
        </is>
      </c>
    </row>
    <row r="385">
      <c r="B385" t="inlineStr">
        <is>
          <t>3370-01</t>
        </is>
      </c>
      <c r="H385" t="inlineStr">
        <is>
          <t>Sem in NT Backgrnds</t>
        </is>
      </c>
      <c r="I385" t="inlineStr">
        <is>
          <t>Ind St:Christian Ethics</t>
        </is>
      </c>
    </row>
    <row r="386">
      <c r="B386" t="inlineStr">
        <is>
          <t>3370-02</t>
        </is>
      </c>
      <c r="H386" t="inlineStr">
        <is>
          <t>Sem in NT Exegesis &amp; Hermn:</t>
        </is>
      </c>
      <c r="I386" t="inlineStr">
        <is>
          <t>Ind St:Chrstn Rspnss Hmn Needs</t>
        </is>
      </c>
    </row>
    <row r="387">
      <c r="B387" t="inlineStr">
        <is>
          <t>3371-01</t>
        </is>
      </c>
      <c r="H387" t="inlineStr">
        <is>
          <t>Sem in NT Theology &amp; Ethics</t>
        </is>
      </c>
      <c r="I387" t="inlineStr">
        <is>
          <t>Ind St:Chrstn Wtnss &amp; Wrld Rlg</t>
        </is>
      </c>
    </row>
    <row r="388">
      <c r="B388" t="inlineStr">
        <is>
          <t>3371-02</t>
        </is>
      </c>
      <c r="H388" t="inlineStr">
        <is>
          <t>Sem in Old Testament Theology</t>
        </is>
      </c>
      <c r="I388" t="inlineStr">
        <is>
          <t>Ind St:Chrstn Wtnss&amp;Wrld Rlgns</t>
        </is>
      </c>
    </row>
    <row r="389">
      <c r="B389" t="inlineStr">
        <is>
          <t>3373-01</t>
        </is>
      </c>
      <c r="H389" t="inlineStr">
        <is>
          <t>Sem in Other Religions</t>
        </is>
      </c>
      <c r="I389" t="inlineStr">
        <is>
          <t>Ind St:Church &amp; Social Issues</t>
        </is>
      </c>
    </row>
    <row r="390">
      <c r="B390" t="inlineStr">
        <is>
          <t>3374-01</t>
        </is>
      </c>
      <c r="H390" t="inlineStr">
        <is>
          <t>Sem in Pastoral Counseling</t>
        </is>
      </c>
      <c r="I390" t="inlineStr">
        <is>
          <t>Ind St:Church Growth/Disc Urba</t>
        </is>
      </c>
    </row>
    <row r="391">
      <c r="B391" t="inlineStr">
        <is>
          <t>3375-01</t>
        </is>
      </c>
      <c r="H391" t="inlineStr">
        <is>
          <t>Sem in Phil, Theo &amp; Ethics:</t>
        </is>
      </c>
      <c r="I391" t="inlineStr">
        <is>
          <t>Ind St:Church Grwth&amp;Discip Urb</t>
        </is>
      </c>
    </row>
    <row r="392">
      <c r="B392" t="inlineStr">
        <is>
          <t>3376-01</t>
        </is>
      </c>
      <c r="H392" t="inlineStr">
        <is>
          <t>Sem in Systematic Theology:</t>
        </is>
      </c>
      <c r="I392" t="inlineStr">
        <is>
          <t>Ind St:Church Hist Study Tour</t>
        </is>
      </c>
    </row>
    <row r="393">
      <c r="B393" t="inlineStr">
        <is>
          <t>3377-01</t>
        </is>
      </c>
      <c r="H393" t="inlineStr">
        <is>
          <t>Sem in Theological Issues:</t>
        </is>
      </c>
      <c r="I393" t="inlineStr">
        <is>
          <t>Ind St:Church History</t>
        </is>
      </c>
    </row>
    <row r="394">
      <c r="B394" t="inlineStr">
        <is>
          <t>3378-01</t>
        </is>
      </c>
      <c r="H394" t="inlineStr">
        <is>
          <t>Sem OT Exegesis</t>
        </is>
      </c>
      <c r="I394" t="inlineStr">
        <is>
          <t>Ind St:Church History Study</t>
        </is>
      </c>
    </row>
    <row r="395">
      <c r="B395" t="inlineStr">
        <is>
          <t>3379-01</t>
        </is>
      </c>
      <c r="H395" t="inlineStr">
        <is>
          <t>Sem Phil Theology&amp;Ethics:</t>
        </is>
      </c>
      <c r="I395" t="inlineStr">
        <is>
          <t>Ind St:Church History Tour</t>
        </is>
      </c>
    </row>
    <row r="396">
      <c r="B396" t="inlineStr">
        <is>
          <t>338-01</t>
        </is>
      </c>
      <c r="H396" t="inlineStr">
        <is>
          <t>Sem Philosophical Theology:</t>
        </is>
      </c>
      <c r="I396" t="inlineStr">
        <is>
          <t>Ind St:Cntmp Iss Rel Ed&amp; Disc</t>
        </is>
      </c>
    </row>
    <row r="397">
      <c r="B397" t="inlineStr">
        <is>
          <t>3380-01</t>
        </is>
      </c>
      <c r="H397" t="inlineStr">
        <is>
          <t>Sem Social Sciences&amp;Mission</t>
        </is>
      </c>
      <c r="I397" t="inlineStr">
        <is>
          <t>Ind St:Contemporary Theology</t>
        </is>
      </c>
    </row>
    <row r="398">
      <c r="B398" t="inlineStr">
        <is>
          <t>3381-01</t>
        </is>
      </c>
      <c r="H398" t="inlineStr">
        <is>
          <t>Sem Strategies&amp;Dev in Mission</t>
        </is>
      </c>
      <c r="I398" t="inlineStr">
        <is>
          <t>Ind St:Counseling Youth &amp; Y Ad</t>
        </is>
      </c>
    </row>
    <row r="399">
      <c r="B399" t="inlineStr">
        <is>
          <t>3382-01</t>
        </is>
      </c>
      <c r="H399" t="inlineStr">
        <is>
          <t>Sem Theology of Mission</t>
        </is>
      </c>
      <c r="I399" t="inlineStr">
        <is>
          <t>Ind St:Cross Cult Lead Dev</t>
        </is>
      </c>
    </row>
    <row r="400">
      <c r="B400" t="inlineStr">
        <is>
          <t>3383-01</t>
        </is>
      </c>
      <c r="H400" t="inlineStr">
        <is>
          <t>Sem:</t>
        </is>
      </c>
      <c r="I400" t="inlineStr">
        <is>
          <t>Ind St:CrssCulturalComm&amp;Missin</t>
        </is>
      </c>
    </row>
    <row r="401">
      <c r="B401" t="inlineStr">
        <is>
          <t>3384-01</t>
        </is>
      </c>
      <c r="H401" t="inlineStr">
        <is>
          <t>Seminar in Adventist Studies</t>
        </is>
      </c>
      <c r="I401" t="inlineStr">
        <is>
          <t>Ind St:Crstn Rspns Human Needs</t>
        </is>
      </c>
    </row>
    <row r="402">
      <c r="B402" t="inlineStr">
        <is>
          <t>3385-01</t>
        </is>
      </c>
      <c r="H402" t="inlineStr">
        <is>
          <t>Seminar in Adventist Studies:</t>
        </is>
      </c>
      <c r="I402" t="inlineStr">
        <is>
          <t>Ind St:Dev of SDA Theology</t>
        </is>
      </c>
    </row>
    <row r="403">
      <c r="B403" t="inlineStr">
        <is>
          <t>3385-02</t>
        </is>
      </c>
      <c r="H403" t="inlineStr">
        <is>
          <t>Seminar in Church History</t>
        </is>
      </c>
      <c r="I403" t="inlineStr">
        <is>
          <t>Ind St:Devlmnt of SDA Theology</t>
        </is>
      </c>
    </row>
    <row r="404">
      <c r="B404" t="inlineStr">
        <is>
          <t>3386-01</t>
        </is>
      </c>
      <c r="H404" t="inlineStr">
        <is>
          <t>Seminar in Church History:</t>
        </is>
      </c>
      <c r="I404" t="inlineStr">
        <is>
          <t>Ind St:Diss.Pro.Prep.Mission</t>
        </is>
      </c>
    </row>
    <row r="405">
      <c r="B405" t="inlineStr">
        <is>
          <t>3386-02</t>
        </is>
      </c>
      <c r="H405" t="inlineStr">
        <is>
          <t>Seminar in Ethics:</t>
        </is>
      </c>
      <c r="I405" t="inlineStr">
        <is>
          <t>Ind St:DMin Dissert Project</t>
        </is>
      </c>
    </row>
    <row r="406">
      <c r="B406" t="inlineStr">
        <is>
          <t>3387-01</t>
        </is>
      </c>
      <c r="H406" t="inlineStr">
        <is>
          <t>Seminar in Evangelism</t>
        </is>
      </c>
      <c r="I406" t="inlineStr">
        <is>
          <t>Ind St:DMin Dssn</t>
        </is>
      </c>
    </row>
    <row r="407">
      <c r="B407" t="inlineStr">
        <is>
          <t>3388-01</t>
        </is>
      </c>
      <c r="H407" t="inlineStr">
        <is>
          <t>Seminar in Leadership</t>
        </is>
      </c>
      <c r="I407" t="inlineStr">
        <is>
          <t>Ind St:DMin Project Seminar</t>
        </is>
      </c>
    </row>
    <row r="408">
      <c r="B408" t="inlineStr">
        <is>
          <t>3388-02</t>
        </is>
      </c>
      <c r="H408" t="inlineStr">
        <is>
          <t>Seminar in Preaching</t>
        </is>
      </c>
      <c r="I408" t="inlineStr">
        <is>
          <t>Ind St:Dvlpmnt SDA Theology</t>
        </is>
      </c>
    </row>
    <row r="409">
      <c r="B409" t="inlineStr">
        <is>
          <t>3389-01</t>
        </is>
      </c>
      <c r="H409" t="inlineStr">
        <is>
          <t>Seminar in Youth Ministry</t>
        </is>
      </c>
      <c r="I409" t="inlineStr">
        <is>
          <t>Ind St:Early Christian Lit</t>
        </is>
      </c>
    </row>
    <row r="410">
      <c r="B410" t="inlineStr">
        <is>
          <t>339-01</t>
        </is>
      </c>
      <c r="H410" t="inlineStr">
        <is>
          <t>Seminar Theory &amp; Praxis</t>
        </is>
      </c>
      <c r="I410" t="inlineStr">
        <is>
          <t>Ind St:Early Christian Literat</t>
        </is>
      </c>
    </row>
    <row r="411">
      <c r="B411" t="inlineStr">
        <is>
          <t>3391-01</t>
        </is>
      </c>
      <c r="H411" t="inlineStr">
        <is>
          <t>Seminar:</t>
        </is>
      </c>
      <c r="I411" t="inlineStr">
        <is>
          <t>Ind St:Effective Strategic Grw</t>
        </is>
      </c>
    </row>
    <row r="412">
      <c r="B412" t="inlineStr">
        <is>
          <t>3391-02</t>
        </is>
      </c>
      <c r="H412" t="inlineStr">
        <is>
          <t>Seminary Chorus</t>
        </is>
      </c>
      <c r="I412" t="inlineStr">
        <is>
          <t>Ind St:Erly Christn Theolgns</t>
        </is>
      </c>
    </row>
    <row r="413">
      <c r="B413" t="inlineStr">
        <is>
          <t>3392-01</t>
        </is>
      </c>
      <c r="H413" t="inlineStr">
        <is>
          <t>Social Policy</t>
        </is>
      </c>
      <c r="I413" t="inlineStr">
        <is>
          <t>Ind St:Ethics and Theology</t>
        </is>
      </c>
    </row>
    <row r="414">
      <c r="B414" t="inlineStr">
        <is>
          <t>3392-02</t>
        </is>
      </c>
      <c r="H414" t="inlineStr">
        <is>
          <t>Spec Approaches to Evan:</t>
        </is>
      </c>
      <c r="I414" t="inlineStr">
        <is>
          <t>Ind St:Ethics&amp;the Good Life</t>
        </is>
      </c>
    </row>
    <row r="415">
      <c r="B415" t="inlineStr">
        <is>
          <t>3393-01</t>
        </is>
      </c>
      <c r="H415" t="inlineStr">
        <is>
          <t>Spiritual Nurture of Children</t>
        </is>
      </c>
      <c r="I415" t="inlineStr">
        <is>
          <t>Ind St:Fdns of Bibl Spirituaty</t>
        </is>
      </c>
    </row>
    <row r="416">
      <c r="B416" t="inlineStr">
        <is>
          <t>3394-01</t>
        </is>
      </c>
      <c r="H416" t="inlineStr">
        <is>
          <t>Spiritual&amp;Theo Found Ministry</t>
        </is>
      </c>
      <c r="I416" t="inlineStr">
        <is>
          <t>Ind St:Field Rsrch for Mission</t>
        </is>
      </c>
    </row>
    <row r="417">
      <c r="B417" t="inlineStr">
        <is>
          <t>3394-02</t>
        </is>
      </c>
      <c r="H417" t="inlineStr">
        <is>
          <t>Stewardshp, Church &amp; Pers Res</t>
        </is>
      </c>
      <c r="I417" t="inlineStr">
        <is>
          <t>Ind St:Fnd of Bblcl Sprtlty</t>
        </is>
      </c>
    </row>
    <row r="418">
      <c r="B418" t="inlineStr">
        <is>
          <t>3395-01</t>
        </is>
      </c>
      <c r="H418" t="inlineStr">
        <is>
          <t>Strategies World Mission</t>
        </is>
      </c>
      <c r="I418" t="inlineStr">
        <is>
          <t>Ind St:Grt Contr Cov Law, Sabb</t>
        </is>
      </c>
    </row>
    <row r="419">
      <c r="B419" t="inlineStr">
        <is>
          <t>3396-01</t>
        </is>
      </c>
      <c r="H419" t="inlineStr">
        <is>
          <t>Strategy Development I</t>
        </is>
      </c>
      <c r="I419" t="inlineStr">
        <is>
          <t>Ind St:Grt Contrv, Cov La, Sab</t>
        </is>
      </c>
    </row>
    <row r="420">
      <c r="B420" t="inlineStr">
        <is>
          <t>3396-02</t>
        </is>
      </c>
      <c r="H420" t="inlineStr">
        <is>
          <t>Strategy Development II</t>
        </is>
      </c>
      <c r="I420" t="inlineStr">
        <is>
          <t>Ind St:GSEM706 Sp&amp;Theo Foundts</t>
        </is>
      </c>
    </row>
    <row r="421">
      <c r="B421" t="inlineStr">
        <is>
          <t>3397-01</t>
        </is>
      </c>
      <c r="H421" t="inlineStr">
        <is>
          <t>Stud in the Pentateuch (Engl)</t>
        </is>
      </c>
      <c r="I421" t="inlineStr">
        <is>
          <t>Ind St:Hebrews - Text Analysis</t>
        </is>
      </c>
    </row>
    <row r="422">
      <c r="B422" t="inlineStr">
        <is>
          <t>3397-02</t>
        </is>
      </c>
      <c r="H422" t="inlineStr">
        <is>
          <t>Studies in Church History</t>
        </is>
      </c>
      <c r="I422" t="inlineStr">
        <is>
          <t>Ind St:Hist of Adventist Theo</t>
        </is>
      </c>
    </row>
    <row r="423">
      <c r="B423" t="inlineStr">
        <is>
          <t>3398-01</t>
        </is>
      </c>
      <c r="H423" t="inlineStr">
        <is>
          <t>Studies in Daniel (Engl)</t>
        </is>
      </c>
      <c r="I423" t="inlineStr">
        <is>
          <t>Ind St:History of SDA Theology</t>
        </is>
      </c>
    </row>
    <row r="424">
      <c r="B424" t="inlineStr">
        <is>
          <t>3398-02</t>
        </is>
      </c>
      <c r="H424" t="inlineStr">
        <is>
          <t>Studies in Hebrews</t>
        </is>
      </c>
      <c r="I424" t="inlineStr">
        <is>
          <t>Ind St:History SDA Development</t>
        </is>
      </c>
    </row>
    <row r="425">
      <c r="B425" t="inlineStr">
        <is>
          <t>3399-01</t>
        </is>
      </c>
      <c r="H425" t="inlineStr">
        <is>
          <t>Studies in OT Exegesis</t>
        </is>
      </c>
      <c r="I425" t="inlineStr">
        <is>
          <t>Ind St:Hstry of Sabbath&amp;Sunday</t>
        </is>
      </c>
    </row>
    <row r="426">
      <c r="B426" t="inlineStr">
        <is>
          <t>3399-02</t>
        </is>
      </c>
      <c r="H426" t="inlineStr">
        <is>
          <t>Studies in Pauline Writings</t>
        </is>
      </c>
      <c r="I426" t="inlineStr">
        <is>
          <t>Ind St:Hx of SDA Theology</t>
        </is>
      </c>
    </row>
    <row r="427">
      <c r="B427" t="inlineStr">
        <is>
          <t>340-01</t>
        </is>
      </c>
      <c r="H427" t="inlineStr">
        <is>
          <t>Studies in Prophets (Engl)</t>
        </is>
      </c>
      <c r="I427" t="inlineStr">
        <is>
          <t>Ind St:Meth of OT Exegesis</t>
        </is>
      </c>
    </row>
    <row r="428">
      <c r="B428" t="inlineStr">
        <is>
          <t>3400-01</t>
        </is>
      </c>
      <c r="H428" t="inlineStr">
        <is>
          <t>Studies in the Gospels</t>
        </is>
      </c>
      <c r="I428" t="inlineStr">
        <is>
          <t>Ind St:Millerite&amp; Sab Adv Hist</t>
        </is>
      </c>
    </row>
    <row r="429">
      <c r="B429" t="inlineStr">
        <is>
          <t>3400-02</t>
        </is>
      </c>
      <c r="H429" t="inlineStr">
        <is>
          <t>Studies Old Testament Issues</t>
        </is>
      </c>
      <c r="I429" t="inlineStr">
        <is>
          <t>Ind St:Min to Yth &amp; Yng Adlt</t>
        </is>
      </c>
    </row>
    <row r="430">
      <c r="B430" t="inlineStr">
        <is>
          <t>3401-01</t>
        </is>
      </c>
      <c r="H430" t="inlineStr">
        <is>
          <t>Study Tour:</t>
        </is>
      </c>
      <c r="I430" t="inlineStr">
        <is>
          <t>Ind St:Min Youth &amp; Young Adult</t>
        </is>
      </c>
    </row>
    <row r="431">
      <c r="B431" t="inlineStr">
        <is>
          <t>3402-01</t>
        </is>
      </c>
      <c r="H431" t="inlineStr">
        <is>
          <t>Suffering, Death&amp;Resurrection</t>
        </is>
      </c>
      <c r="I431" t="inlineStr">
        <is>
          <t>Ind St:Mnstry to At Risk Youth</t>
        </is>
      </c>
    </row>
    <row r="432">
      <c r="B432" t="inlineStr">
        <is>
          <t>3404-01</t>
        </is>
      </c>
      <c r="H432" t="inlineStr">
        <is>
          <t>Survey of Church History</t>
        </is>
      </c>
      <c r="I432" t="inlineStr">
        <is>
          <t>Ind St:Mssn in Cult &amp; rel Cntx</t>
        </is>
      </c>
    </row>
    <row r="433">
      <c r="B433" t="inlineStr">
        <is>
          <t>3405-01</t>
        </is>
      </c>
      <c r="H433" t="inlineStr">
        <is>
          <t>Survey of the Old Testament</t>
        </is>
      </c>
      <c r="I433" t="inlineStr">
        <is>
          <t>Ind St:NT Backgrounds</t>
        </is>
      </c>
    </row>
    <row r="434">
      <c r="B434" t="inlineStr">
        <is>
          <t>3406-01</t>
        </is>
      </c>
      <c r="H434" t="inlineStr">
        <is>
          <t>Survey of the Pentateuch</t>
        </is>
      </c>
      <c r="I434" t="inlineStr">
        <is>
          <t>Ind St:NT Theology &amp; Ethics</t>
        </is>
      </c>
    </row>
    <row r="435">
      <c r="B435" t="inlineStr">
        <is>
          <t>341-01</t>
        </is>
      </c>
      <c r="H435" t="inlineStr">
        <is>
          <t>Synth in Discipleship Life Ed</t>
        </is>
      </c>
      <c r="I435" t="inlineStr">
        <is>
          <t>Ind St:Pauline Writings</t>
        </is>
      </c>
    </row>
    <row r="436">
      <c r="B436" t="inlineStr">
        <is>
          <t>3415-01</t>
        </is>
      </c>
      <c r="H436" t="inlineStr">
        <is>
          <t>Synthesis in Relg Education</t>
        </is>
      </c>
      <c r="I436" t="inlineStr">
        <is>
          <t>Ind St:Personal Evangelism</t>
        </is>
      </c>
    </row>
    <row r="437">
      <c r="B437" t="inlineStr">
        <is>
          <t>3419-01</t>
        </is>
      </c>
      <c r="H437" t="inlineStr">
        <is>
          <t>Tch Adv Hist &amp; Life/Write EGW</t>
        </is>
      </c>
      <c r="I437" t="inlineStr">
        <is>
          <t>Ind St:Prep Cross-cult Workers</t>
        </is>
      </c>
    </row>
    <row r="438">
      <c r="B438" t="inlineStr">
        <is>
          <t>3419-02</t>
        </is>
      </c>
      <c r="H438" t="inlineStr">
        <is>
          <t>Teaching for Discipleship</t>
        </is>
      </c>
      <c r="I438" t="inlineStr">
        <is>
          <t>Ind St:Prin of Hermeneutics</t>
        </is>
      </c>
    </row>
    <row r="439">
      <c r="B439" t="inlineStr">
        <is>
          <t>342-01</t>
        </is>
      </c>
      <c r="H439" t="inlineStr">
        <is>
          <t>Teaching Religion in College</t>
        </is>
      </c>
      <c r="I439" t="inlineStr">
        <is>
          <t>Ind St:Rchng the Secular Mind</t>
        </is>
      </c>
    </row>
    <row r="440">
      <c r="B440" t="inlineStr">
        <is>
          <t>3420-01</t>
        </is>
      </c>
      <c r="H440" t="inlineStr">
        <is>
          <t>Textural Criticism</t>
        </is>
      </c>
      <c r="I440" t="inlineStr">
        <is>
          <t>Ind St:Reform Philosoph &amp; Theo</t>
        </is>
      </c>
    </row>
    <row r="441">
      <c r="B441" t="inlineStr">
        <is>
          <t>3420-02</t>
        </is>
      </c>
      <c r="H441" t="inlineStr">
        <is>
          <t>The Bible &amp; Biblical History</t>
        </is>
      </c>
      <c r="I441" t="inlineStr">
        <is>
          <t>Ind St:Relief Dvlpmnt&amp;Holistic</t>
        </is>
      </c>
    </row>
    <row r="442">
      <c r="B442" t="inlineStr">
        <is>
          <t>3421-01</t>
        </is>
      </c>
      <c r="H442" t="inlineStr">
        <is>
          <t>The Bible and Biblical History</t>
        </is>
      </c>
      <c r="I442" t="inlineStr">
        <is>
          <t>Ind St:Rev Insp Herm</t>
        </is>
      </c>
    </row>
    <row r="443">
      <c r="B443" t="inlineStr">
        <is>
          <t>343-01</t>
        </is>
      </c>
      <c r="H443" t="inlineStr">
        <is>
          <t>The Changing Church</t>
        </is>
      </c>
      <c r="I443" t="inlineStr">
        <is>
          <t>Ind St:Scnctuary Typology</t>
        </is>
      </c>
    </row>
    <row r="444">
      <c r="B444" t="inlineStr">
        <is>
          <t>344-01</t>
        </is>
      </c>
      <c r="H444" t="inlineStr">
        <is>
          <t>The Church &amp; Social Issues</t>
        </is>
      </c>
      <c r="I444" t="inlineStr">
        <is>
          <t>Ind St:Sem in NT Theo &amp; Ethics</t>
        </is>
      </c>
    </row>
    <row r="445">
      <c r="B445" t="inlineStr">
        <is>
          <t>345-01</t>
        </is>
      </c>
      <c r="H445" t="inlineStr">
        <is>
          <t>The Church in the City</t>
        </is>
      </c>
      <c r="I445" t="inlineStr">
        <is>
          <t>Ind St:Social Sciences&amp;Mission</t>
        </is>
      </c>
    </row>
    <row r="446">
      <c r="B446" t="inlineStr">
        <is>
          <t>3451-01</t>
        </is>
      </c>
      <c r="H446" t="inlineStr">
        <is>
          <t>The Early Church to AD 604</t>
        </is>
      </c>
      <c r="I446" t="inlineStr">
        <is>
          <t>Ind St:Spir&amp;Theo Found Ministr</t>
        </is>
      </c>
    </row>
    <row r="447">
      <c r="B447" t="inlineStr">
        <is>
          <t>3451-02</t>
        </is>
      </c>
      <c r="H447" t="inlineStr">
        <is>
          <t>The Holy Spirit in the NT</t>
        </is>
      </c>
      <c r="I447" t="inlineStr">
        <is>
          <t>Ind St:Spiritual &amp; Theol Found</t>
        </is>
      </c>
    </row>
    <row r="448">
      <c r="B448" t="inlineStr">
        <is>
          <t>3451-03</t>
        </is>
      </c>
      <c r="H448" t="inlineStr">
        <is>
          <t>The Pastor, Church &amp; Civil Law</t>
        </is>
      </c>
      <c r="I448" t="inlineStr">
        <is>
          <t>Ind St:Sprtl Nurtr f Chldrn</t>
        </is>
      </c>
    </row>
    <row r="449">
      <c r="B449" t="inlineStr">
        <is>
          <t>3451-04</t>
        </is>
      </c>
      <c r="H449" t="inlineStr">
        <is>
          <t>The Works of Christ</t>
        </is>
      </c>
      <c r="I449" t="inlineStr">
        <is>
          <t>Ind St:Sprtl Theo Fndatns Min</t>
        </is>
      </c>
    </row>
    <row r="450">
      <c r="B450" t="inlineStr">
        <is>
          <t>3451-05</t>
        </is>
      </c>
      <c r="H450" t="inlineStr">
        <is>
          <t>The Works of God</t>
        </is>
      </c>
      <c r="I450" t="inlineStr">
        <is>
          <t>Ind St:Srvy of the Pentateuch</t>
        </is>
      </c>
    </row>
    <row r="451">
      <c r="B451" t="inlineStr">
        <is>
          <t>3452-01</t>
        </is>
      </c>
      <c r="H451" t="inlineStr">
        <is>
          <t>Theo of the English NT:</t>
        </is>
      </c>
      <c r="I451" t="inlineStr">
        <is>
          <t>Ind St:Stdies in Chrch History</t>
        </is>
      </c>
    </row>
    <row r="452">
      <c r="B452" t="inlineStr">
        <is>
          <t>3453-01</t>
        </is>
      </c>
      <c r="H452" t="inlineStr">
        <is>
          <t>Theo&amp;Hist Perspectve Discplshp</t>
        </is>
      </c>
      <c r="I452" t="inlineStr">
        <is>
          <t>Ind St:Strat for World Mission</t>
        </is>
      </c>
    </row>
    <row r="453">
      <c r="B453" t="inlineStr">
        <is>
          <t>346-01</t>
        </is>
      </c>
      <c r="H453" t="inlineStr">
        <is>
          <t>Theo&amp;Soc Sc Fnd ME/MC Miss&amp;Min</t>
        </is>
      </c>
      <c r="I453" t="inlineStr">
        <is>
          <t>Ind St:Strtgs for Wrld Mission</t>
        </is>
      </c>
    </row>
    <row r="454">
      <c r="B454" t="inlineStr">
        <is>
          <t>347-01</t>
        </is>
      </c>
      <c r="H454" t="inlineStr">
        <is>
          <t>Theological Ethics</t>
        </is>
      </c>
      <c r="I454" t="inlineStr">
        <is>
          <t>Ind St:Stud in Church History</t>
        </is>
      </c>
    </row>
    <row r="455">
      <c r="B455" t="inlineStr">
        <is>
          <t>349-01</t>
        </is>
      </c>
      <c r="H455" t="inlineStr">
        <is>
          <t>Theologicl Found Christian Tch</t>
        </is>
      </c>
      <c r="I455" t="inlineStr">
        <is>
          <t>Ind St:Stud in Disc&amp;Lfspn Educ</t>
        </is>
      </c>
    </row>
    <row r="456">
      <c r="B456" t="inlineStr">
        <is>
          <t>350-01</t>
        </is>
      </c>
      <c r="H456" t="inlineStr">
        <is>
          <t>Theology Hebrew Scriptures</t>
        </is>
      </c>
      <c r="I456" t="inlineStr">
        <is>
          <t>Ind St:Studies in Church Hist</t>
        </is>
      </c>
    </row>
    <row r="457">
      <c r="B457" t="inlineStr">
        <is>
          <t>351-01</t>
        </is>
      </c>
      <c r="H457" t="inlineStr">
        <is>
          <t>Theology of E. G. White</t>
        </is>
      </c>
      <c r="I457" t="inlineStr">
        <is>
          <t>Ind St:StudiesInChurchHistory</t>
        </is>
      </c>
    </row>
    <row r="458">
      <c r="B458" t="inlineStr">
        <is>
          <t>352-01</t>
        </is>
      </c>
      <c r="H458" t="inlineStr">
        <is>
          <t>Theology of Mission</t>
        </is>
      </c>
      <c r="I458" t="inlineStr">
        <is>
          <t>Ind St:Tchng for Discipleship</t>
        </is>
      </c>
    </row>
    <row r="459">
      <c r="B459" t="inlineStr">
        <is>
          <t>3528-01</t>
        </is>
      </c>
      <c r="H459" t="inlineStr">
        <is>
          <t>Theology of Pauline Epistles</t>
        </is>
      </c>
      <c r="I459" t="inlineStr">
        <is>
          <t>Ind St:Teaching for Disciplesh</t>
        </is>
      </c>
    </row>
    <row r="460">
      <c r="B460" t="inlineStr">
        <is>
          <t>3528-02</t>
        </is>
      </c>
      <c r="H460" t="inlineStr">
        <is>
          <t>Theology of Synoptic Gospels</t>
        </is>
      </c>
      <c r="I460" t="inlineStr">
        <is>
          <t>Ind St:TeachingforDiscipleship</t>
        </is>
      </c>
    </row>
    <row r="461">
      <c r="B461" t="inlineStr">
        <is>
          <t>3528-03</t>
        </is>
      </c>
      <c r="H461" t="inlineStr">
        <is>
          <t>Theology of the Old Testament</t>
        </is>
      </c>
      <c r="I461" t="inlineStr">
        <is>
          <t>Ind St:Textual Criticism</t>
        </is>
      </c>
    </row>
    <row r="462">
      <c r="B462" t="inlineStr">
        <is>
          <t>3528-04</t>
        </is>
      </c>
      <c r="H462" t="inlineStr">
        <is>
          <t>Theory&amp;Rsrch in Chaplaincy</t>
        </is>
      </c>
      <c r="I462" t="inlineStr">
        <is>
          <t>Ind St:The Changing Church</t>
        </is>
      </c>
    </row>
    <row r="463">
      <c r="B463" t="inlineStr">
        <is>
          <t>3528-05</t>
        </is>
      </c>
      <c r="H463" t="inlineStr">
        <is>
          <t>Thesis</t>
        </is>
      </c>
      <c r="I463" t="inlineStr">
        <is>
          <t>Ind St:Theology &amp; Peace Build</t>
        </is>
      </c>
    </row>
    <row r="464">
      <c r="B464" t="inlineStr">
        <is>
          <t>3528-06</t>
        </is>
      </c>
      <c r="H464" t="inlineStr">
        <is>
          <t>Thesis for MA Degree</t>
        </is>
      </c>
      <c r="I464" t="inlineStr">
        <is>
          <t>Ind St:Theology of Mission</t>
        </is>
      </c>
    </row>
    <row r="465">
      <c r="B465" t="inlineStr">
        <is>
          <t>3528-07</t>
        </is>
      </c>
      <c r="H465" t="inlineStr">
        <is>
          <t>Tools for Pastor's Spouse</t>
        </is>
      </c>
      <c r="I465" t="inlineStr">
        <is>
          <t>Ind St:Wtnss Pstmdrn&amp;Secular</t>
        </is>
      </c>
    </row>
    <row r="466">
      <c r="B466" t="inlineStr">
        <is>
          <t>3528-08</t>
        </is>
      </c>
      <c r="H466" t="inlineStr">
        <is>
          <t>Top in Advnt St _____</t>
        </is>
      </c>
      <c r="I466" t="inlineStr">
        <is>
          <t>Ind St:Y&amp;YA Cntmprry Cltr</t>
        </is>
      </c>
    </row>
    <row r="467">
      <c r="B467" t="inlineStr">
        <is>
          <t>3528-09</t>
        </is>
      </c>
      <c r="H467" t="inlineStr">
        <is>
          <t>Top in New Testmnt Theo:</t>
        </is>
      </c>
      <c r="I467" t="inlineStr">
        <is>
          <t>Ind Stdy:</t>
        </is>
      </c>
    </row>
    <row r="468">
      <c r="B468" t="inlineStr">
        <is>
          <t>3528-10</t>
        </is>
      </c>
      <c r="H468" t="inlineStr">
        <is>
          <t>Top in NT Backgrounds</t>
        </is>
      </c>
      <c r="I468" t="inlineStr">
        <is>
          <t>Ind Stdy: Church Growth</t>
        </is>
      </c>
    </row>
    <row r="469">
      <c r="B469" t="inlineStr">
        <is>
          <t>3531-01</t>
        </is>
      </c>
      <c r="H469" t="inlineStr">
        <is>
          <t>Top in Urban Min:</t>
        </is>
      </c>
      <c r="I469" t="inlineStr">
        <is>
          <t>Ind Stdy: Coaching for Mission</t>
        </is>
      </c>
    </row>
    <row r="470">
      <c r="B470" t="inlineStr">
        <is>
          <t>3549-01</t>
        </is>
      </c>
      <c r="H470" t="inlineStr">
        <is>
          <t>Top NT Exegesis:</t>
        </is>
      </c>
      <c r="I470" t="inlineStr">
        <is>
          <t>Ind Stdy: Death &amp; Grief</t>
        </is>
      </c>
    </row>
    <row r="471">
      <c r="B471" t="inlineStr">
        <is>
          <t>356-01</t>
        </is>
      </c>
      <c r="H471" t="inlineStr">
        <is>
          <t>Top:</t>
        </is>
      </c>
      <c r="I471" t="inlineStr">
        <is>
          <t>Ind Stdy: Field Evangelism</t>
        </is>
      </c>
    </row>
    <row r="472">
      <c r="B472" t="inlineStr">
        <is>
          <t>357-01</t>
        </is>
      </c>
      <c r="H472" t="inlineStr">
        <is>
          <t>Topics in</t>
        </is>
      </c>
      <c r="I472" t="inlineStr">
        <is>
          <t>Ind Stdy:Gospel of Matthew</t>
        </is>
      </c>
    </row>
    <row r="473">
      <c r="B473" t="inlineStr">
        <is>
          <t>360-01</t>
        </is>
      </c>
      <c r="H473" t="inlineStr">
        <is>
          <t>Topics in Church History:</t>
        </is>
      </c>
      <c r="I473" t="inlineStr">
        <is>
          <t>Ind Stdy:Hlth &amp; Lfstyle Transf</t>
        </is>
      </c>
    </row>
    <row r="474">
      <c r="B474" t="inlineStr">
        <is>
          <t>361-01</t>
        </is>
      </c>
      <c r="H474" t="inlineStr">
        <is>
          <t>Topics in Ministry</t>
        </is>
      </c>
      <c r="I474" t="inlineStr">
        <is>
          <t>Ind Stdy:Meth of OT Exegesisd</t>
        </is>
      </c>
    </row>
    <row r="475">
      <c r="B475" t="inlineStr">
        <is>
          <t>361-02</t>
        </is>
      </c>
      <c r="H475" t="inlineStr">
        <is>
          <t>Topics in:</t>
        </is>
      </c>
      <c r="I475" t="inlineStr">
        <is>
          <t>Ind Stdy:Moral Exmplrty in Rev</t>
        </is>
      </c>
    </row>
    <row r="476">
      <c r="B476" t="inlineStr">
        <is>
          <t>448-01</t>
        </is>
      </c>
      <c r="H476" t="inlineStr">
        <is>
          <t>Topics:</t>
        </is>
      </c>
      <c r="I476" t="inlineStr">
        <is>
          <t>Ind Stdy:OT Exegesis</t>
        </is>
      </c>
    </row>
    <row r="477">
      <c r="B477" t="inlineStr">
        <is>
          <t>448-02</t>
        </is>
      </c>
      <c r="H477" t="inlineStr">
        <is>
          <t>Transformational Leadership</t>
        </is>
      </c>
      <c r="I477" t="inlineStr">
        <is>
          <t>Ind Stdy:Personal Evang Mnstry</t>
        </is>
      </c>
    </row>
    <row r="478">
      <c r="B478" t="inlineStr">
        <is>
          <t>449-01</t>
        </is>
      </c>
      <c r="H478" t="inlineStr">
        <is>
          <t>Transfrm Lead&amp;Org Sys Thinking</t>
        </is>
      </c>
      <c r="I478" t="inlineStr">
        <is>
          <t>Ind Stdy:Princ of Hermeneutcs</t>
        </is>
      </c>
    </row>
    <row r="479">
      <c r="B479" t="inlineStr">
        <is>
          <t>516-01</t>
        </is>
      </c>
      <c r="H479" t="inlineStr">
        <is>
          <t>Trauma&amp;Adv Crisis Intervention</t>
        </is>
      </c>
      <c r="I479" t="inlineStr">
        <is>
          <t>Ind Stdy:Restoration of Israel</t>
        </is>
      </c>
    </row>
    <row r="480">
      <c r="B480" t="inlineStr">
        <is>
          <t>517-01</t>
        </is>
      </c>
      <c r="H480" t="inlineStr">
        <is>
          <t>Understanding Christian World</t>
        </is>
      </c>
      <c r="I480" t="inlineStr">
        <is>
          <t>Ind Stdy:Survy of the Pentatch</t>
        </is>
      </c>
    </row>
    <row r="481">
      <c r="B481" t="inlineStr">
        <is>
          <t>519-01</t>
        </is>
      </c>
      <c r="H481" t="inlineStr">
        <is>
          <t>Urban Church Leadership&amp;Mgmt</t>
        </is>
      </c>
      <c r="I481" t="inlineStr">
        <is>
          <t>Ind Stdy:Topics in Emotions</t>
        </is>
      </c>
    </row>
    <row r="482">
      <c r="B482" t="inlineStr">
        <is>
          <t>520-01</t>
        </is>
      </c>
      <c r="H482" t="inlineStr">
        <is>
          <t>Urban Context Mission/Ministry</t>
        </is>
      </c>
      <c r="I482" t="inlineStr">
        <is>
          <t>Ind Study: Ancient Pottery</t>
        </is>
      </c>
    </row>
    <row r="483">
      <c r="B483" t="inlineStr">
        <is>
          <t>520-02</t>
        </is>
      </c>
      <c r="H483" t="inlineStr">
        <is>
          <t>Urban Ministry Project</t>
        </is>
      </c>
      <c r="I483" t="inlineStr">
        <is>
          <t>Ind Study: Doctrine of God</t>
        </is>
      </c>
    </row>
    <row r="484">
      <c r="B484" t="inlineStr">
        <is>
          <t>520-03</t>
        </is>
      </c>
      <c r="H484" t="inlineStr">
        <is>
          <t>Wholistic Health &amp; Aging</t>
        </is>
      </c>
      <c r="I484" t="inlineStr">
        <is>
          <t>Ind Study: NT Exegesis</t>
        </is>
      </c>
    </row>
    <row r="485">
      <c r="B485" t="inlineStr">
        <is>
          <t>524-01</t>
        </is>
      </c>
      <c r="H485" t="inlineStr">
        <is>
          <t>Wholistic Healthcare Ministry</t>
        </is>
      </c>
      <c r="I485" t="inlineStr">
        <is>
          <t>Ind Study:DMin Project Seminar</t>
        </is>
      </c>
    </row>
    <row r="486">
      <c r="B486" t="inlineStr">
        <is>
          <t>524-02</t>
        </is>
      </c>
      <c r="H486" t="inlineStr">
        <is>
          <t>Witn People Another Rlg:</t>
        </is>
      </c>
      <c r="I486" t="inlineStr">
        <is>
          <t>Ind Study:NT Backgrounds</t>
        </is>
      </c>
    </row>
    <row r="487">
      <c r="B487" t="inlineStr">
        <is>
          <t>524-03</t>
        </is>
      </c>
      <c r="H487" t="inlineStr">
        <is>
          <t>Workshop</t>
        </is>
      </c>
      <c r="I487" t="inlineStr">
        <is>
          <t>Ind Sty: OT Archaeology</t>
        </is>
      </c>
    </row>
    <row r="488">
      <c r="B488" t="inlineStr">
        <is>
          <t>643-01</t>
        </is>
      </c>
      <c r="H488" t="inlineStr">
        <is>
          <t>Worship:Word &amp; Music</t>
        </is>
      </c>
      <c r="I488" t="inlineStr">
        <is>
          <t>Ind Sty: OT Backgrounds</t>
        </is>
      </c>
    </row>
    <row r="489">
      <c r="B489" t="inlineStr">
        <is>
          <t>646-01</t>
        </is>
      </c>
      <c r="H489" t="inlineStr">
        <is>
          <t>Writings</t>
        </is>
      </c>
      <c r="I489" t="inlineStr">
        <is>
          <t>Ind Sty:Dissertn Proposal Prep</t>
        </is>
      </c>
    </row>
    <row r="490">
      <c r="B490" t="inlineStr">
        <is>
          <t>647-01</t>
        </is>
      </c>
      <c r="H490" t="inlineStr">
        <is>
          <t>Yth&amp;Yng Adlt in Contmp Culture</t>
        </is>
      </c>
      <c r="I490" t="inlineStr">
        <is>
          <t>Ind:DMin Project Seminar</t>
        </is>
      </c>
    </row>
    <row r="491">
      <c r="B491" t="inlineStr">
        <is>
          <t>648-01</t>
        </is>
      </c>
      <c r="I491" t="inlineStr">
        <is>
          <t>Ind:Great Contrvrsy Chr Hist</t>
        </is>
      </c>
    </row>
    <row r="492">
      <c r="B492" t="inlineStr">
        <is>
          <t>650-01</t>
        </is>
      </c>
      <c r="I492" t="inlineStr">
        <is>
          <t>Ind:Spiritl/Theo Found for Min</t>
        </is>
      </c>
    </row>
    <row r="493">
      <c r="B493" t="inlineStr">
        <is>
          <t>651-01</t>
        </is>
      </c>
      <c r="I493" t="inlineStr">
        <is>
          <t>Ind:Spiritual &amp; Theo Found Min</t>
        </is>
      </c>
    </row>
    <row r="494">
      <c r="B494" t="inlineStr">
        <is>
          <t>653-01</t>
        </is>
      </c>
      <c r="I494" t="inlineStr">
        <is>
          <t>Ind. St:  Studies in OT Exeges</t>
        </is>
      </c>
    </row>
    <row r="495">
      <c r="B495" t="inlineStr">
        <is>
          <t>654-01</t>
        </is>
      </c>
      <c r="I495" t="inlineStr">
        <is>
          <t>Ind. Study:</t>
        </is>
      </c>
    </row>
    <row r="496">
      <c r="B496" t="inlineStr">
        <is>
          <t>655-01</t>
        </is>
      </c>
      <c r="I496" t="inlineStr">
        <is>
          <t>Ind. Study: Advanced Greek</t>
        </is>
      </c>
    </row>
    <row r="497">
      <c r="B497" t="inlineStr">
        <is>
          <t>656-01</t>
        </is>
      </c>
      <c r="I497" t="inlineStr">
        <is>
          <t>Ind. Study: Matthew</t>
        </is>
      </c>
    </row>
    <row r="498">
      <c r="B498" t="inlineStr">
        <is>
          <t>657-01</t>
        </is>
      </c>
      <c r="I498" t="inlineStr">
        <is>
          <t>Ind. Study: NT Exegesis</t>
        </is>
      </c>
    </row>
    <row r="499">
      <c r="B499" t="inlineStr">
        <is>
          <t>658-01</t>
        </is>
      </c>
      <c r="I499" t="inlineStr">
        <is>
          <t>Ind. Study: Paul &amp; Jerusalem</t>
        </is>
      </c>
    </row>
    <row r="500">
      <c r="B500" t="inlineStr">
        <is>
          <t>659-01</t>
        </is>
      </c>
      <c r="I500" t="inlineStr">
        <is>
          <t>Ind. Study:Nrrtv Thry&amp;Anlyss</t>
        </is>
      </c>
    </row>
    <row r="501">
      <c r="B501" t="inlineStr">
        <is>
          <t>660-01</t>
        </is>
      </c>
      <c r="I501" t="inlineStr">
        <is>
          <t>Indep Study: Septuagint</t>
        </is>
      </c>
    </row>
    <row r="502">
      <c r="B502" t="inlineStr">
        <is>
          <t>663-01</t>
        </is>
      </c>
      <c r="I502" t="inlineStr">
        <is>
          <t>Independent Study</t>
        </is>
      </c>
    </row>
    <row r="503">
      <c r="B503" t="inlineStr">
        <is>
          <t>664-01</t>
        </is>
      </c>
      <c r="I503" t="inlineStr">
        <is>
          <t>Independent Study:</t>
        </is>
      </c>
    </row>
    <row r="504">
      <c r="B504" t="inlineStr">
        <is>
          <t>665-01</t>
        </is>
      </c>
      <c r="I504" t="inlineStr">
        <is>
          <t>Independent Study: Text-Fabric</t>
        </is>
      </c>
    </row>
    <row r="505">
      <c r="B505" t="inlineStr">
        <is>
          <t>666-01</t>
        </is>
      </c>
      <c r="I505" t="inlineStr">
        <is>
          <t>IndepStud:Intergenerationl Min</t>
        </is>
      </c>
    </row>
    <row r="506">
      <c r="B506" t="inlineStr">
        <is>
          <t>667-01</t>
        </is>
      </c>
      <c r="I506" t="inlineStr">
        <is>
          <t>Indpndnt Study:Advntst History</t>
        </is>
      </c>
    </row>
    <row r="507">
      <c r="B507" t="inlineStr">
        <is>
          <t>668-01</t>
        </is>
      </c>
      <c r="I507" t="inlineStr">
        <is>
          <t>IndSdy:Contextualized Preachng</t>
        </is>
      </c>
    </row>
    <row r="508">
      <c r="B508" t="inlineStr">
        <is>
          <t>669-01</t>
        </is>
      </c>
      <c r="I508" t="inlineStr">
        <is>
          <t>IndSdy:Dscp in Synoptic Gospls</t>
        </is>
      </c>
    </row>
    <row r="509">
      <c r="B509" t="inlineStr">
        <is>
          <t>670-01</t>
        </is>
      </c>
      <c r="I509" t="inlineStr">
        <is>
          <t>IndSdy:Prechng Biblcl Prophecy</t>
        </is>
      </c>
    </row>
    <row r="510">
      <c r="B510" t="inlineStr">
        <is>
          <t>671-01</t>
        </is>
      </c>
      <c r="I510" t="inlineStr">
        <is>
          <t>IndSt MssninCultural&amp; ReligsCo</t>
        </is>
      </c>
    </row>
    <row r="511">
      <c r="B511" t="inlineStr">
        <is>
          <t>672-01</t>
        </is>
      </c>
      <c r="I511" t="inlineStr">
        <is>
          <t>IndSt:</t>
        </is>
      </c>
    </row>
    <row r="512">
      <c r="B512" t="inlineStr">
        <is>
          <t>673-01</t>
        </is>
      </c>
      <c r="I512" t="inlineStr">
        <is>
          <t>IndSt: AI's Influence on Theol</t>
        </is>
      </c>
    </row>
    <row r="513">
      <c r="B513" t="inlineStr">
        <is>
          <t>674-01</t>
        </is>
      </c>
      <c r="I513" t="inlineStr">
        <is>
          <t>IndSt: Catholic Sacrament Theo</t>
        </is>
      </c>
    </row>
    <row r="514">
      <c r="B514" t="inlineStr">
        <is>
          <t>675-01</t>
        </is>
      </c>
      <c r="I514" t="inlineStr">
        <is>
          <t>IndSt: Chr. Witness &amp; World Re</t>
        </is>
      </c>
    </row>
    <row r="515">
      <c r="B515" t="inlineStr">
        <is>
          <t>676-01</t>
        </is>
      </c>
      <c r="I515" t="inlineStr">
        <is>
          <t>IndSt: Conspiracy Theories</t>
        </is>
      </c>
    </row>
    <row r="516">
      <c r="B516" t="inlineStr">
        <is>
          <t>677-01</t>
        </is>
      </c>
      <c r="I516" t="inlineStr">
        <is>
          <t>IndSt: Dev of SDA Theo</t>
        </is>
      </c>
    </row>
    <row r="517">
      <c r="B517" t="inlineStr">
        <is>
          <t>677-02</t>
        </is>
      </c>
      <c r="I517" t="inlineStr">
        <is>
          <t>IndSt: Dissertation Proposal</t>
        </is>
      </c>
    </row>
    <row r="518">
      <c r="B518" t="inlineStr">
        <is>
          <t>677-03</t>
        </is>
      </c>
      <c r="I518" t="inlineStr">
        <is>
          <t>IndSt: Hist of Missn Melanesia</t>
        </is>
      </c>
    </row>
    <row r="519">
      <c r="B519" t="inlineStr">
        <is>
          <t>677-04</t>
        </is>
      </c>
      <c r="I519" t="inlineStr">
        <is>
          <t>IndSt: Knowledge &amp; Ignorance</t>
        </is>
      </c>
    </row>
    <row r="520">
      <c r="B520" t="inlineStr">
        <is>
          <t>678-01</t>
        </is>
      </c>
      <c r="I520" t="inlineStr">
        <is>
          <t>IndSt:Advntst Ledrshp Comptncy</t>
        </is>
      </c>
    </row>
    <row r="521">
      <c r="B521" t="inlineStr">
        <is>
          <t>679-01</t>
        </is>
      </c>
      <c r="I521" t="inlineStr">
        <is>
          <t>IndSt:Apoclypt Wrtngs Early Ch</t>
        </is>
      </c>
    </row>
    <row r="522">
      <c r="B522" t="inlineStr">
        <is>
          <t>680-01</t>
        </is>
      </c>
      <c r="I522" t="inlineStr">
        <is>
          <t>IndSt:Conv Pattern Chrstn Theo</t>
        </is>
      </c>
    </row>
    <row r="523">
      <c r="B523" t="inlineStr">
        <is>
          <t>681-01</t>
        </is>
      </c>
      <c r="I523" t="inlineStr">
        <is>
          <t>IndSt:Devlpmnt of SDA Theology</t>
        </is>
      </c>
    </row>
    <row r="524">
      <c r="B524" t="inlineStr">
        <is>
          <t>682-01</t>
        </is>
      </c>
      <c r="I524" t="inlineStr">
        <is>
          <t>IndSt:Disc in Synoptic Gospels</t>
        </is>
      </c>
    </row>
    <row r="525">
      <c r="B525" t="inlineStr">
        <is>
          <t>697-01</t>
        </is>
      </c>
      <c r="I525" t="inlineStr">
        <is>
          <t>IndSt:Doctrin of the Sanctuary</t>
        </is>
      </c>
    </row>
    <row r="526">
      <c r="B526" t="inlineStr">
        <is>
          <t>697-02</t>
        </is>
      </c>
      <c r="I526" t="inlineStr">
        <is>
          <t>IndSt:Doctrine ofthe Sanctuary</t>
        </is>
      </c>
    </row>
    <row r="527">
      <c r="B527" t="inlineStr">
        <is>
          <t>701-01</t>
        </is>
      </c>
      <c r="I527" t="inlineStr">
        <is>
          <t>IndSt:Doctrn of theHoly Spirit</t>
        </is>
      </c>
    </row>
    <row r="528">
      <c r="B528" t="inlineStr">
        <is>
          <t>704-01</t>
        </is>
      </c>
      <c r="I528" t="inlineStr">
        <is>
          <t>IndSt:DSRE708 Ment&amp;Coach Dscpl</t>
        </is>
      </c>
    </row>
    <row r="529">
      <c r="B529" t="inlineStr">
        <is>
          <t>704-02</t>
        </is>
      </c>
      <c r="I529" t="inlineStr">
        <is>
          <t>IndSt:Early Church Backgrounds</t>
        </is>
      </c>
    </row>
    <row r="530">
      <c r="B530" t="inlineStr">
        <is>
          <t>706-01</t>
        </is>
      </c>
      <c r="I530" t="inlineStr">
        <is>
          <t>IndSt:EGW Sabb Theology</t>
        </is>
      </c>
    </row>
    <row r="531">
      <c r="B531" t="inlineStr">
        <is>
          <t>706-02</t>
        </is>
      </c>
      <c r="I531" t="inlineStr">
        <is>
          <t>IndSt:Ellen White’s Life&amp;Wrtng</t>
        </is>
      </c>
    </row>
    <row r="532">
      <c r="B532" t="inlineStr">
        <is>
          <t>706-03</t>
        </is>
      </c>
      <c r="I532" t="inlineStr">
        <is>
          <t>IndSt:Fnd of Bblcl Spirtuality</t>
        </is>
      </c>
    </row>
    <row r="533">
      <c r="B533" t="inlineStr">
        <is>
          <t>706-04</t>
        </is>
      </c>
      <c r="I533" t="inlineStr">
        <is>
          <t>IndSt:Formatnn Evangelst Strat</t>
        </is>
      </c>
    </row>
    <row r="534">
      <c r="B534" t="inlineStr">
        <is>
          <t>707-01</t>
        </is>
      </c>
      <c r="I534" t="inlineStr">
        <is>
          <t>IndSt:Found of Bibcl Counselng</t>
        </is>
      </c>
    </row>
    <row r="535">
      <c r="B535" t="inlineStr">
        <is>
          <t>707-02</t>
        </is>
      </c>
      <c r="I535" t="inlineStr">
        <is>
          <t>IndSt:Great Cont Cov Law Sabbh</t>
        </is>
      </c>
    </row>
    <row r="536">
      <c r="B536" t="inlineStr">
        <is>
          <t>709-01</t>
        </is>
      </c>
      <c r="I536" t="inlineStr">
        <is>
          <t>IndSt:Grt Cnt, Cov Law, Sbbth</t>
        </is>
      </c>
    </row>
    <row r="537">
      <c r="B537" t="inlineStr">
        <is>
          <t>709-02</t>
        </is>
      </c>
      <c r="I537" t="inlineStr">
        <is>
          <t>IndSt:Int Dynamics of Families</t>
        </is>
      </c>
    </row>
    <row r="538">
      <c r="B538" t="inlineStr">
        <is>
          <t>712-01</t>
        </is>
      </c>
      <c r="I538" t="inlineStr">
        <is>
          <t>IndSt:Int Dynmcs of the Family</t>
        </is>
      </c>
    </row>
    <row r="539">
      <c r="B539" t="inlineStr">
        <is>
          <t>712-02</t>
        </is>
      </c>
      <c r="I539" t="inlineStr">
        <is>
          <t>IndSt:Internal Dynamics Family</t>
        </is>
      </c>
    </row>
    <row r="540">
      <c r="B540" t="inlineStr">
        <is>
          <t>718-01</t>
        </is>
      </c>
      <c r="I540" t="inlineStr">
        <is>
          <t>IndSt:Intrgenerational Minstry</t>
        </is>
      </c>
    </row>
    <row r="541">
      <c r="B541" t="inlineStr">
        <is>
          <t>718-02</t>
        </is>
      </c>
      <c r="I541" t="inlineStr">
        <is>
          <t>IndSt:Marriage,Fam&amp;Intrprs Rel</t>
        </is>
      </c>
    </row>
    <row r="542">
      <c r="B542" t="inlineStr">
        <is>
          <t>719-01</t>
        </is>
      </c>
      <c r="I542" t="inlineStr">
        <is>
          <t>IndSt:Millrite&amp;Early SabAd Hst</t>
        </is>
      </c>
    </row>
    <row r="543">
      <c r="B543" t="inlineStr">
        <is>
          <t>719-02</t>
        </is>
      </c>
      <c r="I543" t="inlineStr">
        <is>
          <t>IndSt:Monogenes Acnt Greek Lit</t>
        </is>
      </c>
    </row>
    <row r="544">
      <c r="B544" t="inlineStr">
        <is>
          <t>719-03</t>
        </is>
      </c>
      <c r="I544" t="inlineStr">
        <is>
          <t>IndSt:New Testmnt and Rhetoric</t>
        </is>
      </c>
    </row>
    <row r="545">
      <c r="B545" t="inlineStr">
        <is>
          <t>719-04</t>
        </is>
      </c>
      <c r="I545" t="inlineStr">
        <is>
          <t>IndSt:Relationship to Muslims</t>
        </is>
      </c>
    </row>
    <row r="546">
      <c r="B546" t="inlineStr">
        <is>
          <t>731-01</t>
        </is>
      </c>
      <c r="I546" t="inlineStr">
        <is>
          <t>IndSt:Revltn Insprtn Hermnutic</t>
        </is>
      </c>
    </row>
    <row r="547">
      <c r="B547" t="inlineStr">
        <is>
          <t>731-02</t>
        </is>
      </c>
      <c r="I547" t="inlineStr">
        <is>
          <t>IndSt:Sacrif Trms in Leviticus</t>
        </is>
      </c>
    </row>
    <row r="548">
      <c r="B548" t="inlineStr">
        <is>
          <t>741-01</t>
        </is>
      </c>
      <c r="I548" t="inlineStr">
        <is>
          <t>IndSt:Sffrng, Death&amp; Resurrctn</t>
        </is>
      </c>
    </row>
    <row r="549">
      <c r="B549" t="inlineStr">
        <is>
          <t>742-01</t>
        </is>
      </c>
      <c r="I549" t="inlineStr">
        <is>
          <t>IndSt:Soteriology Arminius&amp;Wes</t>
        </is>
      </c>
    </row>
    <row r="550">
      <c r="B550" t="inlineStr">
        <is>
          <t>743-01</t>
        </is>
      </c>
      <c r="I550" t="inlineStr">
        <is>
          <t>IndSt:Topics in Wrld Religions</t>
        </is>
      </c>
    </row>
    <row r="551">
      <c r="B551" t="inlineStr">
        <is>
          <t>744-01</t>
        </is>
      </c>
      <c r="I551" t="inlineStr">
        <is>
          <t>IndStdy: Bible Translation</t>
        </is>
      </c>
    </row>
    <row r="552">
      <c r="B552" t="inlineStr">
        <is>
          <t>764-01</t>
        </is>
      </c>
      <c r="I552" t="inlineStr">
        <is>
          <t>IndStdy:Bib&amp; Theo Hermeneutics</t>
        </is>
      </c>
    </row>
    <row r="553">
      <c r="B553" t="inlineStr">
        <is>
          <t>765-01</t>
        </is>
      </c>
      <c r="I553" t="inlineStr">
        <is>
          <t>IndStdy:Field Evang Preaching</t>
        </is>
      </c>
    </row>
    <row r="554">
      <c r="B554" t="inlineStr">
        <is>
          <t>841-01</t>
        </is>
      </c>
      <c r="I554" t="inlineStr">
        <is>
          <t>IndStdy:Old Testament Exegesis</t>
        </is>
      </c>
    </row>
    <row r="555">
      <c r="B555" t="inlineStr">
        <is>
          <t>841-02</t>
        </is>
      </c>
      <c r="I555" t="inlineStr">
        <is>
          <t>IndSty inAdv St:Diss Prop Prep</t>
        </is>
      </c>
    </row>
    <row r="556">
      <c r="B556" t="inlineStr">
        <is>
          <t>843-01</t>
        </is>
      </c>
      <c r="I556" t="inlineStr">
        <is>
          <t>IndSty:</t>
        </is>
      </c>
    </row>
    <row r="557">
      <c r="B557" t="inlineStr">
        <is>
          <t>843-02</t>
        </is>
      </c>
      <c r="I557" t="inlineStr">
        <is>
          <t>IndSty:Armin&amp;Wesleyn Hist&amp;Theo</t>
        </is>
      </c>
    </row>
    <row r="558">
      <c r="B558" t="inlineStr">
        <is>
          <t>849-01</t>
        </is>
      </c>
      <c r="I558" t="inlineStr">
        <is>
          <t>IndSty:Diss Proposal</t>
        </is>
      </c>
    </row>
    <row r="559">
      <c r="B559" t="inlineStr">
        <is>
          <t>850-01</t>
        </is>
      </c>
      <c r="I559" t="inlineStr">
        <is>
          <t>IndSty:Exeg in Book of Ezekiel</t>
        </is>
      </c>
    </row>
    <row r="560">
      <c r="B560" t="inlineStr">
        <is>
          <t>851-01</t>
        </is>
      </c>
      <c r="I560" t="inlineStr">
        <is>
          <t>IndSty:Hist of Prophtc Interpr</t>
        </is>
      </c>
    </row>
    <row r="561">
      <c r="B561" t="inlineStr">
        <is>
          <t>852-01</t>
        </is>
      </c>
      <c r="I561" t="inlineStr">
        <is>
          <t>InSt:IntrcultrlThelgy&amp;DigtlSpa</t>
        </is>
      </c>
    </row>
    <row r="562">
      <c r="B562" t="inlineStr">
        <is>
          <t>853-01</t>
        </is>
      </c>
      <c r="I562" t="inlineStr">
        <is>
          <t>Intcultral Min &amp; Mission</t>
        </is>
      </c>
    </row>
    <row r="563">
      <c r="B563" t="inlineStr">
        <is>
          <t>854-01</t>
        </is>
      </c>
      <c r="I563" t="inlineStr">
        <is>
          <t>Intermediate Greek</t>
        </is>
      </c>
    </row>
    <row r="564">
      <c r="B564" t="inlineStr">
        <is>
          <t>857-01</t>
        </is>
      </c>
      <c r="I564" t="inlineStr">
        <is>
          <t>Intro Exeg&amp;Theo 3:Pauline Writ</t>
        </is>
      </c>
    </row>
    <row r="565">
      <c r="I565" t="inlineStr">
        <is>
          <t>Intro Exeg&amp;Theo2:Acts&amp;Epistles</t>
        </is>
      </c>
    </row>
    <row r="566">
      <c r="I566" t="inlineStr">
        <is>
          <t>Issues in Ellen G White Stdies</t>
        </is>
      </c>
    </row>
    <row r="567">
      <c r="I567" t="inlineStr">
        <is>
          <t>Issues in Origins</t>
        </is>
      </c>
    </row>
    <row r="568">
      <c r="I568" t="inlineStr">
        <is>
          <t>Jewish Life &amp; Thought</t>
        </is>
      </c>
    </row>
    <row r="569">
      <c r="I569" t="inlineStr">
        <is>
          <t>Life &amp; Writings of E. G. White</t>
        </is>
      </c>
    </row>
    <row r="570">
      <c r="I570" t="inlineStr">
        <is>
          <t>MA Thesis</t>
        </is>
      </c>
    </row>
    <row r="571">
      <c r="I571" t="inlineStr">
        <is>
          <t>Major Prophets:</t>
        </is>
      </c>
    </row>
    <row r="572">
      <c r="I572" t="inlineStr">
        <is>
          <t>Major Prophets: Exegesis</t>
        </is>
      </c>
    </row>
    <row r="573">
      <c r="I573" t="inlineStr">
        <is>
          <t>Major Prophets: Isaiah</t>
        </is>
      </c>
    </row>
    <row r="574">
      <c r="I574" t="inlineStr">
        <is>
          <t>Major Prophets:Jeremiah</t>
        </is>
      </c>
    </row>
    <row r="575">
      <c r="I575" t="inlineStr">
        <is>
          <t>Marriage, Fam&amp;Interprsnl Reltn</t>
        </is>
      </c>
    </row>
    <row r="576">
      <c r="I576" t="inlineStr">
        <is>
          <t>Master of Divinity Thesis</t>
        </is>
      </c>
    </row>
    <row r="577">
      <c r="I577" t="inlineStr">
        <is>
          <t>Master's Degree Contin</t>
        </is>
      </c>
    </row>
    <row r="578">
      <c r="I578" t="inlineStr">
        <is>
          <t>Masters Comprehensive Exam</t>
        </is>
      </c>
    </row>
    <row r="579">
      <c r="I579" t="inlineStr">
        <is>
          <t>Media Dev &amp; Eqpng Lcal Ldrs</t>
        </is>
      </c>
    </row>
    <row r="580">
      <c r="I580" t="inlineStr">
        <is>
          <t>Media Ministry</t>
        </is>
      </c>
    </row>
    <row r="581">
      <c r="I581" t="inlineStr">
        <is>
          <t>Meth OT Exegesis (Hebw)</t>
        </is>
      </c>
    </row>
    <row r="582">
      <c r="I582" t="inlineStr">
        <is>
          <t>Methods in Biblical &amp; Theo Res</t>
        </is>
      </c>
    </row>
    <row r="583">
      <c r="I583" t="inlineStr">
        <is>
          <t>Ministry among Immigrants</t>
        </is>
      </c>
    </row>
    <row r="584">
      <c r="I584" t="inlineStr">
        <is>
          <t>Ministry to At-Risk Youth</t>
        </is>
      </c>
    </row>
    <row r="585">
      <c r="I585" t="inlineStr">
        <is>
          <t>Ministry to Youth&amp;Yng Adlt</t>
        </is>
      </c>
    </row>
    <row r="586">
      <c r="I586" t="inlineStr">
        <is>
          <t>Minor Prophets Exegesis</t>
        </is>
      </c>
    </row>
    <row r="587">
      <c r="I587" t="inlineStr">
        <is>
          <t>Mission in Cultrl&amp;Rlgs Contxt</t>
        </is>
      </c>
    </row>
    <row r="588">
      <c r="I588" t="inlineStr">
        <is>
          <t>Mobilizing for Evang Min</t>
        </is>
      </c>
    </row>
    <row r="589">
      <c r="I589" t="inlineStr">
        <is>
          <t>Mobilizing Laity Minstry Evang</t>
        </is>
      </c>
    </row>
    <row r="590">
      <c r="I590" t="inlineStr">
        <is>
          <t>New Testament Backgrounds</t>
        </is>
      </c>
    </row>
    <row r="591">
      <c r="I591" t="inlineStr">
        <is>
          <t>New Testament Ethics</t>
        </is>
      </c>
    </row>
    <row r="592">
      <c r="I592" t="inlineStr">
        <is>
          <t>NT Top:Suffering, Death &amp; Res</t>
        </is>
      </c>
    </row>
    <row r="593">
      <c r="I593" t="inlineStr">
        <is>
          <t>Pastoral Counseling</t>
        </is>
      </c>
    </row>
    <row r="594">
      <c r="I594" t="inlineStr">
        <is>
          <t>Pentateuch</t>
        </is>
      </c>
    </row>
    <row r="595">
      <c r="I595" t="inlineStr">
        <is>
          <t>Pentateuch (Hebrew)</t>
        </is>
      </c>
    </row>
    <row r="596">
      <c r="I596" t="inlineStr">
        <is>
          <t>Personal Evangelistic Ministry</t>
        </is>
      </c>
    </row>
    <row r="597">
      <c r="I597" t="inlineStr">
        <is>
          <t>PhD (DSLE) Prog Cont</t>
        </is>
      </c>
    </row>
    <row r="598">
      <c r="I598" t="inlineStr">
        <is>
          <t>PhD (Rel Education) Prog Cont</t>
        </is>
      </c>
    </row>
    <row r="599">
      <c r="I599" t="inlineStr">
        <is>
          <t>PhD-ThD Colloquium</t>
        </is>
      </c>
    </row>
    <row r="600">
      <c r="I600" t="inlineStr">
        <is>
          <t>PhD-ThD Comp Exams</t>
        </is>
      </c>
    </row>
    <row r="601">
      <c r="I601" t="inlineStr">
        <is>
          <t>PhD-ThD Diss Prop Prep</t>
        </is>
      </c>
    </row>
    <row r="602">
      <c r="I602" t="inlineStr">
        <is>
          <t>PhD-ThD Diss Proposal Sem</t>
        </is>
      </c>
    </row>
    <row r="603">
      <c r="I603" t="inlineStr">
        <is>
          <t>PhD-ThD Dissertation</t>
        </is>
      </c>
    </row>
    <row r="604">
      <c r="I604" t="inlineStr">
        <is>
          <t>Phil &amp; Ethics in Chaplaincy</t>
        </is>
      </c>
    </row>
    <row r="605">
      <c r="I605" t="inlineStr">
        <is>
          <t>Philosophy,Theology, &amp; Ethics</t>
        </is>
      </c>
    </row>
    <row r="606">
      <c r="I606" t="inlineStr">
        <is>
          <t>Philosphcl Foundtns for Prof</t>
        </is>
      </c>
    </row>
    <row r="607">
      <c r="I607" t="inlineStr">
        <is>
          <t>Postdoctoral Research Project</t>
        </is>
      </c>
    </row>
    <row r="608">
      <c r="I608" t="inlineStr">
        <is>
          <t>Postdoctoral Seminar</t>
        </is>
      </c>
    </row>
    <row r="609">
      <c r="I609" t="inlineStr">
        <is>
          <t>Pract Clinl Past Educ:Clinical</t>
        </is>
      </c>
    </row>
    <row r="610">
      <c r="I610" t="inlineStr">
        <is>
          <t>Pract:CPE</t>
        </is>
      </c>
    </row>
    <row r="611">
      <c r="I611" t="inlineStr">
        <is>
          <t>Practicum Clin Pastoral Educ</t>
        </is>
      </c>
    </row>
    <row r="612">
      <c r="I612" t="inlineStr">
        <is>
          <t>Practicum Military Chaplaincy</t>
        </is>
      </c>
    </row>
    <row r="613">
      <c r="I613" t="inlineStr">
        <is>
          <t>Practicum Miltary Chaplaincy</t>
        </is>
      </c>
    </row>
    <row r="614">
      <c r="I614" t="inlineStr">
        <is>
          <t>Prch Literary Forms of Bible</t>
        </is>
      </c>
    </row>
    <row r="615">
      <c r="I615" t="inlineStr">
        <is>
          <t>Preaching frm Daniel</t>
        </is>
      </c>
    </row>
    <row r="616">
      <c r="I616" t="inlineStr">
        <is>
          <t>Preaching frm Rev</t>
        </is>
      </c>
    </row>
    <row r="617">
      <c r="I617" t="inlineStr">
        <is>
          <t>Preaching frm Revelation</t>
        </is>
      </c>
    </row>
    <row r="618">
      <c r="I618" t="inlineStr">
        <is>
          <t>Preaching from Daniel</t>
        </is>
      </c>
    </row>
    <row r="619">
      <c r="I619" t="inlineStr">
        <is>
          <t>Preaching from Revelation</t>
        </is>
      </c>
    </row>
    <row r="620">
      <c r="I620" t="inlineStr">
        <is>
          <t>Preaching from the New Testmnt</t>
        </is>
      </c>
    </row>
    <row r="621">
      <c r="I621" t="inlineStr">
        <is>
          <t>Prep for Comprehensive Exams</t>
        </is>
      </c>
    </row>
    <row r="622">
      <c r="I622" t="inlineStr">
        <is>
          <t>Principles of Christian Ethics</t>
        </is>
      </c>
    </row>
    <row r="623">
      <c r="I623" t="inlineStr">
        <is>
          <t>Principles&amp;Methods of Theology</t>
        </is>
      </c>
    </row>
    <row r="624">
      <c r="I624" t="inlineStr">
        <is>
          <t>Prophets</t>
        </is>
      </c>
    </row>
    <row r="625">
      <c r="I625" t="inlineStr">
        <is>
          <t>Protestant Theologicl Heritage</t>
        </is>
      </c>
    </row>
    <row r="626">
      <c r="I626" t="inlineStr">
        <is>
          <t>Psalms/Wisdom Lit</t>
        </is>
      </c>
    </row>
    <row r="627">
      <c r="I627" t="inlineStr">
        <is>
          <t>Psalms/Wisdom Lit (Hebrew)</t>
        </is>
      </c>
    </row>
    <row r="628">
      <c r="I628" t="inlineStr">
        <is>
          <t>Psalms/Wisdom Literature</t>
        </is>
      </c>
    </row>
    <row r="629">
      <c r="I629" t="inlineStr">
        <is>
          <t>Rdngs in the OT (Engl):Daniel</t>
        </is>
      </c>
    </row>
    <row r="630">
      <c r="I630" t="inlineStr">
        <is>
          <t>Rdngs int the Pauline Writings</t>
        </is>
      </c>
    </row>
    <row r="631">
      <c r="I631" t="inlineStr">
        <is>
          <t>Rdngs Proph(Engl):Esther</t>
        </is>
      </c>
    </row>
    <row r="632">
      <c r="I632" t="inlineStr">
        <is>
          <t>Reaching the Secular Mind</t>
        </is>
      </c>
    </row>
    <row r="633">
      <c r="I633" t="inlineStr">
        <is>
          <t>Readings Engl OT:Prophets</t>
        </is>
      </c>
    </row>
    <row r="634">
      <c r="I634" t="inlineStr">
        <is>
          <t>Readings in Daniel (Engl)</t>
        </is>
      </c>
    </row>
    <row r="635">
      <c r="I635" t="inlineStr">
        <is>
          <t>Readings in Prophets (Engl)</t>
        </is>
      </c>
    </row>
    <row r="636">
      <c r="I636" t="inlineStr">
        <is>
          <t>Readings in Revelation</t>
        </is>
      </c>
    </row>
    <row r="637">
      <c r="I637" t="inlineStr">
        <is>
          <t>Readings in the Eng OT:Daniel</t>
        </is>
      </c>
    </row>
    <row r="638">
      <c r="I638" t="inlineStr">
        <is>
          <t>Readings in the Gospels</t>
        </is>
      </c>
    </row>
    <row r="639">
      <c r="I639" t="inlineStr">
        <is>
          <t>Readings in the OT (English)</t>
        </is>
      </c>
    </row>
    <row r="640">
      <c r="I640" t="inlineStr">
        <is>
          <t>Readings in the OT:Daniel</t>
        </is>
      </c>
    </row>
    <row r="641">
      <c r="I641" t="inlineStr">
        <is>
          <t>Reform-Martin Luther</t>
        </is>
      </c>
    </row>
    <row r="642">
      <c r="I642" t="inlineStr">
        <is>
          <t>Reformation: Martin Luther</t>
        </is>
      </c>
    </row>
    <row r="643">
      <c r="I643" t="inlineStr">
        <is>
          <t>Reformation:Reform Theology</t>
        </is>
      </c>
    </row>
    <row r="644">
      <c r="I644" t="inlineStr">
        <is>
          <t>Reformatn:Radical Reformation</t>
        </is>
      </c>
    </row>
    <row r="645">
      <c r="I645" t="inlineStr">
        <is>
          <t>Research Project</t>
        </is>
      </c>
    </row>
    <row r="646">
      <c r="I646" t="inlineStr">
        <is>
          <t>Revelation</t>
        </is>
      </c>
    </row>
    <row r="647">
      <c r="I647" t="inlineStr">
        <is>
          <t>Revelation, Inspiratn&amp;Herm</t>
        </is>
      </c>
    </row>
    <row r="648">
      <c r="I648" t="inlineStr">
        <is>
          <t>Revelation, Inspiratn&amp;Herment</t>
        </is>
      </c>
    </row>
    <row r="649">
      <c r="I649" t="inlineStr">
        <is>
          <t>Roman Catholic Life &amp; Thought</t>
        </is>
      </c>
    </row>
    <row r="650">
      <c r="I650" t="inlineStr">
        <is>
          <t>Scholarly and Professional Dev</t>
        </is>
      </c>
    </row>
    <row r="651">
      <c r="I651" t="inlineStr">
        <is>
          <t>Sem Adv OT Exeg:  Pentateuch</t>
        </is>
      </c>
    </row>
    <row r="652">
      <c r="I652" t="inlineStr">
        <is>
          <t>Sem Adv OT Exeg: Pentateuch</t>
        </is>
      </c>
    </row>
    <row r="653">
      <c r="I653" t="inlineStr">
        <is>
          <t>Sem Adv OT Exeg:Major Prophets</t>
        </is>
      </c>
    </row>
    <row r="654">
      <c r="I654" t="inlineStr">
        <is>
          <t>Sem Adv OT Exegesis</t>
        </is>
      </c>
    </row>
    <row r="655">
      <c r="I655" t="inlineStr">
        <is>
          <t>Sem Adv OT Exegesis:Pentateuch</t>
        </is>
      </c>
    </row>
    <row r="656">
      <c r="I656" t="inlineStr">
        <is>
          <t>Sem Adv St: Theology of EGW</t>
        </is>
      </c>
    </row>
    <row r="657">
      <c r="I657" t="inlineStr">
        <is>
          <t>Sem Adv St:Tchng Adv Hist&amp; EGW</t>
        </is>
      </c>
    </row>
    <row r="658">
      <c r="I658" t="inlineStr">
        <is>
          <t>Sem AdvSt: Theo of EGW</t>
        </is>
      </c>
    </row>
    <row r="659">
      <c r="I659" t="inlineStr">
        <is>
          <t>Sem Arch &amp; Hist of Antiquity</t>
        </is>
      </c>
    </row>
    <row r="660">
      <c r="I660" t="inlineStr">
        <is>
          <t>Sem CHIS:Nat Theo &amp; Moral Phil</t>
        </is>
      </c>
    </row>
    <row r="661">
      <c r="I661" t="inlineStr">
        <is>
          <t>Sem EGW &amp; Adv Research</t>
        </is>
      </c>
    </row>
    <row r="662">
      <c r="I662" t="inlineStr">
        <is>
          <t>Sem EGW &amp; Lts/Mss Annotation</t>
        </is>
      </c>
    </row>
    <row r="663">
      <c r="I663" t="inlineStr">
        <is>
          <t>Sem Ethics:Postmodern Ethics</t>
        </is>
      </c>
    </row>
    <row r="664">
      <c r="I664" t="inlineStr">
        <is>
          <t>Sem Exgsis/Herm:Nartiv Anlysis</t>
        </is>
      </c>
    </row>
    <row r="665">
      <c r="I665" t="inlineStr">
        <is>
          <t>Sem His Theo: Theo of EGW</t>
        </is>
      </c>
    </row>
    <row r="666">
      <c r="I666" t="inlineStr">
        <is>
          <t>Sem Hist of Inter of Gen</t>
        </is>
      </c>
    </row>
    <row r="667">
      <c r="I667" t="inlineStr">
        <is>
          <t>Sem Hist Theo: Justification</t>
        </is>
      </c>
    </row>
    <row r="668">
      <c r="I668" t="inlineStr">
        <is>
          <t>Sem Hist Theo:Auth. in Church</t>
        </is>
      </c>
    </row>
    <row r="669">
      <c r="I669" t="inlineStr">
        <is>
          <t>Sem Historical Theo:Sacraments</t>
        </is>
      </c>
    </row>
    <row r="670">
      <c r="I670" t="inlineStr">
        <is>
          <t>Sem History of Mission</t>
        </is>
      </c>
    </row>
    <row r="671">
      <c r="I671" t="inlineStr">
        <is>
          <t>Sem in Adv His f ANE: Msptmia</t>
        </is>
      </c>
    </row>
    <row r="672">
      <c r="I672" t="inlineStr">
        <is>
          <t>Sem in Adv Hst of ANE: Msptmia</t>
        </is>
      </c>
    </row>
    <row r="673">
      <c r="I673" t="inlineStr">
        <is>
          <t>Sem in Biblcl Theo:Eschatology</t>
        </is>
      </c>
    </row>
    <row r="674">
      <c r="I674" t="inlineStr">
        <is>
          <t>Sem in Biblical Theology</t>
        </is>
      </c>
    </row>
    <row r="675">
      <c r="I675" t="inlineStr">
        <is>
          <t>Sem in CHIS: Historiography</t>
        </is>
      </c>
    </row>
    <row r="676">
      <c r="I676" t="inlineStr">
        <is>
          <t>Sem in Church Hist:</t>
        </is>
      </c>
    </row>
    <row r="677">
      <c r="I677" t="inlineStr">
        <is>
          <t>Sem in Greek Exeg:1-2 Peter</t>
        </is>
      </c>
    </row>
    <row r="678">
      <c r="I678" t="inlineStr">
        <is>
          <t>Sem in Hist Theo:Sacraments</t>
        </is>
      </c>
    </row>
    <row r="679">
      <c r="I679" t="inlineStr">
        <is>
          <t>Sem in NT Exgsis &amp; Hermn:Rvltn</t>
        </is>
      </c>
    </row>
    <row r="680">
      <c r="I680" t="inlineStr">
        <is>
          <t>Sem In NT Theo:Theo of Hebrews</t>
        </is>
      </c>
    </row>
    <row r="681">
      <c r="I681" t="inlineStr">
        <is>
          <t>Sem in Old Testament Theology</t>
        </is>
      </c>
    </row>
    <row r="682">
      <c r="I682" t="inlineStr">
        <is>
          <t>Sem in Other Religions</t>
        </is>
      </c>
    </row>
    <row r="683">
      <c r="I683" t="inlineStr">
        <is>
          <t>Sem in Systematic Theology</t>
        </is>
      </c>
    </row>
    <row r="684">
      <c r="I684" t="inlineStr">
        <is>
          <t>Sem in Systematic Theology:</t>
        </is>
      </c>
    </row>
    <row r="685">
      <c r="I685" t="inlineStr">
        <is>
          <t>Sem in Theological Issues:</t>
        </is>
      </c>
    </row>
    <row r="686">
      <c r="I686" t="inlineStr">
        <is>
          <t>Sem n Adv Arch &amp; Hst f Antqty</t>
        </is>
      </c>
    </row>
    <row r="687">
      <c r="I687" t="inlineStr">
        <is>
          <t>Sem NT Backgrnds:Greco Rom Rel</t>
        </is>
      </c>
    </row>
    <row r="688">
      <c r="I688" t="inlineStr">
        <is>
          <t>Sem NT Backgrnds:Greek &amp; Roman</t>
        </is>
      </c>
    </row>
    <row r="689">
      <c r="I689" t="inlineStr">
        <is>
          <t>Sem NT Exgsis &amp; Hermn:1&amp;2 Tim</t>
        </is>
      </c>
    </row>
    <row r="690">
      <c r="I690" t="inlineStr">
        <is>
          <t>Sem NT Exgsis &amp; Hrmn:Galatians</t>
        </is>
      </c>
    </row>
    <row r="691">
      <c r="I691" t="inlineStr">
        <is>
          <t>Sem OT Exegesis</t>
        </is>
      </c>
    </row>
    <row r="692">
      <c r="I692" t="inlineStr">
        <is>
          <t>Sem Rev&amp;Insp: Narrative Theo</t>
        </is>
      </c>
    </row>
    <row r="693">
      <c r="I693" t="inlineStr">
        <is>
          <t>Sem Social Sciences&amp;Mission</t>
        </is>
      </c>
    </row>
    <row r="694">
      <c r="I694" t="inlineStr">
        <is>
          <t>Sem Sys Theo: Christ-cent Meth</t>
        </is>
      </c>
    </row>
    <row r="695">
      <c r="I695" t="inlineStr">
        <is>
          <t>Sem Sys Theo:Ling for Theolog</t>
        </is>
      </c>
    </row>
    <row r="696">
      <c r="I696" t="inlineStr">
        <is>
          <t>Sem Syst Theo: Faith, Reason&amp;M</t>
        </is>
      </c>
    </row>
    <row r="697">
      <c r="I697" t="inlineStr">
        <is>
          <t>Sem Syst Theo: Sabb Doctr&amp;Bles</t>
        </is>
      </c>
    </row>
    <row r="698">
      <c r="I698" t="inlineStr">
        <is>
          <t>Sem SysTheo:Biblical Narrative</t>
        </is>
      </c>
    </row>
    <row r="699">
      <c r="I699" t="inlineStr">
        <is>
          <t>Sem Thel Iss: Narrative Theo</t>
        </is>
      </c>
    </row>
    <row r="700">
      <c r="I700" t="inlineStr">
        <is>
          <t>Sem Theo:The Problem of Evil</t>
        </is>
      </c>
    </row>
    <row r="701">
      <c r="I701" t="inlineStr">
        <is>
          <t>Sem Theo&amp;Ethics:Postmod Ethics</t>
        </is>
      </c>
    </row>
    <row r="702">
      <c r="I702" t="inlineStr">
        <is>
          <t>Sem Theology of Mission</t>
        </is>
      </c>
    </row>
    <row r="703">
      <c r="I703" t="inlineStr">
        <is>
          <t>Sem: Church &amp; Social Issues</t>
        </is>
      </c>
    </row>
    <row r="704">
      <c r="I704" t="inlineStr">
        <is>
          <t>Sem: Hist of Interpret. Gen1&amp;2</t>
        </is>
      </c>
    </row>
    <row r="705">
      <c r="I705" t="inlineStr">
        <is>
          <t>Sem: History of Inspiration</t>
        </is>
      </c>
    </row>
    <row r="706">
      <c r="I706" t="inlineStr">
        <is>
          <t>Sem: Other Religions</t>
        </is>
      </c>
    </row>
    <row r="707">
      <c r="I707" t="inlineStr">
        <is>
          <t>Sem: Reaching the Secular Mind</t>
        </is>
      </c>
    </row>
    <row r="708">
      <c r="I708" t="inlineStr">
        <is>
          <t>Sem: Sabbth as Dctrne &amp; Blesng</t>
        </is>
      </c>
    </row>
    <row r="709">
      <c r="I709" t="inlineStr">
        <is>
          <t>Sem: Soter of Arminius&amp;Wesley</t>
        </is>
      </c>
    </row>
    <row r="710">
      <c r="I710" t="inlineStr">
        <is>
          <t>Sem: Theological Exegesis</t>
        </is>
      </c>
    </row>
    <row r="711">
      <c r="I711" t="inlineStr">
        <is>
          <t>Sem: World Religions</t>
        </is>
      </c>
    </row>
    <row r="712">
      <c r="I712" t="inlineStr">
        <is>
          <t>Sem:Armi-Wesley&amp;Adventist Sote</t>
        </is>
      </c>
    </row>
    <row r="713">
      <c r="I713" t="inlineStr">
        <is>
          <t>Sem:Creator Creation Interactn</t>
        </is>
      </c>
    </row>
    <row r="714">
      <c r="I714" t="inlineStr">
        <is>
          <t>Sem:Discipl&amp;WorldvTransfrmatn</t>
        </is>
      </c>
    </row>
    <row r="715">
      <c r="I715" t="inlineStr">
        <is>
          <t>Sem:Hist Resrch&amp;Historiography</t>
        </is>
      </c>
    </row>
    <row r="716">
      <c r="I716" t="inlineStr">
        <is>
          <t>Sem:Missi to Postmodems&amp;Secula</t>
        </is>
      </c>
    </row>
    <row r="717">
      <c r="I717" t="inlineStr">
        <is>
          <t>Sem:Mission Leadership</t>
        </is>
      </c>
    </row>
    <row r="718">
      <c r="I718" t="inlineStr">
        <is>
          <t>Sem:Mssn Strtgy &amp; Ldrshp</t>
        </is>
      </c>
    </row>
    <row r="719">
      <c r="I719" t="inlineStr">
        <is>
          <t>Sem:Sotrlgy of Arminius&amp;Wesley</t>
        </is>
      </c>
    </row>
    <row r="720">
      <c r="I720" t="inlineStr">
        <is>
          <t>Sem. Hist Moral Phil&amp;Nat Theo</t>
        </is>
      </c>
    </row>
    <row r="721">
      <c r="I721" t="inlineStr">
        <is>
          <t>Sem. in Hist. Theo:Authority</t>
        </is>
      </c>
    </row>
    <row r="722">
      <c r="I722" t="inlineStr">
        <is>
          <t>SemAdv OT Exeg: Minor Prophets</t>
        </is>
      </c>
    </row>
    <row r="723">
      <c r="I723" t="inlineStr">
        <is>
          <t>SemAdv OT Exeg: Pentateuch</t>
        </is>
      </c>
    </row>
    <row r="724">
      <c r="I724" t="inlineStr">
        <is>
          <t>SemAdv OT Exeg: Proverbs</t>
        </is>
      </c>
    </row>
    <row r="725">
      <c r="I725" t="inlineStr">
        <is>
          <t>SemAdvOTExeg:Psalms/Wisdom Lt</t>
        </is>
      </c>
    </row>
    <row r="726">
      <c r="I726" t="inlineStr">
        <is>
          <t>SemAdvSt:History of the Trinty</t>
        </is>
      </c>
    </row>
    <row r="727">
      <c r="I727" t="inlineStr">
        <is>
          <t>SemChHist:Linguist Theologians</t>
        </is>
      </c>
    </row>
    <row r="728">
      <c r="I728" t="inlineStr">
        <is>
          <t>SemExe/Hrm:ErlyJwshChristns&amp;NT</t>
        </is>
      </c>
    </row>
    <row r="729">
      <c r="I729" t="inlineStr">
        <is>
          <t>SemGrExe:Erly Jwsh Christns&amp;NT</t>
        </is>
      </c>
    </row>
    <row r="730">
      <c r="I730" t="inlineStr">
        <is>
          <t>SemHisTheo:Lead inEarly Church</t>
        </is>
      </c>
    </row>
    <row r="731">
      <c r="I731" t="inlineStr">
        <is>
          <t>Seminar</t>
        </is>
      </c>
    </row>
    <row r="732">
      <c r="I732" t="inlineStr">
        <is>
          <t>Seminar in New Test Bckgrnds</t>
        </is>
      </c>
    </row>
    <row r="733">
      <c r="I733" t="inlineStr">
        <is>
          <t>Seminar in Theological Issues</t>
        </is>
      </c>
    </row>
    <row r="734">
      <c r="I734" t="inlineStr">
        <is>
          <t>Seminar:Hist Christian Spirit</t>
        </is>
      </c>
    </row>
    <row r="735">
      <c r="I735" t="inlineStr">
        <is>
          <t>Seminary Chorus</t>
        </is>
      </c>
    </row>
    <row r="736">
      <c r="I736" t="inlineStr">
        <is>
          <t>SemNTExe&amp;Herm:John</t>
        </is>
      </c>
    </row>
    <row r="737">
      <c r="I737" t="inlineStr">
        <is>
          <t>Semr Gr Exe:Narrative Analysis</t>
        </is>
      </c>
    </row>
    <row r="738">
      <c r="I738" t="inlineStr">
        <is>
          <t>SemTheoIss:Biblical Narratives</t>
        </is>
      </c>
    </row>
    <row r="739">
      <c r="I739" t="inlineStr">
        <is>
          <t>Social Policy</t>
        </is>
      </c>
    </row>
    <row r="740">
      <c r="I740" t="inlineStr">
        <is>
          <t>Sp App to Evan:Bi-Voctnl Ch Pl</t>
        </is>
      </c>
    </row>
    <row r="741">
      <c r="I741" t="inlineStr">
        <is>
          <t>Sp App to Evan:Naturl Ch Dev</t>
        </is>
      </c>
    </row>
    <row r="742">
      <c r="I742" t="inlineStr">
        <is>
          <t>Spec Appr to Evan:Coachng Mssn</t>
        </is>
      </c>
    </row>
    <row r="743">
      <c r="I743" t="inlineStr">
        <is>
          <t>Spec Appr to Evan:Natur.Ch.Dev</t>
        </is>
      </c>
    </row>
    <row r="744">
      <c r="I744" t="inlineStr">
        <is>
          <t>Spec Approach to Evan:Coaching</t>
        </is>
      </c>
    </row>
    <row r="745">
      <c r="I745" t="inlineStr">
        <is>
          <t>Spec Approaches Evan:Coaching</t>
        </is>
      </c>
    </row>
    <row r="746">
      <c r="I746" t="inlineStr">
        <is>
          <t>Spec Apps to Evan:Nat Chrch Dv</t>
        </is>
      </c>
    </row>
    <row r="747">
      <c r="I747" t="inlineStr">
        <is>
          <t>St CHIS: EGW &amp; Adv Research</t>
        </is>
      </c>
    </row>
    <row r="748">
      <c r="I748" t="inlineStr">
        <is>
          <t>St CHIS:Hist&amp; Theo Adv Worship</t>
        </is>
      </c>
    </row>
    <row r="749">
      <c r="I749" t="inlineStr">
        <is>
          <t>St Chrch Hstry:Rdg Bbl 500CE</t>
        </is>
      </c>
    </row>
    <row r="750">
      <c r="I750" t="inlineStr">
        <is>
          <t>St EGW &amp; Lts/Mss Annotation</t>
        </is>
      </c>
    </row>
    <row r="751">
      <c r="I751" t="inlineStr">
        <is>
          <t>St in Adv St: Soteriologies</t>
        </is>
      </c>
    </row>
    <row r="752">
      <c r="I752" t="inlineStr">
        <is>
          <t>St in CHIS: EGW &amp; Advent Rsrch</t>
        </is>
      </c>
    </row>
    <row r="753">
      <c r="I753" t="inlineStr">
        <is>
          <t>St: History of SDA Theo</t>
        </is>
      </c>
    </row>
    <row r="754">
      <c r="I754" t="inlineStr">
        <is>
          <t>StChHist: Hist Cont Prse&amp;Wrsp</t>
        </is>
      </c>
    </row>
    <row r="755">
      <c r="I755" t="inlineStr">
        <is>
          <t>StChHist:Hist of Inspiration</t>
        </is>
      </c>
    </row>
    <row r="756">
      <c r="I756" t="inlineStr">
        <is>
          <t>StChHist:Histry of the Trinity</t>
        </is>
      </c>
    </row>
    <row r="757">
      <c r="I757" t="inlineStr">
        <is>
          <t>StChHist:Linguist Theologians</t>
        </is>
      </c>
    </row>
    <row r="758">
      <c r="I758" t="inlineStr">
        <is>
          <t>StChHist:RdgBible Chrstns&amp;Jews</t>
        </is>
      </c>
    </row>
    <row r="759">
      <c r="I759" t="inlineStr">
        <is>
          <t>Stdies in Acts&amp;General Epstles</t>
        </is>
      </c>
    </row>
    <row r="760">
      <c r="I760" t="inlineStr">
        <is>
          <t>Stdis n CHIS:Chrstn Wrshp Mus</t>
        </is>
      </c>
    </row>
    <row r="761">
      <c r="I761" t="inlineStr">
        <is>
          <t>StdsChrchHstry:ChrstnsJews500C</t>
        </is>
      </c>
    </row>
    <row r="762">
      <c r="I762" t="inlineStr">
        <is>
          <t>Strategies for World Mission</t>
        </is>
      </c>
    </row>
    <row r="763">
      <c r="I763" t="inlineStr">
        <is>
          <t>Stud in the Pentateuch</t>
        </is>
      </c>
    </row>
    <row r="764">
      <c r="I764" t="inlineStr">
        <is>
          <t>Stud in the Pentateuch (Engl)</t>
        </is>
      </c>
    </row>
    <row r="765">
      <c r="I765" t="inlineStr">
        <is>
          <t>Studies in Daniel</t>
        </is>
      </c>
    </row>
    <row r="766">
      <c r="I766" t="inlineStr">
        <is>
          <t>Studies in Daniel (Engl)</t>
        </is>
      </c>
    </row>
    <row r="767">
      <c r="I767" t="inlineStr">
        <is>
          <t>Studies in Daniel (Esp)</t>
        </is>
      </c>
    </row>
    <row r="768">
      <c r="I768" t="inlineStr">
        <is>
          <t>Studies in Prophets (Engl)</t>
        </is>
      </c>
    </row>
    <row r="769">
      <c r="I769" t="inlineStr">
        <is>
          <t>Studies in Revelation</t>
        </is>
      </c>
    </row>
    <row r="770">
      <c r="I770" t="inlineStr">
        <is>
          <t>Studies in the Gospels</t>
        </is>
      </c>
    </row>
    <row r="771">
      <c r="I771" t="inlineStr">
        <is>
          <t>Studies in the Gospels:Mark</t>
        </is>
      </c>
    </row>
    <row r="772">
      <c r="I772" t="inlineStr">
        <is>
          <t>Survey of the Old Testament</t>
        </is>
      </c>
    </row>
    <row r="773">
      <c r="I773" t="inlineStr">
        <is>
          <t>Synthesis in DSLE</t>
        </is>
      </c>
    </row>
    <row r="774">
      <c r="I774" t="inlineStr">
        <is>
          <t>Teaching Religion in College</t>
        </is>
      </c>
    </row>
    <row r="775">
      <c r="I775" t="inlineStr">
        <is>
          <t>The Bible &amp; Biblical History</t>
        </is>
      </c>
    </row>
    <row r="776">
      <c r="I776" t="inlineStr">
        <is>
          <t>The Church &amp; Social Issues</t>
        </is>
      </c>
    </row>
    <row r="777">
      <c r="I777" t="inlineStr">
        <is>
          <t>The Early Church to AD 604</t>
        </is>
      </c>
    </row>
    <row r="778">
      <c r="I778" t="inlineStr">
        <is>
          <t>Theo Eng NT:Parousia</t>
        </is>
      </c>
    </row>
    <row r="779">
      <c r="I779" t="inlineStr">
        <is>
          <t>Theo Engl NT:Eccesiology</t>
        </is>
      </c>
    </row>
    <row r="780">
      <c r="I780" t="inlineStr">
        <is>
          <t>Theo Engl NT:Love,Marriage&amp;Div</t>
        </is>
      </c>
    </row>
    <row r="781">
      <c r="I781" t="inlineStr">
        <is>
          <t>Theo of Eng NT:Ecclesiology</t>
        </is>
      </c>
    </row>
    <row r="782">
      <c r="I782" t="inlineStr">
        <is>
          <t>Theo of Engl NT:Revelation</t>
        </is>
      </c>
    </row>
    <row r="783">
      <c r="I783" t="inlineStr">
        <is>
          <t>Theo of the Engl NT: NT Ethics</t>
        </is>
      </c>
    </row>
    <row r="784">
      <c r="I784" t="inlineStr">
        <is>
          <t>Theo of the English NT</t>
        </is>
      </c>
    </row>
    <row r="785">
      <c r="I785" t="inlineStr">
        <is>
          <t>Theo of the English NT:Ethics</t>
        </is>
      </c>
    </row>
    <row r="786">
      <c r="I786" t="inlineStr">
        <is>
          <t>TheoEngNT:Imm &amp; Delay Parousia</t>
        </is>
      </c>
    </row>
    <row r="787">
      <c r="I787" t="inlineStr">
        <is>
          <t>Theological Field Education</t>
        </is>
      </c>
    </row>
    <row r="788">
      <c r="I788" t="inlineStr">
        <is>
          <t>Theology of E. G. White</t>
        </is>
      </c>
    </row>
    <row r="789">
      <c r="I789" t="inlineStr">
        <is>
          <t>Theology of Pauline Epistles</t>
        </is>
      </c>
    </row>
    <row r="790">
      <c r="I790" t="inlineStr">
        <is>
          <t>Theology of the Old Testament</t>
        </is>
      </c>
    </row>
    <row r="791">
      <c r="I791" t="inlineStr">
        <is>
          <t>Top AdvSt: EGW &amp; Advent Rsrch</t>
        </is>
      </c>
    </row>
    <row r="792">
      <c r="I792" t="inlineStr">
        <is>
          <t>Top AdvSt: Fund of Arch Practc</t>
        </is>
      </c>
    </row>
    <row r="793">
      <c r="I793" t="inlineStr">
        <is>
          <t>Top CHIS: Early Chch to AD 604</t>
        </is>
      </c>
    </row>
    <row r="794">
      <c r="I794" t="inlineStr">
        <is>
          <t>Top CHIS: Hist of Sab&amp;Sun</t>
        </is>
      </c>
    </row>
    <row r="795">
      <c r="I795" t="inlineStr">
        <is>
          <t>Top CHIS:Nat Theo Moral Phi</t>
        </is>
      </c>
    </row>
    <row r="796">
      <c r="I796" t="inlineStr">
        <is>
          <t>Top Church Hist: Martin Luther</t>
        </is>
      </c>
    </row>
    <row r="797">
      <c r="I797" t="inlineStr">
        <is>
          <t>Top in Adv St:Advntsm in China</t>
        </is>
      </c>
    </row>
    <row r="798">
      <c r="I798" t="inlineStr">
        <is>
          <t>Top in CH:Hist of Sab&amp;Sunday</t>
        </is>
      </c>
    </row>
    <row r="799">
      <c r="I799" t="inlineStr">
        <is>
          <t>Top in CHIS: Reform Theology</t>
        </is>
      </c>
    </row>
    <row r="800">
      <c r="I800" t="inlineStr">
        <is>
          <t>Top in CHIS:Archival Mgmt</t>
        </is>
      </c>
    </row>
    <row r="801">
      <c r="I801" t="inlineStr">
        <is>
          <t>Top in Chrch Hist:Early Church</t>
        </is>
      </c>
    </row>
    <row r="802">
      <c r="I802" t="inlineStr">
        <is>
          <t>Top in Chrch Hist:Rlgn in Amer</t>
        </is>
      </c>
    </row>
    <row r="803">
      <c r="I803" t="inlineStr">
        <is>
          <t>Top in Dead Sea Scrolls</t>
        </is>
      </c>
    </row>
    <row r="804">
      <c r="I804" t="inlineStr">
        <is>
          <t>Top in NT Backgrounds:Josephus</t>
        </is>
      </c>
    </row>
    <row r="805">
      <c r="I805" t="inlineStr">
        <is>
          <t>Top in Urban Min</t>
        </is>
      </c>
    </row>
    <row r="806">
      <c r="I806" t="inlineStr">
        <is>
          <t>Top in: Adventist Studies</t>
        </is>
      </c>
    </row>
    <row r="807">
      <c r="I807" t="inlineStr">
        <is>
          <t>Top NT Theo:Dscp Synoptic Gosp</t>
        </is>
      </c>
    </row>
    <row r="808">
      <c r="I808" t="inlineStr">
        <is>
          <t>Top NT Theo:NT New Covenants</t>
        </is>
      </c>
    </row>
    <row r="809">
      <c r="I809" t="inlineStr">
        <is>
          <t>Top:</t>
        </is>
      </c>
    </row>
    <row r="810">
      <c r="I810" t="inlineStr">
        <is>
          <t>Top: Biblical Eschatology</t>
        </is>
      </c>
    </row>
    <row r="811">
      <c r="I811" t="inlineStr">
        <is>
          <t>Top: Christian Personal Ethics</t>
        </is>
      </c>
    </row>
    <row r="812">
      <c r="I812" t="inlineStr">
        <is>
          <t>Top: Christianity Mid East</t>
        </is>
      </c>
    </row>
    <row r="813">
      <c r="I813" t="inlineStr">
        <is>
          <t>Top: Contemp Issues in Mission</t>
        </is>
      </c>
    </row>
    <row r="814">
      <c r="I814" t="inlineStr">
        <is>
          <t>Top: Contemporary Theo</t>
        </is>
      </c>
    </row>
    <row r="815">
      <c r="I815" t="inlineStr">
        <is>
          <t>Top: Contemporary Theology</t>
        </is>
      </c>
    </row>
    <row r="816">
      <c r="I816" t="inlineStr">
        <is>
          <t>Top: Daniel</t>
        </is>
      </c>
    </row>
    <row r="817">
      <c r="I817" t="inlineStr">
        <is>
          <t>Top: Dead Sea Scrolls</t>
        </is>
      </c>
    </row>
    <row r="818">
      <c r="I818" t="inlineStr">
        <is>
          <t>Top: Disc in Synoptic Gospels</t>
        </is>
      </c>
    </row>
    <row r="819">
      <c r="I819" t="inlineStr">
        <is>
          <t>Top: Doctrine of Christ</t>
        </is>
      </c>
    </row>
    <row r="820">
      <c r="I820" t="inlineStr">
        <is>
          <t>Top: Doctrine of God</t>
        </is>
      </c>
    </row>
    <row r="821">
      <c r="I821" t="inlineStr">
        <is>
          <t>Top: Doctrine of Holy Spirit</t>
        </is>
      </c>
    </row>
    <row r="822">
      <c r="I822" t="inlineStr">
        <is>
          <t>Top: Doctrine of Salvation</t>
        </is>
      </c>
    </row>
    <row r="823">
      <c r="I823" t="inlineStr">
        <is>
          <t>Top: Doctrine of the Church</t>
        </is>
      </c>
    </row>
    <row r="824">
      <c r="I824" t="inlineStr">
        <is>
          <t>Top: Dscplshp&amp; Wrldview Transf</t>
        </is>
      </c>
    </row>
    <row r="825">
      <c r="I825" t="inlineStr">
        <is>
          <t>Top: Early Christian Theology</t>
        </is>
      </c>
    </row>
    <row r="826">
      <c r="I826" t="inlineStr">
        <is>
          <t>Top: EGW &amp; Adv Research</t>
        </is>
      </c>
    </row>
    <row r="827">
      <c r="I827" t="inlineStr">
        <is>
          <t>Top: Eschatology</t>
        </is>
      </c>
    </row>
    <row r="828">
      <c r="I828" t="inlineStr">
        <is>
          <t>Top: Ethics and the Good Life</t>
        </is>
      </c>
    </row>
    <row r="829">
      <c r="I829" t="inlineStr">
        <is>
          <t>Top: Gr Con, Cov, Law&amp; Sabbath</t>
        </is>
      </c>
    </row>
    <row r="830">
      <c r="I830" t="inlineStr">
        <is>
          <t>Top: Great Cont, Cov. Law, Sab</t>
        </is>
      </c>
    </row>
    <row r="831">
      <c r="I831" t="inlineStr">
        <is>
          <t>Top: Greco-Roman Religions</t>
        </is>
      </c>
    </row>
    <row r="832">
      <c r="I832" t="inlineStr">
        <is>
          <t>Top: Hebrew III</t>
        </is>
      </c>
    </row>
    <row r="833">
      <c r="I833" t="inlineStr">
        <is>
          <t>Top: Hermeneutics</t>
        </is>
      </c>
    </row>
    <row r="834">
      <c r="I834" t="inlineStr">
        <is>
          <t>Top: Hist of ANE:  Mesopotamia</t>
        </is>
      </c>
    </row>
    <row r="835">
      <c r="I835" t="inlineStr">
        <is>
          <t>Top: Hist of ANE: Mesopotamia</t>
        </is>
      </c>
    </row>
    <row r="836">
      <c r="I836" t="inlineStr">
        <is>
          <t>Top: Hist of Christian Mission</t>
        </is>
      </c>
    </row>
    <row r="837">
      <c r="I837" t="inlineStr">
        <is>
          <t>Top: Hist of Cntemp Pr &amp; Wrshp</t>
        </is>
      </c>
    </row>
    <row r="838">
      <c r="I838" t="inlineStr">
        <is>
          <t>Top: Hist of Cont Praise &amp;Wrsh</t>
        </is>
      </c>
    </row>
    <row r="839">
      <c r="I839" t="inlineStr">
        <is>
          <t>Top: Hist of Philosophy</t>
        </is>
      </c>
    </row>
    <row r="840">
      <c r="I840" t="inlineStr">
        <is>
          <t>Top: Hist&amp;Theo of Ecumenism</t>
        </is>
      </c>
    </row>
    <row r="841">
      <c r="I841" t="inlineStr">
        <is>
          <t>Top: History of Philosophy</t>
        </is>
      </c>
    </row>
    <row r="842">
      <c r="I842" t="inlineStr">
        <is>
          <t>Top: Holy Sprt in the New Test</t>
        </is>
      </c>
    </row>
    <row r="843">
      <c r="I843" t="inlineStr">
        <is>
          <t>Top: Hst of Ctmp Prs &amp; Wrshp</t>
        </is>
      </c>
    </row>
    <row r="844">
      <c r="I844" t="inlineStr">
        <is>
          <t>Top: Hum Nature&amp;Destiny</t>
        </is>
      </c>
    </row>
    <row r="845">
      <c r="I845" t="inlineStr">
        <is>
          <t>Top: Human Nature &amp; Destiny</t>
        </is>
      </c>
    </row>
    <row r="846">
      <c r="I846" t="inlineStr">
        <is>
          <t>Top: I Thessalonians</t>
        </is>
      </c>
    </row>
    <row r="847">
      <c r="I847" t="inlineStr">
        <is>
          <t>Top: ICISF Certif for Crisis</t>
        </is>
      </c>
    </row>
    <row r="848">
      <c r="I848" t="inlineStr">
        <is>
          <t>Top: in Ecumenism</t>
        </is>
      </c>
    </row>
    <row r="849">
      <c r="I849" t="inlineStr">
        <is>
          <t>Top: Interc Theology &amp; Mission</t>
        </is>
      </c>
    </row>
    <row r="850">
      <c r="I850" t="inlineStr">
        <is>
          <t>Top: Intercultural Theology</t>
        </is>
      </c>
    </row>
    <row r="851">
      <c r="I851" t="inlineStr">
        <is>
          <t>Top: Intertestamental Literatu</t>
        </is>
      </c>
    </row>
    <row r="852">
      <c r="I852" t="inlineStr">
        <is>
          <t>Top: Issues in Origins</t>
        </is>
      </c>
    </row>
    <row r="853">
      <c r="I853" t="inlineStr">
        <is>
          <t>Top: Josephus</t>
        </is>
      </c>
    </row>
    <row r="854">
      <c r="I854" t="inlineStr">
        <is>
          <t>Top: Judiasm in the NT</t>
        </is>
      </c>
    </row>
    <row r="855">
      <c r="I855" t="inlineStr">
        <is>
          <t>Top: Mission Research</t>
        </is>
      </c>
    </row>
    <row r="856">
      <c r="I856" t="inlineStr">
        <is>
          <t>Top: Modern Christian Theo</t>
        </is>
      </c>
    </row>
    <row r="857">
      <c r="I857" t="inlineStr">
        <is>
          <t>Top: Modern Christian Theology</t>
        </is>
      </c>
    </row>
    <row r="858">
      <c r="I858" t="inlineStr">
        <is>
          <t>Top: Modern Philosophy</t>
        </is>
      </c>
    </row>
    <row r="859">
      <c r="I859" t="inlineStr">
        <is>
          <t>Top: New Testament Archaeology</t>
        </is>
      </c>
    </row>
    <row r="860">
      <c r="I860" t="inlineStr">
        <is>
          <t>Top: Principles&amp;Methods of The</t>
        </is>
      </c>
    </row>
    <row r="861">
      <c r="I861" t="inlineStr">
        <is>
          <t>Top: RC Life &amp; Thought</t>
        </is>
      </c>
    </row>
    <row r="862">
      <c r="I862" t="inlineStr">
        <is>
          <t>Top: Rev, Insp &amp; Hermeneutics</t>
        </is>
      </c>
    </row>
    <row r="863">
      <c r="I863" t="inlineStr">
        <is>
          <t>Top: Rev, Insp, &amp; Hermeneutics</t>
        </is>
      </c>
    </row>
    <row r="864">
      <c r="I864" t="inlineStr">
        <is>
          <t>Top: Revelation, Inspirat&amp;Herm</t>
        </is>
      </c>
    </row>
    <row r="865">
      <c r="I865" t="inlineStr">
        <is>
          <t>Top: Roman Catholic Thought</t>
        </is>
      </c>
    </row>
    <row r="866">
      <c r="I866" t="inlineStr">
        <is>
          <t>Top: Romans</t>
        </is>
      </c>
    </row>
    <row r="867">
      <c r="I867" t="inlineStr">
        <is>
          <t>Top: Social World of the NT</t>
        </is>
      </c>
    </row>
    <row r="868">
      <c r="I868" t="inlineStr">
        <is>
          <t>Top: The Bible &amp; Human Needs</t>
        </is>
      </c>
    </row>
    <row r="869">
      <c r="I869" t="inlineStr">
        <is>
          <t>Top: Theological Ethics</t>
        </is>
      </c>
    </row>
    <row r="870">
      <c r="I870" t="inlineStr">
        <is>
          <t>Top: Theology of E.G. White</t>
        </is>
      </c>
    </row>
    <row r="871">
      <c r="I871" t="inlineStr">
        <is>
          <t>Top: Theology of Mission</t>
        </is>
      </c>
    </row>
    <row r="872">
      <c r="I872" t="inlineStr">
        <is>
          <t>Top: Theology of the OT</t>
        </is>
      </c>
    </row>
    <row r="873">
      <c r="I873" t="inlineStr">
        <is>
          <t>Top: Urban Mission</t>
        </is>
      </c>
    </row>
    <row r="874">
      <c r="I874" t="inlineStr">
        <is>
          <t>Top: Witnessing to Muslims</t>
        </is>
      </c>
    </row>
    <row r="875">
      <c r="I875" t="inlineStr">
        <is>
          <t>Top: Works of Christ</t>
        </is>
      </c>
    </row>
    <row r="876">
      <c r="I876" t="inlineStr">
        <is>
          <t>Top:Adv Greek Grammr&amp; Sintax</t>
        </is>
      </c>
    </row>
    <row r="877">
      <c r="I877" t="inlineStr">
        <is>
          <t>Top:AdvSt Paulne Wrt:Galatians</t>
        </is>
      </c>
    </row>
    <row r="878">
      <c r="I878" t="inlineStr">
        <is>
          <t>Top:AdvSt Paulne Wrt:Romans</t>
        </is>
      </c>
    </row>
    <row r="879">
      <c r="I879" t="inlineStr">
        <is>
          <t>Top:Bib Theo&amp;Spiritl Mission</t>
        </is>
      </c>
    </row>
    <row r="880">
      <c r="I880" t="inlineStr">
        <is>
          <t>Top:Biblical and Quranic Stud</t>
        </is>
      </c>
    </row>
    <row r="881">
      <c r="I881" t="inlineStr">
        <is>
          <t>Top:Biblical Eschatology</t>
        </is>
      </c>
    </row>
    <row r="882">
      <c r="I882" t="inlineStr">
        <is>
          <t>Top:Biblical&amp; Buddhism Studies</t>
        </is>
      </c>
    </row>
    <row r="883">
      <c r="I883" t="inlineStr">
        <is>
          <t>Top:Buddhism Culture &amp; Society</t>
        </is>
      </c>
    </row>
    <row r="884">
      <c r="I884" t="inlineStr">
        <is>
          <t>Top:Buddhism Culture and Socty</t>
        </is>
      </c>
    </row>
    <row r="885">
      <c r="I885" t="inlineStr">
        <is>
          <t>Top:Christian Personal Ethics</t>
        </is>
      </c>
    </row>
    <row r="886">
      <c r="I886" t="inlineStr">
        <is>
          <t>Top:Christian Prof Ethics</t>
        </is>
      </c>
    </row>
    <row r="887">
      <c r="I887" t="inlineStr">
        <is>
          <t>Top:Christian Social Ethics</t>
        </is>
      </c>
    </row>
    <row r="888">
      <c r="I888" t="inlineStr">
        <is>
          <t>Top:Christianity Mid East</t>
        </is>
      </c>
    </row>
    <row r="889">
      <c r="I889" t="inlineStr">
        <is>
          <t>Top:Christology</t>
        </is>
      </c>
    </row>
    <row r="890">
      <c r="I890" t="inlineStr">
        <is>
          <t>Top:Chrstn Persp on Prof Ethcs</t>
        </is>
      </c>
    </row>
    <row r="891">
      <c r="I891" t="inlineStr">
        <is>
          <t>Top:ChrstnFormation&amp;Discplship</t>
        </is>
      </c>
    </row>
    <row r="892">
      <c r="I892" t="inlineStr">
        <is>
          <t>Top:Contemp Topics in Rel Ed</t>
        </is>
      </c>
    </row>
    <row r="893">
      <c r="I893" t="inlineStr">
        <is>
          <t>Top:Contemporary Theology</t>
        </is>
      </c>
    </row>
    <row r="894">
      <c r="I894" t="inlineStr">
        <is>
          <t>Top:Creating Collective Impact</t>
        </is>
      </c>
    </row>
    <row r="895">
      <c r="I895" t="inlineStr">
        <is>
          <t>Top:CreatngCo Impact&amp;ProjMgmnt</t>
        </is>
      </c>
    </row>
    <row r="896">
      <c r="I896" t="inlineStr">
        <is>
          <t>Top:Cross-Cultl Ldshp Developm</t>
        </is>
      </c>
    </row>
    <row r="897">
      <c r="I897" t="inlineStr">
        <is>
          <t>Top:Cross-Cultural Leadership</t>
        </is>
      </c>
    </row>
    <row r="898">
      <c r="I898" t="inlineStr">
        <is>
          <t>Top:Curr Issues in Mission</t>
        </is>
      </c>
    </row>
    <row r="899">
      <c r="I899" t="inlineStr">
        <is>
          <t>Top:Disciplshp &amp; Wrldvw Transf</t>
        </is>
      </c>
    </row>
    <row r="900">
      <c r="I900" t="inlineStr">
        <is>
          <t>Top:Doctrin of the Holy Spirit</t>
        </is>
      </c>
    </row>
    <row r="901">
      <c r="I901" t="inlineStr">
        <is>
          <t>Top:Doctrine of Christ</t>
        </is>
      </c>
    </row>
    <row r="902">
      <c r="I902" t="inlineStr">
        <is>
          <t>Top:Doctrine of Church</t>
        </is>
      </c>
    </row>
    <row r="903">
      <c r="I903" t="inlineStr">
        <is>
          <t>Top:Doctrine of God</t>
        </is>
      </c>
    </row>
    <row r="904">
      <c r="I904" t="inlineStr">
        <is>
          <t>Top:Doctrine of Holy Spirit</t>
        </is>
      </c>
    </row>
    <row r="905">
      <c r="I905" t="inlineStr">
        <is>
          <t>Top:Doctrine of Salvation</t>
        </is>
      </c>
    </row>
    <row r="906">
      <c r="I906" t="inlineStr">
        <is>
          <t>Top:Doctrine of the Church</t>
        </is>
      </c>
    </row>
    <row r="907">
      <c r="I907" t="inlineStr">
        <is>
          <t>Top:Doctrine of the Sabbath</t>
        </is>
      </c>
    </row>
    <row r="908">
      <c r="I908" t="inlineStr">
        <is>
          <t>Top:Dscpl Mak &amp; Evang 21st Cnt</t>
        </is>
      </c>
    </row>
    <row r="909">
      <c r="I909" t="inlineStr">
        <is>
          <t>Top:Dscplshp  Wrldvw Trnsfrmtn</t>
        </is>
      </c>
    </row>
    <row r="910">
      <c r="I910" t="inlineStr">
        <is>
          <t>Top:Gr Controvrsy,Cov,Law,Sabb</t>
        </is>
      </c>
    </row>
    <row r="911">
      <c r="I911" t="inlineStr">
        <is>
          <t>Top:Greco-Roman Religions</t>
        </is>
      </c>
    </row>
    <row r="912">
      <c r="I912" t="inlineStr">
        <is>
          <t>Top:Grt Ctrvsy, Cvnt, Law&amp; Sab</t>
        </is>
      </c>
    </row>
    <row r="913">
      <c r="I913" t="inlineStr">
        <is>
          <t>Top:Healing &amp; Deliverance</t>
        </is>
      </c>
    </row>
    <row r="914">
      <c r="I914" t="inlineStr">
        <is>
          <t>Top:Healing&amp;Deliverance in Mss</t>
        </is>
      </c>
    </row>
    <row r="915">
      <c r="I915" t="inlineStr">
        <is>
          <t>Top:Hist &amp; Theo of Ecumenism</t>
        </is>
      </c>
    </row>
    <row r="916">
      <c r="I916" t="inlineStr">
        <is>
          <t>Top:Hist Ancnt Near East:Egypt</t>
        </is>
      </c>
    </row>
    <row r="917">
      <c r="I917" t="inlineStr">
        <is>
          <t>Top:Hist of Ancnt Near E-Egypt</t>
        </is>
      </c>
    </row>
    <row r="918">
      <c r="I918" t="inlineStr">
        <is>
          <t>Top:Hist of ANE Msptmia</t>
        </is>
      </c>
    </row>
    <row r="919">
      <c r="I919" t="inlineStr">
        <is>
          <t>Top:Hist of GC, Cov, Law&amp;Sabb</t>
        </is>
      </c>
    </row>
    <row r="920">
      <c r="I920" t="inlineStr">
        <is>
          <t>Top:Hist&amp;Spirt Blk/Wh Adv Wrsp</t>
        </is>
      </c>
    </row>
    <row r="921">
      <c r="I921" t="inlineStr">
        <is>
          <t>Top:Histography</t>
        </is>
      </c>
    </row>
    <row r="922">
      <c r="I922" t="inlineStr">
        <is>
          <t>Top:History of Philosophy</t>
        </is>
      </c>
    </row>
    <row r="923">
      <c r="I923" t="inlineStr">
        <is>
          <t>Top:Holy Spirit in the NT</t>
        </is>
      </c>
    </row>
    <row r="924">
      <c r="I924" t="inlineStr">
        <is>
          <t>Top:Hon,Patrnage,Knship&amp;Purity</t>
        </is>
      </c>
    </row>
    <row r="925">
      <c r="I925" t="inlineStr">
        <is>
          <t>Top:Intertestamental Literatur</t>
        </is>
      </c>
    </row>
    <row r="926">
      <c r="I926" t="inlineStr">
        <is>
          <t>Top:Intertestamntal Literature</t>
        </is>
      </c>
    </row>
    <row r="927">
      <c r="I927" t="inlineStr">
        <is>
          <t>Top:Intrcultral Theol&amp; Mission</t>
        </is>
      </c>
    </row>
    <row r="928">
      <c r="I928" t="inlineStr">
        <is>
          <t>Top:Islamic Culture &amp; Society</t>
        </is>
      </c>
    </row>
    <row r="929">
      <c r="I929" t="inlineStr">
        <is>
          <t>Top:Iss in Ellen G White Stdis</t>
        </is>
      </c>
    </row>
    <row r="930">
      <c r="I930" t="inlineStr">
        <is>
          <t>Top:Issues in Orgins</t>
        </is>
      </c>
    </row>
    <row r="931">
      <c r="I931" t="inlineStr">
        <is>
          <t>Top:Jesus &amp; Recent Arch Disc</t>
        </is>
      </c>
    </row>
    <row r="932">
      <c r="I932" t="inlineStr">
        <is>
          <t>Top:Judaism &amp;the New Testament</t>
        </is>
      </c>
    </row>
    <row r="933">
      <c r="I933" t="inlineStr">
        <is>
          <t>Top:Linguistics for Theolgians</t>
        </is>
      </c>
    </row>
    <row r="934">
      <c r="I934" t="inlineStr">
        <is>
          <t>Top:Marriage Fam&amp;Intrpsnl Rel</t>
        </is>
      </c>
    </row>
    <row r="935">
      <c r="I935" t="inlineStr">
        <is>
          <t>Top:Mission Cultur&amp;Rel Context</t>
        </is>
      </c>
    </row>
    <row r="936">
      <c r="I936" t="inlineStr">
        <is>
          <t>Top:Modern Christian Theology</t>
        </is>
      </c>
    </row>
    <row r="937">
      <c r="I937" t="inlineStr">
        <is>
          <t>Top:Mssn in Cultrl&amp;RlgsContext</t>
        </is>
      </c>
    </row>
    <row r="938">
      <c r="I938" t="inlineStr">
        <is>
          <t>Top:Mssn in Cultural &amp; religs</t>
        </is>
      </c>
    </row>
    <row r="939">
      <c r="I939" t="inlineStr">
        <is>
          <t>Top:NT Text. Crit. &amp;Canon Form</t>
        </is>
      </c>
    </row>
    <row r="940">
      <c r="I940" t="inlineStr">
        <is>
          <t>Top:NT Textl Crtsm&amp; Canon Form</t>
        </is>
      </c>
    </row>
    <row r="941">
      <c r="I941" t="inlineStr">
        <is>
          <t>Top:Philosophcal Found.</t>
        </is>
      </c>
    </row>
    <row r="942">
      <c r="I942" t="inlineStr">
        <is>
          <t>Top:Philosophical Fnd Prof</t>
        </is>
      </c>
    </row>
    <row r="943">
      <c r="I943" t="inlineStr">
        <is>
          <t>Top:Princpl &amp; Meth of Theo</t>
        </is>
      </c>
    </row>
    <row r="944">
      <c r="I944" t="inlineStr">
        <is>
          <t>Top:Prncpls &amp; Mthds of Thlgy</t>
        </is>
      </c>
    </row>
    <row r="945">
      <c r="I945" t="inlineStr">
        <is>
          <t>Top:Protest Theologic Heritage</t>
        </is>
      </c>
    </row>
    <row r="946">
      <c r="I946" t="inlineStr">
        <is>
          <t>Top:Protestant Theo Heritage</t>
        </is>
      </c>
    </row>
    <row r="947">
      <c r="I947" t="inlineStr">
        <is>
          <t>Top:Prtstnt Thlgcl Heritage</t>
        </is>
      </c>
    </row>
    <row r="948">
      <c r="I948" t="inlineStr">
        <is>
          <t>Top:Rdgs in the Septuagint</t>
        </is>
      </c>
    </row>
    <row r="949">
      <c r="I949" t="inlineStr">
        <is>
          <t>Top:Readings in the Septuagint</t>
        </is>
      </c>
    </row>
    <row r="950">
      <c r="I950" t="inlineStr">
        <is>
          <t>Top:ResearchDesigninMission</t>
        </is>
      </c>
    </row>
    <row r="951">
      <c r="I951" t="inlineStr">
        <is>
          <t>Top:Revelation, Inspiratn&amp;Herm</t>
        </is>
      </c>
    </row>
    <row r="952">
      <c r="I952" t="inlineStr">
        <is>
          <t>Top:Rom Catholic Life&amp; Thought</t>
        </is>
      </c>
    </row>
    <row r="953">
      <c r="I953" t="inlineStr">
        <is>
          <t>Top:Rom Catholic Life&amp;Thought</t>
        </is>
      </c>
    </row>
    <row r="954">
      <c r="I954" t="inlineStr">
        <is>
          <t>Top:Roman Cath Life &amp; Thought</t>
        </is>
      </c>
    </row>
    <row r="955">
      <c r="I955" t="inlineStr">
        <is>
          <t>Top:Rsrch Design&amp; Diss Propsal</t>
        </is>
      </c>
    </row>
    <row r="956">
      <c r="I956" t="inlineStr">
        <is>
          <t>Top:Sanctuary Doctrine</t>
        </is>
      </c>
    </row>
    <row r="957">
      <c r="I957" t="inlineStr">
        <is>
          <t>Top:Sem in Theology of Mission</t>
        </is>
      </c>
    </row>
    <row r="958">
      <c r="I958" t="inlineStr">
        <is>
          <t>Top:Seminar in other Religions</t>
        </is>
      </c>
    </row>
    <row r="959">
      <c r="I959" t="inlineStr">
        <is>
          <t>Top:Spiritlty&amp;Tch Bible K-12 M</t>
        </is>
      </c>
    </row>
    <row r="960">
      <c r="I960" t="inlineStr">
        <is>
          <t>Top:Sprtlty&amp;TchngBblK-12Methds</t>
        </is>
      </c>
    </row>
    <row r="961">
      <c r="I961" t="inlineStr">
        <is>
          <t>Top:Suffrng,Death&amp;Resurrection</t>
        </is>
      </c>
    </row>
    <row r="962">
      <c r="I962" t="inlineStr">
        <is>
          <t>Top:The Works of Christ</t>
        </is>
      </c>
    </row>
    <row r="963">
      <c r="I963" t="inlineStr">
        <is>
          <t>Top:Theo of Pauline Epistles</t>
        </is>
      </c>
    </row>
    <row r="964">
      <c r="I964" t="inlineStr">
        <is>
          <t>Top:Theo of Pauline Writings</t>
        </is>
      </c>
    </row>
    <row r="965">
      <c r="I965" t="inlineStr">
        <is>
          <t>Top:Theological Ethics</t>
        </is>
      </c>
    </row>
    <row r="966">
      <c r="I966" t="inlineStr">
        <is>
          <t>Top:Theology of E.G. White</t>
        </is>
      </c>
    </row>
    <row r="967">
      <c r="I967" t="inlineStr">
        <is>
          <t>Top:Theology of Mission</t>
        </is>
      </c>
    </row>
    <row r="968">
      <c r="I968" t="inlineStr">
        <is>
          <t>Top:Theology of New Testament</t>
        </is>
      </c>
    </row>
    <row r="969">
      <c r="I969" t="inlineStr">
        <is>
          <t>Top:Theophany in the Psalms</t>
        </is>
      </c>
    </row>
    <row r="970">
      <c r="I970" t="inlineStr">
        <is>
          <t>Top:Urb Ctxts for Mssn&amp; Mintry</t>
        </is>
      </c>
    </row>
    <row r="971">
      <c r="I971" t="inlineStr">
        <is>
          <t>Top:Witness inSecular Society</t>
        </is>
      </c>
    </row>
    <row r="972">
      <c r="I972" t="inlineStr">
        <is>
          <t>Top:Works of Christ</t>
        </is>
      </c>
    </row>
    <row r="973">
      <c r="I973" t="inlineStr">
        <is>
          <t>Top:World Religions (Emphasis)</t>
        </is>
      </c>
    </row>
    <row r="974">
      <c r="I974" t="inlineStr">
        <is>
          <t>Top:Yth&amp;YngAdult Marriage&amp;Fam</t>
        </is>
      </c>
    </row>
    <row r="975">
      <c r="I975" t="inlineStr">
        <is>
          <t>Topcs in:Mission to the Cities</t>
        </is>
      </c>
    </row>
    <row r="976">
      <c r="I976" t="inlineStr">
        <is>
          <t>Topics AdvSt: Archival Researc</t>
        </is>
      </c>
    </row>
    <row r="977">
      <c r="I977" t="inlineStr">
        <is>
          <t>Topics CHIS: Church Middle Age</t>
        </is>
      </c>
    </row>
    <row r="978">
      <c r="I978" t="inlineStr">
        <is>
          <t>Topics CHIS: Martin Luther</t>
        </is>
      </c>
    </row>
    <row r="979">
      <c r="I979" t="inlineStr">
        <is>
          <t>Topics Grt Cont, Cov, Law, Sab</t>
        </is>
      </c>
    </row>
    <row r="980">
      <c r="I980" t="inlineStr">
        <is>
          <t>Topics in</t>
        </is>
      </c>
    </row>
    <row r="981">
      <c r="I981" t="inlineStr">
        <is>
          <t>Topics in : Biblical Narrative</t>
        </is>
      </c>
    </row>
    <row r="982">
      <c r="I982" t="inlineStr">
        <is>
          <t>Topics in : Daniel</t>
        </is>
      </c>
    </row>
    <row r="983">
      <c r="I983" t="inlineStr">
        <is>
          <t>Topics in : Dead Sea Scrolls</t>
        </is>
      </c>
    </row>
    <row r="984">
      <c r="I984" t="inlineStr">
        <is>
          <t>Topics in : Minor Prophets</t>
        </is>
      </c>
    </row>
    <row r="985">
      <c r="I985" t="inlineStr">
        <is>
          <t>Topics in : Psalms</t>
        </is>
      </c>
    </row>
    <row r="986">
      <c r="I986" t="inlineStr">
        <is>
          <t>Topics in :Biblical Aramaic</t>
        </is>
      </c>
    </row>
    <row r="987">
      <c r="I987" t="inlineStr">
        <is>
          <t>Topics in :Biblical Hebrew III</t>
        </is>
      </c>
    </row>
    <row r="988">
      <c r="I988" t="inlineStr">
        <is>
          <t>Topics in 1st Gen Adv Pioneers</t>
        </is>
      </c>
    </row>
    <row r="989">
      <c r="I989" t="inlineStr">
        <is>
          <t>Topics in Adv Stud in Matthew</t>
        </is>
      </c>
    </row>
    <row r="990">
      <c r="I990" t="inlineStr">
        <is>
          <t>Topics in Advanced Greek</t>
        </is>
      </c>
    </row>
    <row r="991">
      <c r="I991" t="inlineStr">
        <is>
          <t>Topics in Adventist History</t>
        </is>
      </c>
    </row>
    <row r="992">
      <c r="I992" t="inlineStr">
        <is>
          <t>Topics in Adventist Studies</t>
        </is>
      </c>
    </row>
    <row r="993">
      <c r="I993" t="inlineStr">
        <is>
          <t>Topics in Church History:</t>
        </is>
      </c>
    </row>
    <row r="994">
      <c r="I994" t="inlineStr">
        <is>
          <t>Topics in Dev of SDA Theology</t>
        </is>
      </c>
    </row>
    <row r="995">
      <c r="I995" t="inlineStr">
        <is>
          <t>Topics in Diversity, Cultures</t>
        </is>
      </c>
    </row>
    <row r="996">
      <c r="I996" t="inlineStr">
        <is>
          <t>Topics in Eschatology</t>
        </is>
      </c>
    </row>
    <row r="997">
      <c r="I997" t="inlineStr">
        <is>
          <t>Topics in Galatians</t>
        </is>
      </c>
    </row>
    <row r="998">
      <c r="I998" t="inlineStr">
        <is>
          <t>Topics in Greco-Roman World</t>
        </is>
      </c>
    </row>
    <row r="999">
      <c r="I999" t="inlineStr">
        <is>
          <t>Topics in Hebrews</t>
        </is>
      </c>
    </row>
    <row r="1000">
      <c r="I1000" t="inlineStr">
        <is>
          <t>Topics in Holy Spirit in NT</t>
        </is>
      </c>
    </row>
    <row r="1001">
      <c r="I1001" t="inlineStr">
        <is>
          <t>Topics in Holy Spirit in theNT</t>
        </is>
      </c>
    </row>
    <row r="1002">
      <c r="I1002" t="inlineStr">
        <is>
          <t>Topics in Intectual Theology</t>
        </is>
      </c>
    </row>
    <row r="1003">
      <c r="I1003" t="inlineStr">
        <is>
          <t>Topics in John</t>
        </is>
      </c>
    </row>
    <row r="1004">
      <c r="I1004" t="inlineStr">
        <is>
          <t>Topics in Judaism and the NT</t>
        </is>
      </c>
    </row>
    <row r="1005">
      <c r="I1005" t="inlineStr">
        <is>
          <t>Topics in Leadership</t>
        </is>
      </c>
    </row>
    <row r="1006">
      <c r="I1006" t="inlineStr">
        <is>
          <t>Topics in Matthew</t>
        </is>
      </c>
    </row>
    <row r="1007">
      <c r="I1007" t="inlineStr">
        <is>
          <t>Topics in Min: Pastorl Counsel</t>
        </is>
      </c>
    </row>
    <row r="1008">
      <c r="I1008" t="inlineStr">
        <is>
          <t>Topics in NT Archaeology</t>
        </is>
      </c>
    </row>
    <row r="1009">
      <c r="I1009" t="inlineStr">
        <is>
          <t>Topics in NT Ethics</t>
        </is>
      </c>
    </row>
    <row r="1010">
      <c r="I1010" t="inlineStr">
        <is>
          <t>Topics in Pastoral Epistles</t>
        </is>
      </c>
    </row>
    <row r="1011">
      <c r="I1011" t="inlineStr">
        <is>
          <t>Topics in Preaching</t>
        </is>
      </c>
    </row>
    <row r="1012">
      <c r="I1012" t="inlineStr">
        <is>
          <t>Topics in Rel Ed &amp; Discipline</t>
        </is>
      </c>
    </row>
    <row r="1013">
      <c r="I1013" t="inlineStr">
        <is>
          <t>Topics in Revelation</t>
        </is>
      </c>
    </row>
    <row r="1014">
      <c r="I1014" t="inlineStr">
        <is>
          <t>Topics in Romans</t>
        </is>
      </c>
    </row>
    <row r="1015">
      <c r="I1015" t="inlineStr">
        <is>
          <t>Topics in Salvation</t>
        </is>
      </c>
    </row>
    <row r="1016">
      <c r="I1016" t="inlineStr">
        <is>
          <t>Topics in Textual Criticism</t>
        </is>
      </c>
    </row>
    <row r="1017">
      <c r="I1017" t="inlineStr">
        <is>
          <t>Topics in: Akkadian</t>
        </is>
      </c>
    </row>
    <row r="1018">
      <c r="I1018" t="inlineStr">
        <is>
          <t>Topics in: Bblical Hebrew III</t>
        </is>
      </c>
    </row>
    <row r="1019">
      <c r="I1019" t="inlineStr">
        <is>
          <t>Topics in: Biblical Hebrew III</t>
        </is>
      </c>
    </row>
    <row r="1020">
      <c r="I1020" t="inlineStr">
        <is>
          <t>Topics in: Daniel</t>
        </is>
      </c>
    </row>
    <row r="1021">
      <c r="I1021" t="inlineStr">
        <is>
          <t>Topics in: Great Controvery</t>
        </is>
      </c>
    </row>
    <row r="1022">
      <c r="I1022" t="inlineStr">
        <is>
          <t>Topics in: Greco-Roman World</t>
        </is>
      </c>
    </row>
    <row r="1023">
      <c r="I1023" t="inlineStr">
        <is>
          <t>Topics in: Hebrews</t>
        </is>
      </c>
    </row>
    <row r="1024">
      <c r="I1024" t="inlineStr">
        <is>
          <t>Topics in: Hellenistic Greek</t>
        </is>
      </c>
    </row>
    <row r="1025">
      <c r="I1025" t="inlineStr">
        <is>
          <t>Topics in: Matthew</t>
        </is>
      </c>
    </row>
    <row r="1026">
      <c r="I1026" t="inlineStr">
        <is>
          <t>Topics in: NT Theol &amp; Ethics</t>
        </is>
      </c>
    </row>
    <row r="1027">
      <c r="I1027" t="inlineStr">
        <is>
          <t>Topics in: OT Exegesis</t>
        </is>
      </c>
    </row>
    <row r="1028">
      <c r="I1028" t="inlineStr">
        <is>
          <t>Topics in: OT Theology</t>
        </is>
      </c>
    </row>
    <row r="1029">
      <c r="I1029" t="inlineStr">
        <is>
          <t>Topics in: Pentateuch</t>
        </is>
      </c>
    </row>
    <row r="1030">
      <c r="I1030" t="inlineStr">
        <is>
          <t>Topics in: Ugaritic</t>
        </is>
      </c>
    </row>
    <row r="1031">
      <c r="I1031" t="inlineStr">
        <is>
          <t>Topics in: Witness to Muslims</t>
        </is>
      </c>
    </row>
    <row r="1032">
      <c r="I1032" t="inlineStr">
        <is>
          <t>Topics in:AncntNrEstrnLanguags</t>
        </is>
      </c>
    </row>
    <row r="1033">
      <c r="I1033" t="inlineStr">
        <is>
          <t>Topics in:Biblical Aramaic</t>
        </is>
      </c>
    </row>
    <row r="1034">
      <c r="I1034" t="inlineStr">
        <is>
          <t>Topics in:Biblical Hebrew III</t>
        </is>
      </c>
    </row>
    <row r="1035">
      <c r="I1035" t="inlineStr">
        <is>
          <t>Topics in:ChrstnRspnsHumnNeeds</t>
        </is>
      </c>
    </row>
    <row r="1036">
      <c r="I1036" t="inlineStr">
        <is>
          <t>Topics in:Healing&amp; Deliverance</t>
        </is>
      </c>
    </row>
    <row r="1037">
      <c r="I1037" t="inlineStr">
        <is>
          <t>Topics in:Judaism and the NT</t>
        </is>
      </c>
    </row>
    <row r="1038">
      <c r="I1038" t="inlineStr">
        <is>
          <t>Topics in:Leadership</t>
        </is>
      </c>
    </row>
    <row r="1039">
      <c r="I1039" t="inlineStr">
        <is>
          <t>Topics in:Mission Ed &amp; Train</t>
        </is>
      </c>
    </row>
    <row r="1040">
      <c r="I1040" t="inlineStr">
        <is>
          <t>Topics in:Mission Studies</t>
        </is>
      </c>
    </row>
    <row r="1041">
      <c r="I1041" t="inlineStr">
        <is>
          <t>Topics in:Narrative Theology</t>
        </is>
      </c>
    </row>
    <row r="1042">
      <c r="I1042" t="inlineStr">
        <is>
          <t>Topics in:NT Theolgy &amp; Ethics</t>
        </is>
      </c>
    </row>
    <row r="1043">
      <c r="I1043" t="inlineStr">
        <is>
          <t>Topics in:Preaching</t>
        </is>
      </c>
    </row>
    <row r="1044">
      <c r="I1044" t="inlineStr">
        <is>
          <t>Topics in:Reaings in Septuagnt</t>
        </is>
      </c>
    </row>
    <row r="1045">
      <c r="I1045" t="inlineStr">
        <is>
          <t>Topics in:Revelation</t>
        </is>
      </c>
    </row>
    <row r="1046">
      <c r="I1046" t="inlineStr">
        <is>
          <t>Topics in:Strtgs of World Mssn</t>
        </is>
      </c>
    </row>
    <row r="1047">
      <c r="I1047" t="inlineStr">
        <is>
          <t>Topics in:Witness Sec/Post Peo</t>
        </is>
      </c>
    </row>
    <row r="1048">
      <c r="I1048" t="inlineStr">
        <is>
          <t>Topics: Dev of SDA Theology</t>
        </is>
      </c>
    </row>
    <row r="1049">
      <c r="I1049" t="inlineStr">
        <is>
          <t>Topics: Mission Studies</t>
        </is>
      </c>
    </row>
    <row r="1050">
      <c r="I1050" t="inlineStr">
        <is>
          <t>Topics: Mission to the Cities</t>
        </is>
      </c>
    </row>
    <row r="1051">
      <c r="I1051" t="inlineStr">
        <is>
          <t>Topics: Missionary Kids</t>
        </is>
      </c>
    </row>
    <row r="1052">
      <c r="I1052" t="inlineStr">
        <is>
          <t>Topics: Modern Philosophy</t>
        </is>
      </c>
    </row>
    <row r="1053">
      <c r="I1053" t="inlineStr">
        <is>
          <t>Topics: Sem Inter Cultural The</t>
        </is>
      </c>
    </row>
    <row r="1054">
      <c r="I1054" t="inlineStr">
        <is>
          <t>Topics: Urban Mission</t>
        </is>
      </c>
    </row>
    <row r="1055">
      <c r="I1055" t="inlineStr">
        <is>
          <t>Topics:Dctrn Chrch&amp;Mssn</t>
        </is>
      </c>
    </row>
    <row r="1056">
      <c r="I1056" t="inlineStr">
        <is>
          <t>Topics:Eschatology</t>
        </is>
      </c>
    </row>
    <row r="1057">
      <c r="I1057" t="inlineStr">
        <is>
          <t>Topics:Families in Society</t>
        </is>
      </c>
    </row>
    <row r="1058">
      <c r="I1058" t="inlineStr">
        <is>
          <t>Topics:Hebrew</t>
        </is>
      </c>
    </row>
    <row r="1059">
      <c r="I1059" t="inlineStr">
        <is>
          <t>Topics:Hindu Culture &amp; Society</t>
        </is>
      </c>
    </row>
    <row r="1060">
      <c r="I1060" t="inlineStr">
        <is>
          <t>Topics:Incarnational Mssn Thlg</t>
        </is>
      </c>
    </row>
    <row r="1061">
      <c r="I1061" t="inlineStr">
        <is>
          <t>Topics:Research Methods</t>
        </is>
      </c>
    </row>
    <row r="1062">
      <c r="I1062" t="inlineStr">
        <is>
          <t>Topics:Revelation</t>
        </is>
      </c>
    </row>
    <row r="1063">
      <c r="I1063" t="inlineStr">
        <is>
          <t>Topics:Sanctuary Doctrine</t>
        </is>
      </c>
    </row>
    <row r="1064">
      <c r="I1064" t="inlineStr">
        <is>
          <t>Topics:Social Sciences&amp;Mission</t>
        </is>
      </c>
    </row>
    <row r="1065">
      <c r="I1065" t="inlineStr">
        <is>
          <t>Topics:Strategies in Mission</t>
        </is>
      </c>
    </row>
    <row r="1066">
      <c r="I1066" t="inlineStr">
        <is>
          <t>Topics:Strtgs for  World Missn</t>
        </is>
      </c>
    </row>
    <row r="1067">
      <c r="I1067" t="inlineStr">
        <is>
          <t>Topics:Theology of Culture</t>
        </is>
      </c>
    </row>
    <row r="1068">
      <c r="I1068" t="inlineStr">
        <is>
          <t>Topics:Urban Context</t>
        </is>
      </c>
    </row>
    <row r="1069">
      <c r="I1069" t="inlineStr">
        <is>
          <t>Topics:Urban Contexts for Mssn</t>
        </is>
      </c>
    </row>
    <row r="1070">
      <c r="I1070" t="inlineStr">
        <is>
          <t>Topics:Urban Mission</t>
        </is>
      </c>
    </row>
    <row r="1071">
      <c r="I1071" t="inlineStr">
        <is>
          <t>Topics:Witnss Seclr&amp;Pstmdrn Pp</t>
        </is>
      </c>
    </row>
    <row r="1072">
      <c r="I1072" t="inlineStr">
        <is>
          <t>TopicsCHIS: Protest Theo Herit</t>
        </is>
      </c>
    </row>
    <row r="1073">
      <c r="I1073" t="inlineStr">
        <is>
          <t>Tops in Grt Cont, Cvnt, Lw&amp;Sab</t>
        </is>
      </c>
    </row>
    <row r="1074">
      <c r="I1074" t="inlineStr">
        <is>
          <t>Tpcs in :NW Semitic Inscriptin</t>
        </is>
      </c>
    </row>
    <row r="1075">
      <c r="I1075" t="inlineStr">
        <is>
          <t>Tpcs Mnstry:ChrchGrwth&amp;EqpPstr</t>
        </is>
      </c>
    </row>
    <row r="1076">
      <c r="I1076" t="inlineStr">
        <is>
          <t>Trauma&amp;Adv Crisis Intervention</t>
        </is>
      </c>
    </row>
    <row r="1077">
      <c r="I1077" t="inlineStr">
        <is>
          <t>Understanding Christian World</t>
        </is>
      </c>
    </row>
    <row r="1078">
      <c r="I1078" t="inlineStr">
        <is>
          <t>Urban Context Mission/Ministry</t>
        </is>
      </c>
    </row>
    <row r="1079">
      <c r="I1079" t="inlineStr">
        <is>
          <t>Witn People Another Rlg:Islam</t>
        </is>
      </c>
    </row>
    <row r="1080">
      <c r="I1080" t="inlineStr">
        <is>
          <t>Witn Ppl Other Rlg:Pstmdrn &amp; S</t>
        </is>
      </c>
    </row>
    <row r="1081">
      <c r="I1081" t="inlineStr">
        <is>
          <t>Wkshp:Health Min. in Chng Wld</t>
        </is>
      </c>
    </row>
    <row r="1082">
      <c r="I1082" t="inlineStr">
        <is>
          <t>Wkshp:NAD Ministerial Conventn</t>
        </is>
      </c>
    </row>
    <row r="1083">
      <c r="I1083" t="inlineStr">
        <is>
          <t>Wkshp:Natural Rem/Hydro</t>
        </is>
      </c>
    </row>
    <row r="1084">
      <c r="I1084" t="inlineStr">
        <is>
          <t>Wkshp:Natural Rem/Hydrotherapy</t>
        </is>
      </c>
    </row>
    <row r="1085">
      <c r="I1085" t="inlineStr">
        <is>
          <t>Workshop: Advanced SEEDS</t>
        </is>
      </c>
    </row>
    <row r="1086">
      <c r="I1086" t="inlineStr">
        <is>
          <t>Workshop: Prep Mssn Srvc</t>
        </is>
      </c>
    </row>
    <row r="1087">
      <c r="I1087" t="inlineStr">
        <is>
          <t>Workshop: SEEDS</t>
        </is>
      </c>
    </row>
    <row r="1088">
      <c r="I1088" t="inlineStr">
        <is>
          <t>Workshop:Advanced SEEDS</t>
        </is>
      </c>
    </row>
    <row r="1089">
      <c r="I1089" t="inlineStr">
        <is>
          <t>Workshop:Coaching</t>
        </is>
      </c>
    </row>
    <row r="1090">
      <c r="I1090" t="inlineStr">
        <is>
          <t>Workshop:Hlth Mnstry Chng Wrld</t>
        </is>
      </c>
    </row>
    <row r="1091">
      <c r="I1091" t="inlineStr">
        <is>
          <t>Workshop:Prep for Missions</t>
        </is>
      </c>
    </row>
    <row r="1092">
      <c r="I1092" t="inlineStr">
        <is>
          <t>Workshop:Prep Mssn Srvc</t>
        </is>
      </c>
    </row>
    <row r="1093">
      <c r="I1093" t="inlineStr">
        <is>
          <t>Workshop:SEEDS</t>
        </is>
      </c>
    </row>
    <row r="1094">
      <c r="I1094" t="inlineStr">
        <is>
          <t>Workshop:Worship Word &amp; Music</t>
        </is>
      </c>
    </row>
    <row r="1095">
      <c r="I1095" t="inlineStr">
        <is>
          <t>Worship:Word &amp; Music</t>
        </is>
      </c>
    </row>
    <row r="1096">
      <c r="I1096" t="inlineStr">
        <is>
          <t>Wrkshp:AUMusic&amp;Wrshp Cnfrnc</t>
        </is>
      </c>
    </row>
    <row r="1097">
      <c r="I1097" t="inlineStr">
        <is>
          <t>Wrkshp:HealthMngmntChngngWrld</t>
        </is>
      </c>
    </row>
    <row r="1098">
      <c r="I1098" t="inlineStr">
        <is>
          <t>Wrkshp:Ntrl Intrvntns&amp;Hydrthrp</t>
        </is>
      </c>
    </row>
    <row r="1099">
      <c r="I1099" t="inlineStr">
        <is>
          <t>Wrkshp:Prep for Mission Servic</t>
        </is>
      </c>
    </row>
    <row r="1100">
      <c r="I1100" t="inlineStr">
        <is>
          <t>Wrkshp:Preparation for Mission</t>
        </is>
      </c>
    </row>
    <row r="1101">
      <c r="I1101" t="inlineStr">
        <is>
          <t>Wrkshp:Word &amp; Music</t>
        </is>
      </c>
    </row>
    <row r="1102">
      <c r="I1102" t="inlineStr">
        <is>
          <t>Wrksp:2022 Ministrl Convention</t>
        </is>
      </c>
    </row>
    <row r="1103">
      <c r="I1103" t="inlineStr">
        <is>
          <t>Yth&amp;Yng Adlt in Contmp Culture</t>
        </is>
      </c>
    </row>
  </sheetData>
  <autoFilter ref="A1:CQ300"/>
  <dataValidations count="95">
    <dataValidation sqref="A2:A5000" showDropDown="0" showInputMessage="0" showErrorMessage="0" allowBlank="1" type="list">
      <formula1>='DropDownMenu'!$A$2:$A$19</formula1>
    </dataValidation>
    <dataValidation sqref="B2:B5000" showDropDown="0" showInputMessage="0" showErrorMessage="0" allowBlank="1" type="list">
      <formula1>='DropDownMenu'!$B$2:$B$564</formula1>
    </dataValidation>
    <dataValidation sqref="C2:C5000" showDropDown="0" showInputMessage="0" showErrorMessage="0" allowBlank="1" type="list">
      <formula1>='DropDownMenu'!$C$2:$C$352</formula1>
    </dataValidation>
    <dataValidation sqref="D2:D5000" showDropDown="0" showInputMessage="0" showErrorMessage="0" allowBlank="1" type="list">
      <formula1>='DropDownMenu'!$D$2:$D$10</formula1>
    </dataValidation>
    <dataValidation sqref="E2:E5000" showDropDown="0" showInputMessage="0" showErrorMessage="0" allowBlank="1" type="list">
      <formula1>='DropDownMenu'!$E$2:$E$267</formula1>
    </dataValidation>
    <dataValidation sqref="F2:F5000" showDropDown="0" showInputMessage="0" showErrorMessage="0" allowBlank="1" type="list">
      <formula1>='DropDownMenu'!$F$2:$F$45</formula1>
    </dataValidation>
    <dataValidation sqref="G2:G5000" showDropDown="0" showInputMessage="0" showErrorMessage="0" allowBlank="1" type="list">
      <formula1>='DropDownMenu'!$G$2:$G$16</formula1>
    </dataValidation>
    <dataValidation sqref="H2:H5000" showDropDown="0" showInputMessage="0" showErrorMessage="0" allowBlank="1" type="list">
      <formula1>='DropDownMenu'!$H$2:$H$490</formula1>
    </dataValidation>
    <dataValidation sqref="I2:I5000" showDropDown="0" showInputMessage="0" showErrorMessage="0" allowBlank="1" type="list">
      <formula1>='DropDownMenu'!$I$2:$I$1103</formula1>
    </dataValidation>
    <dataValidation sqref="J2:J5000" showDropDown="0" showInputMessage="0" showErrorMessage="0" allowBlank="1" type="list">
      <formula1>='DropDownMenu'!$J$2:$J$45</formula1>
    </dataValidation>
    <dataValidation sqref="K2:K5000" showDropDown="0" showInputMessage="0" showErrorMessage="0" allowBlank="1" type="list">
      <formula1>='DropDownMenu'!$K$2:$K$6</formula1>
    </dataValidation>
    <dataValidation sqref="L2:L5000" showDropDown="0" showInputMessage="0" showErrorMessage="0" allowBlank="1" type="list">
      <formula1>='DropDownMenu'!$L$2:$L$7</formula1>
    </dataValidation>
    <dataValidation sqref="M2:M5000" showDropDown="0" showInputMessage="0" showErrorMessage="0" allowBlank="1" type="list">
      <formula1>='DropDownMenu'!$M$2:$M$12</formula1>
    </dataValidation>
    <dataValidation sqref="N2:N5000" showDropDown="0" showInputMessage="0" showErrorMessage="0" allowBlank="1" type="list">
      <formula1>='DropDownMenu'!$N$2:$N$13</formula1>
    </dataValidation>
    <dataValidation sqref="O2:O5000" showDropDown="0" showInputMessage="0" showErrorMessage="0" allowBlank="1" type="list">
      <formula1>='DropDownMenu'!$O$2:$O$5</formula1>
    </dataValidation>
    <dataValidation sqref="P2:P5000" showDropDown="0" showInputMessage="0" showErrorMessage="0" allowBlank="1" type="list">
      <formula1>='DropDownMenu'!$P$2:$P$6</formula1>
    </dataValidation>
    <dataValidation sqref="Q2:Q5000" showDropDown="0" showInputMessage="0" showErrorMessage="0" allowBlank="1" type="list">
      <formula1>='DropDownMenu'!$Q$2:$Q$26</formula1>
    </dataValidation>
    <dataValidation sqref="R2:R5000" showDropDown="0" showInputMessage="0" showErrorMessage="0" allowBlank="1" type="list">
      <formula1>='DropDownMenu'!$R$2:$R$26</formula1>
    </dataValidation>
    <dataValidation sqref="S2:S5000" showDropDown="0" showInputMessage="0" showErrorMessage="0" allowBlank="1" type="list">
      <formula1>='DropDownMenu'!$S$2:$S$9</formula1>
    </dataValidation>
    <dataValidation sqref="T2:T5000" showDropDown="0" showInputMessage="0" showErrorMessage="0" allowBlank="1" type="list">
      <formula1>='DropDownMenu'!$T$2:$T$15</formula1>
    </dataValidation>
    <dataValidation sqref="U2:U5000" showDropDown="0" showInputMessage="0" showErrorMessage="0" allowBlank="1" type="list">
      <formula1>='DropDownMenu'!$U$2:$U$6</formula1>
    </dataValidation>
    <dataValidation sqref="V2:V5000" showDropDown="0" showInputMessage="0" showErrorMessage="0" allowBlank="1" type="list">
      <formula1>='DropDownMenu'!$V$2:$V$7</formula1>
    </dataValidation>
    <dataValidation sqref="W2:W5000" showDropDown="0" showInputMessage="0" showErrorMessage="0" allowBlank="1" type="list">
      <formula1>='DropDownMenu'!$W$2:$W$2</formula1>
    </dataValidation>
    <dataValidation sqref="X2:X5000" showDropDown="0" showInputMessage="0" showErrorMessage="0" allowBlank="1" type="list">
      <formula1>='DropDownMenu'!$X$2:$X$2</formula1>
    </dataValidation>
    <dataValidation sqref="Y2:Y5000" showDropDown="0" showInputMessage="0" showErrorMessage="0" allowBlank="1" type="list">
      <formula1>='DropDownMenu'!$Y$2:$Y$2</formula1>
    </dataValidation>
    <dataValidation sqref="Z2:Z5000" showDropDown="0" showInputMessage="0" showErrorMessage="0" allowBlank="1" type="list">
      <formula1>='DropDownMenu'!$Z$2:$Z$49</formula1>
    </dataValidation>
    <dataValidation sqref="AA2:AA5000" showDropDown="0" showInputMessage="0" showErrorMessage="0" allowBlank="1" type="list">
      <formula1>='DropDownMenu'!$AA$2:$AA$52</formula1>
    </dataValidation>
    <dataValidation sqref="AB2:AB5000" showDropDown="0" showInputMessage="0" showErrorMessage="0" allowBlank="1" type="list">
      <formula1>='DropDownMenu'!$AB$2:$AB$2</formula1>
    </dataValidation>
    <dataValidation sqref="AC2:AC5000" showDropDown="0" showInputMessage="0" showErrorMessage="0" allowBlank="1" type="list">
      <formula1>='DropDownMenu'!$AC$2:$AC$2</formula1>
    </dataValidation>
    <dataValidation sqref="AD2:AD5000" showDropDown="0" showInputMessage="0" showErrorMessage="0" allowBlank="1" type="list">
      <formula1>='DropDownMenu'!$AD$2:$AD$2</formula1>
    </dataValidation>
    <dataValidation sqref="AE2:AE5000" showDropDown="0" showInputMessage="0" showErrorMessage="0" allowBlank="1" type="list">
      <formula1>='DropDownMenu'!$AE$2:$AE$2</formula1>
    </dataValidation>
    <dataValidation sqref="AF2:AF5000" showDropDown="0" showInputMessage="0" showErrorMessage="0" allowBlank="1" type="list">
      <formula1>='DropDownMenu'!$AF$2:$AF$2</formula1>
    </dataValidation>
    <dataValidation sqref="AG2:AG5000" showDropDown="0" showInputMessage="0" showErrorMessage="0" allowBlank="1" type="list">
      <formula1>='DropDownMenu'!$AG$2:$AG$2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='DropDownMenu'!$AJ$2:$AJ$9</formula1>
    </dataValidation>
    <dataValidation sqref="AK2:AK5000" showDropDown="0" showInputMessage="0" showErrorMessage="0" allowBlank="1" type="list">
      <formula1>='DropDownMenu'!$AK$2:$AK$6</formula1>
    </dataValidation>
    <dataValidation sqref="AL2:AL5000" showDropDown="0" showInputMessage="0" showErrorMessage="0" allowBlank="1" type="list">
      <formula1>='DropDownMenu'!$AL$2:$AL$11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O2:AO5000" showDropDown="0" showInputMessage="0" showErrorMessage="0" allowBlank="1" type="list">
      <formula1>='DropDownMenu'!$AO$2:$AO$2</formula1>
    </dataValidation>
    <dataValidation sqref="AP2:AP5000" showDropDown="0" showInputMessage="0" showErrorMessage="0" allowBlank="1" type="list">
      <formula1>='DropDownMenu'!$AP$2:$AP$2</formula1>
    </dataValidation>
    <dataValidation sqref="AQ2:AQ5000" showDropDown="0" showInputMessage="0" showErrorMessage="0" allowBlank="1" type="list">
      <formula1>='DropDownMenu'!$AQ$2:$AQ$2</formula1>
    </dataValidation>
    <dataValidation sqref="AR2:AR5000" showDropDown="0" showInputMessage="0" showErrorMessage="0" allowBlank="1" type="list">
      <formula1>='DropDownMenu'!$AR$2:$AR$5</formula1>
    </dataValidation>
    <dataValidation sqref="AS2:AS5000" showDropDown="0" showInputMessage="0" showErrorMessage="0" allowBlank="1" type="list">
      <formula1>='DropDownMenu'!$AS$2:$AS$37</formula1>
    </dataValidation>
    <dataValidation sqref="AT2:AT5000" showDropDown="0" showInputMessage="0" showErrorMessage="0" allowBlank="1" type="list">
      <formula1>='DropDownMenu'!$AT$2:$AT$4</formula1>
    </dataValidation>
    <dataValidation sqref="AU2:AU5000" showDropDown="0" showInputMessage="0" showErrorMessage="0" allowBlank="1" type="list">
      <formula1>='DropDownMenu'!$AU$2:$AU$13</formula1>
    </dataValidation>
    <dataValidation sqref="AV2:AV5000" showDropDown="0" showInputMessage="0" showErrorMessage="0" allowBlank="1" type="list">
      <formula1>='DropDownMenu'!$AV$2:$AV$34</formula1>
    </dataValidation>
    <dataValidation sqref="AW2:AW5000" showDropDown="0" showInputMessage="0" showErrorMessage="0" allowBlank="1" type="list">
      <formula1>='DropDownMenu'!$AW$2:$AW$261</formula1>
    </dataValidation>
    <dataValidation sqref="AX2:AX5000" showDropDown="0" showInputMessage="0" showErrorMessage="0" allowBlank="1" type="list">
      <formula1>='DropDownMenu'!$AX$2:$AX$256</formula1>
    </dataValidation>
    <dataValidation sqref="AY2:AY5000" showDropDown="0" showInputMessage="0" showErrorMessage="0" allowBlank="1" type="list">
      <formula1>='DropDownMenu'!$AY$2:$AY$261</formula1>
    </dataValidation>
    <dataValidation sqref="AZ2:AZ5000" showDropDown="0" showInputMessage="0" showErrorMessage="0" allowBlank="1" type="list">
      <formula1>='DropDownMenu'!$AZ$2:$AZ$3</formula1>
    </dataValidation>
    <dataValidation sqref="BA2:BA5000" showDropDown="0" showInputMessage="0" showErrorMessage="0" allowBlank="1" type="list">
      <formula1>='DropDownMenu'!$BA$2:$BA$4</formula1>
    </dataValidation>
    <dataValidation sqref="BB2:BB5000" showDropDown="0" showInputMessage="0" showErrorMessage="0" allowBlank="1" type="list">
      <formula1>='DropDownMenu'!$BB$2:$BB$6</formula1>
    </dataValidation>
    <dataValidation sqref="BC2:BC5000" showDropDown="0" showInputMessage="0" showErrorMessage="0" allowBlank="1" type="list">
      <formula1>='DropDownMenu'!$BC$2:$BC$4</formula1>
    </dataValidation>
    <dataValidation sqref="BD2:BD5000" showDropDown="0" showInputMessage="0" showErrorMessage="0" allowBlank="1" type="list">
      <formula1>='DropDownMenu'!$BD$2:$BD$3</formula1>
    </dataValidation>
    <dataValidation sqref="BE2:BE5000" showDropDown="0" showInputMessage="0" showErrorMessage="0" allowBlank="1" type="list">
      <formula1>='DropDownMenu'!$BE$2:$BE$3</formula1>
    </dataValidation>
    <dataValidation sqref="BF2:BF5000" showDropDown="0" showInputMessage="0" showErrorMessage="0" allowBlank="1" type="list">
      <formula1>='DropDownMenu'!$BF$2:$BF$11</formula1>
    </dataValidation>
    <dataValidation sqref="BG2:BG5000" showDropDown="0" showInputMessage="0" showErrorMessage="0" allowBlank="1" type="list">
      <formula1>='DropDownMenu'!$BG$2:$BG$9</formula1>
    </dataValidation>
    <dataValidation sqref="BH2:BH5000" showDropDown="0" showInputMessage="0" showErrorMessage="0" allowBlank="1" type="list">
      <formula1>='DropDownMenu'!$BH$2:$BH$2</formula1>
    </dataValidation>
    <dataValidation sqref="BI2:BI5000" showDropDown="0" showInputMessage="0" showErrorMessage="0" allowBlank="1" type="list">
      <formula1>='DropDownMenu'!$BI$2:$BI$2</formula1>
    </dataValidation>
    <dataValidation sqref="BJ2:BJ5000" showDropDown="0" showInputMessage="0" showErrorMessage="0" allowBlank="1" type="list">
      <formula1>='DropDownMenu'!$BJ$2:$BJ$2</formula1>
    </dataValidation>
    <dataValidation sqref="BK2:BK5000" showDropDown="0" showInputMessage="0" showErrorMessage="0" allowBlank="1" type="list">
      <formula1>='DropDownMenu'!$BK$2:$BK$9</formula1>
    </dataValidation>
    <dataValidation sqref="BL2:BL5000" showDropDown="0" showInputMessage="0" showErrorMessage="0" allowBlank="1" type="list">
      <formula1>='DropDownMenu'!$BL$2:$BL$11</formula1>
    </dataValidation>
    <dataValidation sqref="BM2:BM5000" showDropDown="0" showInputMessage="0" showErrorMessage="0" allowBlank="1" type="list">
      <formula1>='DropDownMenu'!$BM$2:$BM$3</formula1>
    </dataValidation>
    <dataValidation sqref="BN2:BN5000" showDropDown="0" showInputMessage="0" showErrorMessage="0" allowBlank="1" type="list">
      <formula1>='DropDownMenu'!$BN$2:$BN$4</formula1>
    </dataValidation>
    <dataValidation sqref="BO2:BO5000" showDropDown="0" showInputMessage="0" showErrorMessage="0" allowBlank="1" type="list">
      <formula1>='DropDownMenu'!$BO$2:$BO$2</formula1>
    </dataValidation>
    <dataValidation sqref="BP2:BP5000" showDropDown="0" showInputMessage="0" showErrorMessage="0" allowBlank="1" type="list">
      <formula1>='DropDownMenu'!$BP$2:$BP$81</formula1>
    </dataValidation>
    <dataValidation sqref="BQ2:BQ5000" showDropDown="0" showInputMessage="0" showErrorMessage="0" allowBlank="1" type="list">
      <formula1>='DropDownMenu'!$BQ$2:$BQ$3</formula1>
    </dataValidation>
    <dataValidation sqref="BR2:BR5000" showDropDown="0" showInputMessage="0" showErrorMessage="0" allowBlank="1" type="list">
      <formula1>='DropDownMenu'!$BR$2:$BR$7</formula1>
    </dataValidation>
    <dataValidation sqref="BS2:BS5000" showDropDown="0" showInputMessage="0" showErrorMessage="0" allowBlank="1" type="list">
      <formula1>='DropDownMenu'!$BS$2:$BS$9</formula1>
    </dataValidation>
    <dataValidation sqref="BT2:BT5000" showDropDown="0" showInputMessage="0" showErrorMessage="0" allowBlank="1" type="list">
      <formula1>='DropDownMenu'!$BT$2:$BT$9</formula1>
    </dataValidation>
    <dataValidation sqref="BU2:BU5000" showDropDown="0" showInputMessage="0" showErrorMessage="0" allowBlank="1" type="list">
      <formula1>='DropDownMenu'!$BU$2:$BU$3</formula1>
    </dataValidation>
    <dataValidation sqref="BV2:BV5000" showDropDown="0" showInputMessage="0" showErrorMessage="0" allowBlank="1" type="list">
      <formula1>='DropDownMenu'!$BV$2:$BV$2</formula1>
    </dataValidation>
    <dataValidation sqref="BW2:BW5000" showDropDown="0" showInputMessage="0" showErrorMessage="0" allowBlank="1" type="list">
      <formula1>='DropDownMenu'!$BW$2:$BW$29</formula1>
    </dataValidation>
    <dataValidation sqref="BX2:BX5000" showDropDown="0" showInputMessage="0" showErrorMessage="0" allowBlank="1" type="list">
      <formula1>='DropDownMenu'!$BX$2:$BX$2</formula1>
    </dataValidation>
    <dataValidation sqref="BY2:BY5000" showDropDown="0" showInputMessage="0" showErrorMessage="0" allowBlank="1" type="list">
      <formula1>='DropDownMenu'!$BY$2:$BY$33</formula1>
    </dataValidation>
    <dataValidation sqref="BZ2:BZ5000" showDropDown="0" showInputMessage="0" showErrorMessage="0" allowBlank="1" type="list">
      <formula1>='DropDownMenu'!$BZ$2:$BZ$2</formula1>
    </dataValidation>
    <dataValidation sqref="CA2:CA5000" showDropDown="0" showInputMessage="0" showErrorMessage="0" allowBlank="1" type="list">
      <formula1>='DropDownMenu'!$CA$2:$CA$2</formula1>
    </dataValidation>
    <dataValidation sqref="CB2:CB5000" showDropDown="0" showInputMessage="0" showErrorMessage="0" allowBlank="1" type="list">
      <formula1>='DropDownMenu'!$CB$2:$CB$2</formula1>
    </dataValidation>
    <dataValidation sqref="CC2:CC5000" showDropDown="0" showInputMessage="0" showErrorMessage="0" allowBlank="1" type="list">
      <formula1>='DropDownMenu'!$CC$2:$CC$2</formula1>
    </dataValidation>
    <dataValidation sqref="CD2:CD5000" showDropDown="0" showInputMessage="0" showErrorMessage="0" allowBlank="1" type="list">
      <formula1>='DropDownMenu'!$CD$2:$CD$8</formula1>
    </dataValidation>
    <dataValidation sqref="CE2:CE5000" showDropDown="0" showInputMessage="0" showErrorMessage="0" allowBlank="1" type="list">
      <formula1>='DropDownMenu'!$CE$2:$CE$8</formula1>
    </dataValidation>
    <dataValidation sqref="CF2:CF5000" showDropDown="0" showInputMessage="0" showErrorMessage="0" allowBlank="1" type="list">
      <formula1>='DropDownMenu'!$CF$2:$CF$8</formula1>
    </dataValidation>
    <dataValidation sqref="CG2:CG5000" showDropDown="0" showInputMessage="0" showErrorMessage="0" allowBlank="1" type="list">
      <formula1>='DropDownMenu'!$CG$2:$CG$6</formula1>
    </dataValidation>
    <dataValidation sqref="CH2:CH5000" showDropDown="0" showInputMessage="0" showErrorMessage="0" allowBlank="1" type="list">
      <formula1>='DropDownMenu'!$CH$2:$CH$2</formula1>
    </dataValidation>
    <dataValidation sqref="CI2:CI5000" showDropDown="0" showInputMessage="0" showErrorMessage="0" allowBlank="1" type="list">
      <formula1>='DropDownMenu'!$CI$2:$CI$2</formula1>
    </dataValidation>
    <dataValidation sqref="CJ2:CJ5000" showDropDown="0" showInputMessage="0" showErrorMessage="0" allowBlank="1" type="list">
      <formula1>='DropDownMenu'!$CJ$2:$CJ$2</formula1>
    </dataValidation>
    <dataValidation sqref="CK2:CK5000" showDropDown="0" showInputMessage="0" showErrorMessage="0" allowBlank="1" type="list">
      <formula1>='DropDownMenu'!$CK$2:$CK$2</formula1>
    </dataValidation>
    <dataValidation sqref="CL2:CL5000" showDropDown="0" showInputMessage="0" showErrorMessage="0" allowBlank="1" type="list">
      <formula1>='DropDownMenu'!$CL$2:$CL$2</formula1>
    </dataValidation>
    <dataValidation sqref="CM2:CM5000" showDropDown="0" showInputMessage="0" showErrorMessage="0" allowBlank="1" type="list">
      <formula1>='DropDownMenu'!$CM$2:$CM$2</formula1>
    </dataValidation>
    <dataValidation sqref="CN2:CN5000" showDropDown="0" showInputMessage="0" showErrorMessage="0" allowBlank="1" type="list">
      <formula1>='DropDownMenu'!$CN$2:$CN$2</formula1>
    </dataValidation>
    <dataValidation sqref="CO2:CO5000" showDropDown="0" showInputMessage="0" showErrorMessage="0" allowBlank="1" type="list">
      <formula1>='DropDownMenu'!$CO$2:$CO$2</formula1>
    </dataValidation>
    <dataValidation sqref="CP2:CP5000" showDropDown="0" showInputMessage="0" showErrorMessage="0" allowBlank="1" type="list">
      <formula1>='DropDownMenu'!$CP$2:$CP$5</formula1>
    </dataValidation>
    <dataValidation sqref="CQ2:CQ5000" showDropDown="0" showInputMessage="0" showErrorMessage="0" allowBlank="1" type="list">
      <formula1>='DropDownMenu'!$CQ$2:$CQ$3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ID#</t>
        </is>
      </c>
      <c r="C1" t="inlineStr">
        <is>
          <t>email</t>
        </is>
      </c>
    </row>
    <row r="2">
      <c r="A2" t="inlineStr">
        <is>
          <t>Abar, Emmanuel M.</t>
        </is>
      </c>
      <c r="B2" t="inlineStr">
        <is>
          <t>000114991</t>
        </is>
      </c>
      <c r="C2" t="inlineStr">
        <is>
          <t>abar@andrews.edu</t>
        </is>
      </c>
    </row>
    <row r="3">
      <c r="A3" t="inlineStr">
        <is>
          <t>Antic, Radisa</t>
        </is>
      </c>
      <c r="B3" t="inlineStr">
        <is>
          <t>000042516</t>
        </is>
      </c>
      <c r="C3" t="inlineStr">
        <is>
          <t>radisa@andrews.edu</t>
        </is>
      </c>
    </row>
    <row r="4">
      <c r="A4" t="inlineStr">
        <is>
          <t>Augsburger, Daniel E.</t>
        </is>
      </c>
      <c r="B4" t="inlineStr">
        <is>
          <t>000003539</t>
        </is>
      </c>
      <c r="C4" t="inlineStr">
        <is>
          <t>augsburg@andrews.edu</t>
        </is>
      </c>
    </row>
    <row r="5">
      <c r="A5" t="inlineStr">
        <is>
          <t>Barbosa, Rodrigo d.</t>
        </is>
      </c>
      <c r="B5" t="inlineStr">
        <is>
          <t>000141959</t>
        </is>
      </c>
      <c r="C5" t="inlineStr">
        <is>
          <t>degaliza@andrews.edu</t>
        </is>
      </c>
    </row>
    <row r="6">
      <c r="A6" t="inlineStr">
        <is>
          <t>Barna, Jan</t>
        </is>
      </c>
      <c r="B6" t="inlineStr">
        <is>
          <t>000107673</t>
        </is>
      </c>
      <c r="C6" t="inlineStr">
        <is>
          <t>barna@andrews.edu</t>
        </is>
      </c>
    </row>
    <row r="7">
      <c r="A7" t="inlineStr">
        <is>
          <t>Burton, Kevin M.</t>
        </is>
      </c>
      <c r="B7" t="inlineStr">
        <is>
          <t>000148286</t>
        </is>
      </c>
      <c r="C7" t="inlineStr">
        <is>
          <t>burtonk@andrews.edu</t>
        </is>
      </c>
    </row>
    <row r="8">
      <c r="A8" t="inlineStr">
        <is>
          <t>Chow, Christie Chui-Shan</t>
        </is>
      </c>
      <c r="B8" t="inlineStr">
        <is>
          <t>000232177</t>
        </is>
      </c>
      <c r="C8" t="inlineStr">
        <is>
          <t>christiechu@andrews.edu</t>
        </is>
      </c>
    </row>
    <row r="9">
      <c r="A9" t="inlineStr">
        <is>
          <t>Damsteegt, P Gerard</t>
        </is>
      </c>
      <c r="B9" t="inlineStr">
        <is>
          <t>000009168</t>
        </is>
      </c>
      <c r="C9" t="inlineStr">
        <is>
          <t>damsteeg@andrews.edu</t>
        </is>
      </c>
    </row>
    <row r="10">
      <c r="A10" t="inlineStr">
        <is>
          <t>Figueroa, Victor F.</t>
        </is>
      </c>
      <c r="B10" t="inlineStr">
        <is>
          <t>000055527</t>
        </is>
      </c>
      <c r="C10" t="inlineStr">
        <is>
          <t>figuerov@andrews.edu</t>
        </is>
      </c>
    </row>
    <row r="11">
      <c r="A11" t="inlineStr">
        <is>
          <t>Gameti, Yvonne Y.</t>
        </is>
      </c>
      <c r="B11" t="inlineStr">
        <is>
          <t>000239625</t>
        </is>
      </c>
      <c r="C11" t="inlineStr">
        <is>
          <t>gameti@andrews.edu</t>
        </is>
      </c>
    </row>
    <row r="12">
      <c r="A12" t="inlineStr">
        <is>
          <t>Garcia Zarate, Heber E.</t>
        </is>
      </c>
      <c r="B12" t="inlineStr">
        <is>
          <t>000147941</t>
        </is>
      </c>
      <c r="C12" t="inlineStr">
        <is>
          <t>heber@andrews.edu</t>
        </is>
      </c>
    </row>
    <row r="13">
      <c r="A13" t="inlineStr">
        <is>
          <t>Kaiser, Angelika</t>
        </is>
      </c>
      <c r="B13" t="inlineStr">
        <is>
          <t>000143159</t>
        </is>
      </c>
      <c r="C13" t="inlineStr">
        <is>
          <t>angelika@andrews.edu</t>
        </is>
      </c>
    </row>
    <row r="14">
      <c r="A14" t="inlineStr">
        <is>
          <t>Kaiser, Denis</t>
        </is>
      </c>
      <c r="B14" t="inlineStr">
        <is>
          <t>000134382</t>
        </is>
      </c>
      <c r="C14" t="inlineStr">
        <is>
          <t>denis@andrews.edu</t>
        </is>
      </c>
    </row>
    <row r="15">
      <c r="A15" t="inlineStr">
        <is>
          <t>Louw, Eric A.</t>
        </is>
      </c>
      <c r="B15" t="inlineStr">
        <is>
          <t>000160504</t>
        </is>
      </c>
      <c r="C15" t="inlineStr">
        <is>
          <t>louw@andrews.edu</t>
        </is>
      </c>
    </row>
    <row r="16">
      <c r="A16" t="inlineStr">
        <is>
          <t>Park, Jungkyu</t>
        </is>
      </c>
      <c r="B16" t="inlineStr">
        <is>
          <t>000122429</t>
        </is>
      </c>
      <c r="C16" t="inlineStr">
        <is>
          <t>jungkyu@andrews.edu</t>
        </is>
      </c>
    </row>
    <row r="17">
      <c r="A17" t="inlineStr">
        <is>
          <t>Rodrigues, Gerson C.</t>
        </is>
      </c>
      <c r="B17" t="inlineStr">
        <is>
          <t>000093682</t>
        </is>
      </c>
      <c r="C17" t="inlineStr">
        <is>
          <t>gersoncr@andrews.edu</t>
        </is>
      </c>
    </row>
    <row r="18">
      <c r="A18" t="inlineStr">
        <is>
          <t>Rosario, Antonio M.</t>
        </is>
      </c>
      <c r="B18" t="inlineStr">
        <is>
          <t>000074158</t>
        </is>
      </c>
      <c r="C18" t="inlineStr">
        <is>
          <t>arosario@andrews.edu</t>
        </is>
      </c>
    </row>
    <row r="19">
      <c r="A19" t="inlineStr">
        <is>
          <t>Steger, Walter E.</t>
        </is>
      </c>
      <c r="B19" t="inlineStr">
        <is>
          <t>000064286</t>
        </is>
      </c>
      <c r="C19" t="inlineStr">
        <is>
          <t>steger@andrews.edu</t>
        </is>
      </c>
    </row>
    <row r="20">
      <c r="A20" t="inlineStr">
        <is>
          <t>Toscano, Steven M.</t>
        </is>
      </c>
      <c r="B20" t="inlineStr">
        <is>
          <t>000138178</t>
        </is>
      </c>
      <c r="C20" t="inlineStr">
        <is>
          <t>toscano@andrews.edu</t>
        </is>
      </c>
    </row>
    <row r="21">
      <c r="A21" t="inlineStr">
        <is>
          <t>Allen, Shirley M.</t>
        </is>
      </c>
      <c r="B21" t="inlineStr">
        <is>
          <t>000062024</t>
        </is>
      </c>
      <c r="C21" t="inlineStr">
        <is>
          <t>ashirley@andrews.edu</t>
        </is>
      </c>
    </row>
    <row r="22">
      <c r="A22" t="inlineStr">
        <is>
          <t>Beagles, Kathleen A.</t>
        </is>
      </c>
      <c r="B22" t="inlineStr">
        <is>
          <t>000041794</t>
        </is>
      </c>
      <c r="C22" t="inlineStr">
        <is>
          <t>beaglesk@andrews.edu</t>
        </is>
      </c>
    </row>
    <row r="23">
      <c r="A23" t="inlineStr">
        <is>
          <t>Consuegra, Claudio J.</t>
        </is>
      </c>
      <c r="B23" t="inlineStr">
        <is>
          <t>000041530</t>
        </is>
      </c>
      <c r="C23" t="inlineStr">
        <is>
          <t>consuegr@andrews.edu</t>
        </is>
      </c>
    </row>
    <row r="24">
      <c r="A24" t="inlineStr">
        <is>
          <t>Davis, Desiree E.</t>
        </is>
      </c>
      <c r="B24" t="inlineStr">
        <is>
          <t>000111875</t>
        </is>
      </c>
      <c r="C24" t="inlineStr">
        <is>
          <t>desireed@andrews.edu</t>
        </is>
      </c>
    </row>
    <row r="25">
      <c r="A25" t="inlineStr">
        <is>
          <t>Duany, Efrain</t>
        </is>
      </c>
      <c r="B25" t="inlineStr">
        <is>
          <t>000117365</t>
        </is>
      </c>
      <c r="C25" t="inlineStr">
        <is>
          <t>duany@andrews.edu</t>
        </is>
      </c>
    </row>
    <row r="26">
      <c r="A26" t="inlineStr">
        <is>
          <t>Espinosa, Jose M.</t>
        </is>
      </c>
      <c r="B26" t="inlineStr">
        <is>
          <t>000032088</t>
        </is>
      </c>
      <c r="C26" t="inlineStr">
        <is>
          <t>josee@andrews.edu</t>
        </is>
      </c>
    </row>
    <row r="27">
      <c r="A27" t="inlineStr">
        <is>
          <t>Fraser, Jasmine J.</t>
        </is>
      </c>
      <c r="B27" t="inlineStr">
        <is>
          <t>000129106</t>
        </is>
      </c>
      <c r="C27" t="inlineStr">
        <is>
          <t>fraserj@andrews.edu</t>
        </is>
      </c>
    </row>
    <row r="28">
      <c r="A28" t="inlineStr">
        <is>
          <t>Freed, Kristina M.</t>
        </is>
      </c>
      <c r="B28" t="inlineStr">
        <is>
          <t>000067653</t>
        </is>
      </c>
      <c r="C28" t="inlineStr">
        <is>
          <t>tyrrell@andrews.edu</t>
        </is>
      </c>
    </row>
    <row r="29">
      <c r="A29" t="inlineStr">
        <is>
          <t>Gilles, Allens</t>
        </is>
      </c>
      <c r="B29" t="inlineStr">
        <is>
          <t>000129689</t>
        </is>
      </c>
      <c r="C29" t="inlineStr">
        <is>
          <t>gilles@andrews.edu</t>
        </is>
      </c>
    </row>
    <row r="30">
      <c r="A30" t="inlineStr">
        <is>
          <t>Hamilton, Lloyd M.</t>
        </is>
      </c>
      <c r="B30" t="inlineStr">
        <is>
          <t>000062449</t>
        </is>
      </c>
      <c r="C30" t="inlineStr">
        <is>
          <t>hamiltol@andrews.edu</t>
        </is>
      </c>
    </row>
    <row r="31">
      <c r="A31" t="inlineStr">
        <is>
          <t>Joseph, Ainsworth E.</t>
        </is>
      </c>
      <c r="B31" t="inlineStr">
        <is>
          <t>000079312</t>
        </is>
      </c>
      <c r="C31" t="inlineStr">
        <is>
          <t>ainsworj@andrews.edu</t>
        </is>
      </c>
    </row>
    <row r="32">
      <c r="A32" t="inlineStr">
        <is>
          <t>Martin, Benjamin L.</t>
        </is>
      </c>
      <c r="B32" t="inlineStr">
        <is>
          <t>000155484</t>
        </is>
      </c>
      <c r="C32" t="inlineStr">
        <is>
          <t>benjaminm@andrews.edu</t>
        </is>
      </c>
    </row>
    <row r="33">
      <c r="A33" t="inlineStr">
        <is>
          <t>Mayer, Jorge R.</t>
        </is>
      </c>
      <c r="B33" t="inlineStr">
        <is>
          <t>000049082</t>
        </is>
      </c>
      <c r="C33" t="inlineStr">
        <is>
          <t>jorgem@andrews.edu</t>
        </is>
      </c>
    </row>
    <row r="34">
      <c r="A34" t="inlineStr">
        <is>
          <t>Moore, Richard A.</t>
        </is>
      </c>
      <c r="B34" t="inlineStr">
        <is>
          <t>000054389</t>
        </is>
      </c>
      <c r="C34" t="inlineStr">
        <is>
          <t>mooreri@andrews.edu</t>
        </is>
      </c>
    </row>
    <row r="35">
      <c r="A35" t="inlineStr">
        <is>
          <t>Ramos, Israel</t>
        </is>
      </c>
      <c r="B35" t="inlineStr">
        <is>
          <t>000111021</t>
        </is>
      </c>
      <c r="C35" t="inlineStr">
        <is>
          <t>ramosi@andrews.edu</t>
        </is>
      </c>
    </row>
    <row r="36">
      <c r="A36" t="inlineStr">
        <is>
          <t>Reddy, Ashley C.</t>
        </is>
      </c>
      <c r="B36" t="inlineStr">
        <is>
          <t>000159825</t>
        </is>
      </c>
      <c r="C36" t="inlineStr">
        <is>
          <t>reddy@andrews.edu</t>
        </is>
      </c>
    </row>
    <row r="37">
      <c r="A37" t="inlineStr">
        <is>
          <t>Reinert, Katia G.</t>
        </is>
      </c>
      <c r="B37" t="inlineStr">
        <is>
          <t>000195832</t>
        </is>
      </c>
      <c r="C37" t="inlineStr">
        <is>
          <t>reinert@andrews.edu</t>
        </is>
      </c>
    </row>
    <row r="38">
      <c r="A38" t="inlineStr">
        <is>
          <t>Sedlacek, David</t>
        </is>
      </c>
      <c r="B38" t="inlineStr">
        <is>
          <t>000142355</t>
        </is>
      </c>
      <c r="C38" t="inlineStr">
        <is>
          <t>sedlacek@andrews.edu</t>
        </is>
      </c>
    </row>
    <row r="39">
      <c r="A39" t="inlineStr">
        <is>
          <t>Ward, Scott R.</t>
        </is>
      </c>
      <c r="B39" t="inlineStr">
        <is>
          <t>000077973</t>
        </is>
      </c>
      <c r="C39" t="inlineStr">
        <is>
          <t>sward@andrews.edu</t>
        </is>
      </c>
    </row>
    <row r="40">
      <c r="A40" t="inlineStr">
        <is>
          <t>Fernandez-Gibbs, Jharony E.</t>
        </is>
      </c>
      <c r="B40" t="inlineStr">
        <is>
          <t>000140039</t>
        </is>
      </c>
      <c r="C40" t="inlineStr">
        <is>
          <t>jharony@andrews.edu</t>
        </is>
      </c>
    </row>
    <row r="41">
      <c r="A41" t="inlineStr">
        <is>
          <t>Peguero Colon, Samuel</t>
        </is>
      </c>
      <c r="B41" t="inlineStr">
        <is>
          <t>000130089</t>
        </is>
      </c>
      <c r="C41" t="inlineStr">
        <is>
          <t>pegueroc@andrews.edu</t>
        </is>
      </c>
    </row>
    <row r="42">
      <c r="A42" t="inlineStr">
        <is>
          <t>Fox, Curtis A.</t>
        </is>
      </c>
      <c r="B42" t="inlineStr">
        <is>
          <t>000062042</t>
        </is>
      </c>
      <c r="C42" t="inlineStr">
        <is>
          <t>curtisf@andrews.edu</t>
        </is>
      </c>
    </row>
    <row r="43">
      <c r="A43" t="inlineStr">
        <is>
          <t>Lopez, Elim J.</t>
        </is>
      </c>
      <c r="B43" t="inlineStr">
        <is>
          <t>000132146</t>
        </is>
      </c>
      <c r="C43" t="inlineStr">
        <is>
          <t>elim@andrews.edu</t>
        </is>
      </c>
    </row>
    <row r="44">
      <c r="A44" t="inlineStr">
        <is>
          <t>Maxson, Benjamin C.</t>
        </is>
      </c>
      <c r="B44" t="inlineStr">
        <is>
          <t>000025977</t>
        </is>
      </c>
      <c r="C44" t="inlineStr">
        <is>
          <t>maxson@andrews.edu</t>
        </is>
      </c>
    </row>
    <row r="45">
      <c r="A45" t="inlineStr">
        <is>
          <t>Oliver, Wilbert H.</t>
        </is>
      </c>
      <c r="B45" t="inlineStr">
        <is>
          <t>000034125</t>
        </is>
      </c>
      <c r="C45" t="inlineStr">
        <is>
          <t>wilberto@andrews.edu</t>
        </is>
      </c>
    </row>
    <row r="46">
      <c r="A46" t="inlineStr">
        <is>
          <t>Olivo, Dionisio</t>
        </is>
      </c>
      <c r="B46" t="inlineStr">
        <is>
          <t>000046389</t>
        </is>
      </c>
      <c r="C46" t="inlineStr">
        <is>
          <t>olivo@andrews.edu</t>
        </is>
      </c>
    </row>
    <row r="47">
      <c r="A47" t="inlineStr">
        <is>
          <t>Swanson, H Peter</t>
        </is>
      </c>
      <c r="B47" t="inlineStr">
        <is>
          <t>000031571</t>
        </is>
      </c>
      <c r="C47" t="inlineStr">
        <is>
          <t>swansonp@andrews.edu</t>
        </is>
      </c>
    </row>
    <row r="48">
      <c r="A48" t="inlineStr">
        <is>
          <t>Walshe, Allan R.</t>
        </is>
      </c>
      <c r="B48" t="inlineStr">
        <is>
          <t>000136308</t>
        </is>
      </c>
      <c r="C48" t="inlineStr">
        <is>
          <t>walshe@andrews.edu</t>
        </is>
      </c>
    </row>
    <row r="49">
      <c r="A49" t="inlineStr">
        <is>
          <t>Aguiar, Adenilton T.</t>
        </is>
      </c>
      <c r="B49" t="inlineStr">
        <is>
          <t>000160279</t>
        </is>
      </c>
      <c r="C49" t="inlineStr">
        <is>
          <t>adenilton@andrews.edu</t>
        </is>
      </c>
    </row>
    <row r="50">
      <c r="A50" t="inlineStr">
        <is>
          <t>Agustin, Alfredo G.</t>
        </is>
      </c>
      <c r="B50" t="inlineStr">
        <is>
          <t>000240618</t>
        </is>
      </c>
      <c r="C50" t="inlineStr">
        <is>
          <t>agustina@andrews.edu</t>
        </is>
      </c>
    </row>
    <row r="51">
      <c r="A51" t="inlineStr">
        <is>
          <t>Badenas, Roberto D.</t>
        </is>
      </c>
      <c r="B51" t="inlineStr">
        <is>
          <t>000035367</t>
        </is>
      </c>
      <c r="C51" t="inlineStr">
        <is>
          <t>badenasr@andrews.edu</t>
        </is>
      </c>
    </row>
    <row r="52">
      <c r="A52" t="inlineStr">
        <is>
          <t>Borda, Guilherme L.</t>
        </is>
      </c>
      <c r="B52" t="inlineStr">
        <is>
          <t>000150924</t>
        </is>
      </c>
      <c r="C52" t="inlineStr">
        <is>
          <t>borda@andrews.edu</t>
        </is>
      </c>
    </row>
    <row r="53">
      <c r="A53" t="inlineStr">
        <is>
          <t>Choi, Phuichun R.</t>
        </is>
      </c>
      <c r="B53" t="inlineStr">
        <is>
          <t>000036676</t>
        </is>
      </c>
      <c r="C53" t="inlineStr">
        <is>
          <t>choir@andrews.edu</t>
        </is>
      </c>
    </row>
    <row r="54">
      <c r="A54" t="inlineStr">
        <is>
          <t>Cortez, Felix H.</t>
        </is>
      </c>
      <c r="B54" t="inlineStr">
        <is>
          <t>000110700</t>
        </is>
      </c>
      <c r="C54" t="inlineStr">
        <is>
          <t>fcortez@andrews.edu</t>
        </is>
      </c>
    </row>
    <row r="55">
      <c r="A55" t="inlineStr">
        <is>
          <t>Ferreira, Jonatas L.</t>
        </is>
      </c>
      <c r="B55" t="inlineStr">
        <is>
          <t>000159708</t>
        </is>
      </c>
      <c r="C55" t="inlineStr">
        <is>
          <t>jonatas@andrews.edu</t>
        </is>
      </c>
    </row>
    <row r="56">
      <c r="A56" t="inlineStr">
        <is>
          <t>Festa, Sergio R.</t>
        </is>
      </c>
      <c r="B56" t="inlineStr">
        <is>
          <t>000159784</t>
        </is>
      </c>
      <c r="C56" t="inlineStr">
        <is>
          <t>festa@andrews.edu</t>
        </is>
      </c>
    </row>
    <row r="57">
      <c r="A57" t="inlineStr">
        <is>
          <t>Gallos, Erhard H.</t>
        </is>
      </c>
      <c r="B57" t="inlineStr">
        <is>
          <t>000068119</t>
        </is>
      </c>
      <c r="C57" t="inlineStr">
        <is>
          <t>gallos@andrews.edu</t>
        </is>
      </c>
    </row>
    <row r="58">
      <c r="A58" t="inlineStr">
        <is>
          <t>Gallusz, Laszlo</t>
        </is>
      </c>
      <c r="B58" t="inlineStr">
        <is>
          <t>000203949</t>
        </is>
      </c>
      <c r="C58" t="inlineStr">
        <is>
          <t>gallusz@andrews.edu</t>
        </is>
      </c>
    </row>
    <row r="59">
      <c r="A59" t="inlineStr">
        <is>
          <t>Grzeskowiak, Adam</t>
        </is>
      </c>
      <c r="B59" t="inlineStr">
        <is>
          <t>000204006</t>
        </is>
      </c>
      <c r="C59" t="inlineStr">
        <is>
          <t>grzeskowiak@andrews.edu</t>
        </is>
      </c>
    </row>
    <row r="60">
      <c r="A60" t="inlineStr">
        <is>
          <t>Hernandez, Angel M.</t>
        </is>
      </c>
      <c r="B60" t="inlineStr">
        <is>
          <t>000025476</t>
        </is>
      </c>
      <c r="C60" t="inlineStr">
        <is>
          <t>ahernandez@andrews.edu</t>
        </is>
      </c>
    </row>
    <row r="61">
      <c r="A61" t="inlineStr">
        <is>
          <t>Huss, Rajan P.</t>
        </is>
      </c>
      <c r="B61" t="inlineStr">
        <is>
          <t>000141225</t>
        </is>
      </c>
      <c r="C61" t="inlineStr">
        <is>
          <t>huss@andrews.edu</t>
        </is>
      </c>
    </row>
    <row r="62">
      <c r="A62" t="inlineStr">
        <is>
          <t>Johnston, Robert M.</t>
        </is>
      </c>
      <c r="B62" t="inlineStr">
        <is>
          <t>000003908</t>
        </is>
      </c>
      <c r="C62" t="inlineStr">
        <is>
          <t>bobjohn@andrews.edu</t>
        </is>
      </c>
    </row>
    <row r="63">
      <c r="A63" t="inlineStr">
        <is>
          <t>Kondrat, Stanislav</t>
        </is>
      </c>
      <c r="B63" t="inlineStr">
        <is>
          <t>000119532</t>
        </is>
      </c>
      <c r="C63" t="inlineStr">
        <is>
          <t>kondrat@andrews.edu</t>
        </is>
      </c>
    </row>
    <row r="64">
      <c r="A64" t="inlineStr">
        <is>
          <t>Kostyuk, Oleg</t>
        </is>
      </c>
      <c r="B64" t="inlineStr">
        <is>
          <t>000159768</t>
        </is>
      </c>
      <c r="C64" t="inlineStr">
        <is>
          <t>kostyuk@andrews.edu</t>
        </is>
      </c>
    </row>
    <row r="65">
      <c r="A65" t="inlineStr">
        <is>
          <t>Kuryliak, Bohdan</t>
        </is>
      </c>
      <c r="B65" t="inlineStr">
        <is>
          <t>000200888</t>
        </is>
      </c>
      <c r="C65" t="inlineStr">
        <is>
          <t>bkuryliak@andrews.edu</t>
        </is>
      </c>
    </row>
    <row r="66">
      <c r="A66" t="inlineStr">
        <is>
          <t>Kwon, Timothy B.</t>
        </is>
      </c>
      <c r="B66" t="inlineStr">
        <is>
          <t>000146533</t>
        </is>
      </c>
      <c r="C66" t="inlineStr">
        <is>
          <t>beett@andrews.edu</t>
        </is>
      </c>
    </row>
    <row r="67">
      <c r="A67" t="inlineStr">
        <is>
          <t>Lichtenwalter, Larry L.</t>
        </is>
      </c>
      <c r="B67" t="inlineStr">
        <is>
          <t>000024733</t>
        </is>
      </c>
      <c r="C67" t="inlineStr">
        <is>
          <t>lichtenw@andrews.edu</t>
        </is>
      </c>
    </row>
    <row r="68">
      <c r="A68" t="inlineStr">
        <is>
          <t>Moral Hernandez, Manuel A.</t>
        </is>
      </c>
      <c r="B68" t="inlineStr">
        <is>
          <t>000105885</t>
        </is>
      </c>
      <c r="C68" t="inlineStr">
        <is>
          <t>moral@andrews.edu</t>
        </is>
      </c>
    </row>
    <row r="69">
      <c r="A69" t="inlineStr">
        <is>
          <t>Mot, Laurentiu F.</t>
        </is>
      </c>
      <c r="B69" t="inlineStr">
        <is>
          <t>000115113</t>
        </is>
      </c>
      <c r="C69" t="inlineStr">
        <is>
          <t>laurentiu@andrews.edu</t>
        </is>
      </c>
    </row>
    <row r="70">
      <c r="A70" t="inlineStr">
        <is>
          <t>Munoz, Jose Y.</t>
        </is>
      </c>
      <c r="B70" t="inlineStr">
        <is>
          <t>000073761</t>
        </is>
      </c>
      <c r="C70" t="inlineStr">
        <is>
          <t>munozj@andrews.edu</t>
        </is>
      </c>
    </row>
    <row r="71">
      <c r="A71" t="inlineStr">
        <is>
          <t>Munoz, Ruben A.</t>
        </is>
      </c>
      <c r="B71" t="inlineStr">
        <is>
          <t>000064060</t>
        </is>
      </c>
      <c r="C71" t="inlineStr">
        <is>
          <t>rmunoz@andrews.edu</t>
        </is>
      </c>
    </row>
    <row r="72">
      <c r="A72" t="inlineStr">
        <is>
          <t>Nunes, Leonardo G.</t>
        </is>
      </c>
      <c r="B72" t="inlineStr">
        <is>
          <t>000138706</t>
        </is>
      </c>
      <c r="C72" t="inlineStr">
        <is>
          <t>nunesl@andrews.edu</t>
        </is>
      </c>
    </row>
    <row r="73">
      <c r="A73" t="inlineStr">
        <is>
          <t>Papaioannou, Kim G.</t>
        </is>
      </c>
      <c r="B73" t="inlineStr">
        <is>
          <t>000050429</t>
        </is>
      </c>
      <c r="C73" t="inlineStr">
        <is>
          <t>papaioannou@andrews.edu</t>
        </is>
      </c>
    </row>
    <row r="74">
      <c r="A74" t="inlineStr">
        <is>
          <t>Phillip, Mario N.</t>
        </is>
      </c>
      <c r="B74" t="inlineStr">
        <is>
          <t>000108446</t>
        </is>
      </c>
      <c r="C74" t="inlineStr">
        <is>
          <t>mariop@andrews.edu</t>
        </is>
      </c>
    </row>
    <row r="75">
      <c r="A75" t="inlineStr">
        <is>
          <t>Reeve, Teresa L.</t>
        </is>
      </c>
      <c r="B75" t="inlineStr">
        <is>
          <t>000050236</t>
        </is>
      </c>
      <c r="C75" t="inlineStr">
        <is>
          <t>tlreeve@andrews.edu</t>
        </is>
      </c>
    </row>
    <row r="76">
      <c r="A76" t="inlineStr">
        <is>
          <t>Stefanovic, Ranko</t>
        </is>
      </c>
      <c r="B76" t="inlineStr">
        <is>
          <t>000057767</t>
        </is>
      </c>
      <c r="C76" t="inlineStr">
        <is>
          <t>ranko@andrews.edu</t>
        </is>
      </c>
    </row>
    <row r="77">
      <c r="A77" t="inlineStr">
        <is>
          <t>Vine, Cedric E.</t>
        </is>
      </c>
      <c r="B77" t="inlineStr">
        <is>
          <t>000093509</t>
        </is>
      </c>
      <c r="C77" t="inlineStr">
        <is>
          <t>cvine@andrews.edu</t>
        </is>
      </c>
    </row>
    <row r="78">
      <c r="A78" t="inlineStr">
        <is>
          <t>Baez Garcia, Enrique</t>
        </is>
      </c>
      <c r="B78" t="inlineStr">
        <is>
          <t>000118530</t>
        </is>
      </c>
      <c r="C78" t="inlineStr">
        <is>
          <t>baezgarc@andrews.edu</t>
        </is>
      </c>
    </row>
    <row r="79">
      <c r="A79" t="inlineStr">
        <is>
          <t>Baker, Leslie S.</t>
        </is>
      </c>
      <c r="B79" t="inlineStr">
        <is>
          <t>000067622</t>
        </is>
      </c>
      <c r="C79" t="inlineStr">
        <is>
          <t>lsbakerjr@andrews.edu</t>
        </is>
      </c>
    </row>
    <row r="80">
      <c r="A80" t="inlineStr">
        <is>
          <t>Bates, Robert D.</t>
        </is>
      </c>
      <c r="B80" t="inlineStr">
        <is>
          <t>000095796</t>
        </is>
      </c>
      <c r="C80" t="inlineStr">
        <is>
          <t>bates@andrews.edu</t>
        </is>
      </c>
    </row>
    <row r="81">
      <c r="A81" t="inlineStr">
        <is>
          <t>Beaulieu, Stephane A.</t>
        </is>
      </c>
      <c r="B81" t="inlineStr">
        <is>
          <t>000132272</t>
        </is>
      </c>
      <c r="C81" t="inlineStr">
        <is>
          <t>beaulies@andrews.edu</t>
        </is>
      </c>
    </row>
    <row r="82">
      <c r="A82" t="inlineStr">
        <is>
          <t>Bediako, Daniel K.</t>
        </is>
      </c>
      <c r="B82" t="inlineStr">
        <is>
          <t>000246964</t>
        </is>
      </c>
    </row>
    <row r="83">
      <c r="A83" t="inlineStr">
        <is>
          <t>Breja, Alexandru</t>
        </is>
      </c>
      <c r="B83" t="inlineStr">
        <is>
          <t>000068116</t>
        </is>
      </c>
      <c r="C83" t="inlineStr">
        <is>
          <t>brejaal@andrews.edu</t>
        </is>
      </c>
    </row>
    <row r="84">
      <c r="A84" t="inlineStr">
        <is>
          <t>Broy, Trisha E.</t>
        </is>
      </c>
      <c r="B84" t="inlineStr">
        <is>
          <t>000088405</t>
        </is>
      </c>
      <c r="C84" t="inlineStr">
        <is>
          <t>trisha@andrews.edu</t>
        </is>
      </c>
    </row>
    <row r="85">
      <c r="A85" t="inlineStr">
        <is>
          <t>Doukhan, Jacques B.</t>
        </is>
      </c>
      <c r="B85" t="inlineStr">
        <is>
          <t>000027289</t>
        </is>
      </c>
      <c r="C85" t="inlineStr">
        <is>
          <t>doukhanj@andrews.edu</t>
        </is>
      </c>
    </row>
    <row r="86">
      <c r="A86" t="inlineStr">
        <is>
          <t>Emswiler, Elizabeth</t>
        </is>
      </c>
      <c r="B86" t="inlineStr">
        <is>
          <t>000205980</t>
        </is>
      </c>
      <c r="C86" t="inlineStr">
        <is>
          <t>emswiler@andrews.edu</t>
        </is>
      </c>
    </row>
    <row r="87">
      <c r="A87" t="inlineStr">
        <is>
          <t>Gane, Constance E.</t>
        </is>
      </c>
      <c r="B87" t="inlineStr">
        <is>
          <t>000074605</t>
        </is>
      </c>
      <c r="C87" t="inlineStr">
        <is>
          <t>cgane@andrews.edu</t>
        </is>
      </c>
    </row>
    <row r="88">
      <c r="A88" t="inlineStr">
        <is>
          <t>Glanz, Oliver</t>
        </is>
      </c>
      <c r="B88" t="inlineStr">
        <is>
          <t>000162826</t>
        </is>
      </c>
      <c r="C88" t="inlineStr">
        <is>
          <t>glanz@andrews.edu</t>
        </is>
      </c>
    </row>
    <row r="89">
      <c r="A89" t="inlineStr">
        <is>
          <t>Gordan, Daniel M.</t>
        </is>
      </c>
      <c r="B89" t="inlineStr">
        <is>
          <t>000155573</t>
        </is>
      </c>
      <c r="C89" t="inlineStr">
        <is>
          <t>danielgordan@andrews.edu</t>
        </is>
      </c>
    </row>
    <row r="90">
      <c r="A90" t="inlineStr">
        <is>
          <t>Gregor, Paul Z.</t>
        </is>
      </c>
      <c r="B90" t="inlineStr">
        <is>
          <t>000052867</t>
        </is>
      </c>
      <c r="C90" t="inlineStr">
        <is>
          <t>pgregor@andrews.edu</t>
        </is>
      </c>
    </row>
    <row r="91">
      <c r="A91" t="inlineStr">
        <is>
          <t>Groda, Johnny</t>
        </is>
      </c>
      <c r="B91" t="inlineStr">
        <is>
          <t>000102157</t>
        </is>
      </c>
      <c r="C91" t="inlineStr">
        <is>
          <t>johnny@andrews.edu</t>
        </is>
      </c>
    </row>
    <row r="92">
      <c r="A92" t="inlineStr">
        <is>
          <t>Hudon, Jeffrey P.</t>
        </is>
      </c>
      <c r="B92" t="inlineStr">
        <is>
          <t>000133678</t>
        </is>
      </c>
      <c r="C92" t="inlineStr">
        <is>
          <t>hudon@andrews.edu</t>
        </is>
      </c>
    </row>
    <row r="93">
      <c r="A93" t="inlineStr">
        <is>
          <t>Ionescu, Laurentiu Gabriel</t>
        </is>
      </c>
      <c r="B93" t="inlineStr">
        <is>
          <t>000190055</t>
        </is>
      </c>
      <c r="C93" t="inlineStr">
        <is>
          <t>laurentiuga@andrews.edu</t>
        </is>
      </c>
    </row>
    <row r="94">
      <c r="A94" t="inlineStr">
        <is>
          <t>Jankovic, Slavisa</t>
        </is>
      </c>
      <c r="B94" t="inlineStr">
        <is>
          <t>000138176</t>
        </is>
      </c>
      <c r="C94" t="inlineStr">
        <is>
          <t>jankovic@andrews.edu</t>
        </is>
      </c>
    </row>
    <row r="95">
      <c r="A95" t="inlineStr">
        <is>
          <t>McGuire-Moushon, Joni A.</t>
        </is>
      </c>
      <c r="B95" t="inlineStr">
        <is>
          <t>000118224</t>
        </is>
      </c>
      <c r="C95" t="inlineStr">
        <is>
          <t>mcguirej@andrews.edu</t>
        </is>
      </c>
    </row>
    <row r="96">
      <c r="A96" t="inlineStr">
        <is>
          <t>Moody, Jacob A.</t>
        </is>
      </c>
      <c r="B96" t="inlineStr">
        <is>
          <t>000141338</t>
        </is>
      </c>
      <c r="C96" t="inlineStr">
        <is>
          <t>moody@andrews.edu</t>
        </is>
      </c>
    </row>
    <row r="97">
      <c r="A97" t="inlineStr">
        <is>
          <t>Morrow, Laura K.</t>
        </is>
      </c>
      <c r="B97" t="inlineStr">
        <is>
          <t>000112615</t>
        </is>
      </c>
      <c r="C97" t="inlineStr">
        <is>
          <t>morrowl@andrews.edu</t>
        </is>
      </c>
    </row>
    <row r="98">
      <c r="A98" t="inlineStr">
        <is>
          <t>Nam, Daegeuk</t>
        </is>
      </c>
      <c r="B98" t="inlineStr">
        <is>
          <t>000032749</t>
        </is>
      </c>
    </row>
    <row r="99">
      <c r="A99" t="inlineStr">
        <is>
          <t>Ngo, Kim Chai</t>
        </is>
      </c>
      <c r="B99" t="inlineStr">
        <is>
          <t>000212413</t>
        </is>
      </c>
      <c r="C99" t="inlineStr">
        <is>
          <t>kimchai@andrews.edu</t>
        </is>
      </c>
    </row>
    <row r="100">
      <c r="A100" t="inlineStr">
        <is>
          <t>Olariu, Daniel</t>
        </is>
      </c>
      <c r="B100" t="inlineStr">
        <is>
          <t>000163538</t>
        </is>
      </c>
      <c r="C100" t="inlineStr">
        <is>
          <t>olariu@andrews.edu</t>
        </is>
      </c>
    </row>
    <row r="101">
      <c r="A101" t="inlineStr">
        <is>
          <t>Prestes Neto, Flavio</t>
        </is>
      </c>
      <c r="B101" t="inlineStr">
        <is>
          <t>000136415</t>
        </is>
      </c>
      <c r="C101" t="inlineStr">
        <is>
          <t>neto@andrews.edu</t>
        </is>
      </c>
    </row>
    <row r="102">
      <c r="A102" t="inlineStr">
        <is>
          <t>Rivas Santini, Abelardo J.</t>
        </is>
      </c>
      <c r="B102" t="inlineStr">
        <is>
          <t>000133197</t>
        </is>
      </c>
      <c r="C102" t="inlineStr">
        <is>
          <t>abelardo@andrews.edu</t>
        </is>
      </c>
    </row>
    <row r="103">
      <c r="A103" t="inlineStr">
        <is>
          <t>Rojas, Ronald</t>
        </is>
      </c>
      <c r="B103" t="inlineStr">
        <is>
          <t>000124643</t>
        </is>
      </c>
      <c r="C103" t="inlineStr">
        <is>
          <t>rojasr@andrews.edu</t>
        </is>
      </c>
    </row>
    <row r="104">
      <c r="A104" t="inlineStr">
        <is>
          <t>Ruiz Araica, Roger D.</t>
        </is>
      </c>
      <c r="B104" t="inlineStr">
        <is>
          <t>000148578</t>
        </is>
      </c>
      <c r="C104" t="inlineStr">
        <is>
          <t>ruizr@andrews.edu</t>
        </is>
      </c>
    </row>
    <row r="105">
      <c r="A105" t="inlineStr">
        <is>
          <t>Skinner, Jerome L.</t>
        </is>
      </c>
      <c r="B105" t="inlineStr">
        <is>
          <t>000117063</t>
        </is>
      </c>
      <c r="C105" t="inlineStr">
        <is>
          <t>skinnerj@andrews.edu</t>
        </is>
      </c>
    </row>
    <row r="106">
      <c r="A106" t="inlineStr">
        <is>
          <t>Sung, Sion</t>
        </is>
      </c>
      <c r="B106" t="inlineStr">
        <is>
          <t>000117882</t>
        </is>
      </c>
      <c r="C106" t="inlineStr">
        <is>
          <t>sion@andrews.edu</t>
        </is>
      </c>
    </row>
    <row r="107">
      <c r="A107" t="inlineStr">
        <is>
          <t>Tollerton, Evelyn Y.</t>
        </is>
      </c>
      <c r="B107" t="inlineStr">
        <is>
          <t>000117327</t>
        </is>
      </c>
      <c r="C107" t="inlineStr">
        <is>
          <t>tollerto@andrews.edu</t>
        </is>
      </c>
    </row>
    <row r="108">
      <c r="A108" t="inlineStr">
        <is>
          <t>Wiens, Roman</t>
        </is>
      </c>
      <c r="B108" t="inlineStr">
        <is>
          <t>000160271</t>
        </is>
      </c>
      <c r="C108" t="inlineStr">
        <is>
          <t>wiens@andrews.edu</t>
        </is>
      </c>
    </row>
    <row r="109">
      <c r="A109" t="inlineStr">
        <is>
          <t>Arias-Quintero, Jose A.</t>
        </is>
      </c>
      <c r="B109" t="inlineStr">
        <is>
          <t>000099625</t>
        </is>
      </c>
      <c r="C109" t="inlineStr">
        <is>
          <t>ariasqui@andrews.edu</t>
        </is>
      </c>
    </row>
    <row r="110">
      <c r="A110" t="inlineStr">
        <is>
          <t>Bell, Ora M.</t>
        </is>
      </c>
      <c r="B110" t="inlineStr">
        <is>
          <t>000015518</t>
        </is>
      </c>
      <c r="C110" t="inlineStr">
        <is>
          <t>sjbell@andrews.edu</t>
        </is>
      </c>
    </row>
    <row r="111">
      <c r="A111" t="inlineStr">
        <is>
          <t>Braun, Erlo</t>
        </is>
      </c>
      <c r="B111" t="inlineStr">
        <is>
          <t>000137172</t>
        </is>
      </c>
      <c r="C111" t="inlineStr">
        <is>
          <t>erlo@andrews.edu</t>
        </is>
      </c>
    </row>
    <row r="112">
      <c r="A112" t="inlineStr">
        <is>
          <t>Bullon, Alejandro</t>
        </is>
      </c>
      <c r="B112" t="inlineStr">
        <is>
          <t>000181820</t>
        </is>
      </c>
      <c r="C112" t="inlineStr">
        <is>
          <t>alejandrob@andrews.edu</t>
        </is>
      </c>
    </row>
    <row r="113">
      <c r="A113" t="inlineStr">
        <is>
          <t>Canals, Ramon J.</t>
        </is>
      </c>
      <c r="B113" t="inlineStr">
        <is>
          <t>000051912</t>
        </is>
      </c>
      <c r="C113" t="inlineStr">
        <is>
          <t>canals@andrews.edu</t>
        </is>
      </c>
    </row>
    <row r="114">
      <c r="A114" t="inlineStr">
        <is>
          <t>Cauley, Michael F.</t>
        </is>
      </c>
      <c r="B114" t="inlineStr">
        <is>
          <t>000025417</t>
        </is>
      </c>
      <c r="C114" t="inlineStr">
        <is>
          <t>cauleym@andrews.edu</t>
        </is>
      </c>
    </row>
    <row r="115">
      <c r="A115" t="inlineStr">
        <is>
          <t>Cauley, Michael R.</t>
        </is>
      </c>
      <c r="B115" t="inlineStr">
        <is>
          <t>000107141</t>
        </is>
      </c>
      <c r="C115" t="inlineStr">
        <is>
          <t>cauley@andrews.edu</t>
        </is>
      </c>
    </row>
    <row r="116">
      <c r="A116" t="inlineStr">
        <is>
          <t>Ceballos, Mario E.</t>
        </is>
      </c>
      <c r="B116" t="inlineStr">
        <is>
          <t>000039066</t>
        </is>
      </c>
      <c r="C116" t="inlineStr">
        <is>
          <t>ceballom@andrews.edu</t>
        </is>
      </c>
    </row>
    <row r="117">
      <c r="A117" t="inlineStr">
        <is>
          <t>Choque Fernandez, Juan</t>
        </is>
      </c>
      <c r="B117" t="inlineStr">
        <is>
          <t>000127674</t>
        </is>
      </c>
      <c r="C117" t="inlineStr">
        <is>
          <t>choque@andrews.edu</t>
        </is>
      </c>
    </row>
    <row r="118">
      <c r="A118" t="inlineStr">
        <is>
          <t>Evans, Tommy L.</t>
        </is>
      </c>
      <c r="B118" t="inlineStr">
        <is>
          <t>000063105</t>
        </is>
      </c>
      <c r="C118" t="inlineStr">
        <is>
          <t>tevans@andrews.edu</t>
        </is>
      </c>
    </row>
    <row r="119">
      <c r="A119" t="inlineStr">
        <is>
          <t>Li, Angela H.</t>
        </is>
      </c>
      <c r="B119" t="inlineStr">
        <is>
          <t>000225367</t>
        </is>
      </c>
      <c r="C119" t="inlineStr">
        <is>
          <t>angelal@andrews.edu</t>
        </is>
      </c>
    </row>
    <row r="120">
      <c r="A120" t="inlineStr">
        <is>
          <t>Liang, Onn</t>
        </is>
      </c>
      <c r="B120" t="inlineStr">
        <is>
          <t>000035691</t>
        </is>
      </c>
      <c r="C120" t="inlineStr">
        <is>
          <t>lianga@andrews.edu</t>
        </is>
      </c>
    </row>
    <row r="121">
      <c r="A121" t="inlineStr">
        <is>
          <t>Oudri, Gerardo</t>
        </is>
      </c>
      <c r="B121" t="inlineStr">
        <is>
          <t>000077975</t>
        </is>
      </c>
      <c r="C121" t="inlineStr">
        <is>
          <t>oudri@andrews.edu</t>
        </is>
      </c>
    </row>
    <row r="122">
      <c r="A122" t="inlineStr">
        <is>
          <t>Patterson, Stanley E.</t>
        </is>
      </c>
      <c r="B122" t="inlineStr">
        <is>
          <t>000030103</t>
        </is>
      </c>
      <c r="C122" t="inlineStr">
        <is>
          <t>patterss@andrews.edu</t>
        </is>
      </c>
    </row>
    <row r="123">
      <c r="A123" t="inlineStr">
        <is>
          <t>Penno, David K.</t>
        </is>
      </c>
      <c r="B123" t="inlineStr">
        <is>
          <t>000041639</t>
        </is>
      </c>
      <c r="C123" t="inlineStr">
        <is>
          <t>penno@andrews.edu</t>
        </is>
      </c>
    </row>
    <row r="124">
      <c r="A124" t="inlineStr">
        <is>
          <t>Ramirez, Johnny</t>
        </is>
      </c>
      <c r="B124" t="inlineStr">
        <is>
          <t>000030856</t>
        </is>
      </c>
      <c r="C124" t="inlineStr">
        <is>
          <t>johnnyr@andrews.edu</t>
        </is>
      </c>
    </row>
    <row r="125">
      <c r="A125" t="inlineStr">
        <is>
          <t>Rico, Jorge E.</t>
        </is>
      </c>
      <c r="B125" t="inlineStr">
        <is>
          <t>000051411</t>
        </is>
      </c>
      <c r="C125" t="inlineStr">
        <is>
          <t>rico@andrews.edu</t>
        </is>
      </c>
    </row>
    <row r="126">
      <c r="A126" t="inlineStr">
        <is>
          <t>Saravia, Yohalmo A.</t>
        </is>
      </c>
      <c r="B126" t="inlineStr">
        <is>
          <t>000046397</t>
        </is>
      </c>
      <c r="C126" t="inlineStr">
        <is>
          <t>saravia@andrews.edu</t>
        </is>
      </c>
    </row>
    <row r="127">
      <c r="A127" t="inlineStr">
        <is>
          <t>Schmidt, Eduard E.</t>
        </is>
      </c>
      <c r="B127" t="inlineStr">
        <is>
          <t>000041813</t>
        </is>
      </c>
      <c r="C127" t="inlineStr">
        <is>
          <t>eschmidt@andrews.edu</t>
        </is>
      </c>
    </row>
    <row r="128">
      <c r="A128" t="inlineStr">
        <is>
          <t>Sorajjakool, Siroj</t>
        </is>
      </c>
      <c r="B128" t="inlineStr">
        <is>
          <t>000050631</t>
        </is>
      </c>
      <c r="C128" t="inlineStr">
        <is>
          <t>siroj@andrews.edu</t>
        </is>
      </c>
    </row>
    <row r="129">
      <c r="A129" t="inlineStr">
        <is>
          <t>Wagener Smith, Anthony</t>
        </is>
      </c>
      <c r="B129" t="inlineStr">
        <is>
          <t>000118859</t>
        </is>
      </c>
      <c r="C129" t="inlineStr">
        <is>
          <t>wagenersmith@andrews.edu</t>
        </is>
      </c>
    </row>
    <row r="130">
      <c r="A130" t="inlineStr">
        <is>
          <t>Williams, Hyveth M.</t>
        </is>
      </c>
      <c r="B130" t="inlineStr">
        <is>
          <t>000049271</t>
        </is>
      </c>
      <c r="C130" t="inlineStr">
        <is>
          <t>hyveth@andrews.edu</t>
        </is>
      </c>
    </row>
    <row r="131">
      <c r="A131" t="inlineStr">
        <is>
          <t>Anderson, Paul S.</t>
        </is>
      </c>
      <c r="B131" t="inlineStr">
        <is>
          <t>000048877</t>
        </is>
      </c>
      <c r="C131" t="inlineStr">
        <is>
          <t>panderson@andrews.edu</t>
        </is>
      </c>
    </row>
    <row r="132">
      <c r="A132" t="inlineStr">
        <is>
          <t>Barcelo, Saul</t>
        </is>
      </c>
      <c r="B132" t="inlineStr">
        <is>
          <t>000233478</t>
        </is>
      </c>
    </row>
    <row r="133">
      <c r="A133" t="inlineStr">
        <is>
          <t>Coralie, Alain G.</t>
        </is>
      </c>
      <c r="B133" t="inlineStr">
        <is>
          <t>000076162</t>
        </is>
      </c>
      <c r="C133" t="inlineStr">
        <is>
          <t>coralie@andrews.edu</t>
        </is>
      </c>
    </row>
    <row r="134">
      <c r="A134" t="inlineStr">
        <is>
          <t>Crews, Heather L.</t>
        </is>
      </c>
      <c r="B134" t="inlineStr">
        <is>
          <t>000052089</t>
        </is>
      </c>
      <c r="C134" t="inlineStr">
        <is>
          <t>crewsh@andrews.edu</t>
        </is>
      </c>
    </row>
    <row r="135">
      <c r="A135" t="inlineStr">
        <is>
          <t>Ferreira, Sandy Y.</t>
        </is>
      </c>
      <c r="B135" t="inlineStr">
        <is>
          <t>000155280</t>
        </is>
      </c>
      <c r="C135" t="inlineStr">
        <is>
          <t>ferreirajim@andrews.edu</t>
        </is>
      </c>
    </row>
    <row r="136">
      <c r="A136" t="inlineStr">
        <is>
          <t>Galeniece, Anna</t>
        </is>
      </c>
      <c r="B136" t="inlineStr">
        <is>
          <t>000078997</t>
        </is>
      </c>
      <c r="C136" t="inlineStr">
        <is>
          <t>galeniec@andrews.edu</t>
        </is>
      </c>
    </row>
    <row r="137">
      <c r="A137" t="inlineStr">
        <is>
          <t>Grant, Vaughan K.</t>
        </is>
      </c>
      <c r="B137" t="inlineStr">
        <is>
          <t>000054097</t>
        </is>
      </c>
      <c r="C137" t="inlineStr">
        <is>
          <t>vaughang@andrews.edu</t>
        </is>
      </c>
    </row>
    <row r="138">
      <c r="A138" t="inlineStr">
        <is>
          <t>Grys, John W.</t>
        </is>
      </c>
      <c r="B138" t="inlineStr">
        <is>
          <t>000038918</t>
        </is>
      </c>
      <c r="C138" t="inlineStr">
        <is>
          <t>jgrys@andrews.edu</t>
        </is>
      </c>
    </row>
    <row r="139">
      <c r="A139" t="inlineStr">
        <is>
          <t>Jaeger, Victor A.</t>
        </is>
      </c>
      <c r="B139" t="inlineStr">
        <is>
          <t>000115524</t>
        </is>
      </c>
      <c r="C139" t="inlineStr">
        <is>
          <t>jaeger@andrews.edu</t>
        </is>
      </c>
    </row>
    <row r="140">
      <c r="A140" t="inlineStr">
        <is>
          <t>Kissinger, Evelyn G.</t>
        </is>
      </c>
      <c r="B140" t="inlineStr">
        <is>
          <t>000031535</t>
        </is>
      </c>
      <c r="C140" t="inlineStr">
        <is>
          <t>evelynk@andrews.edu</t>
        </is>
      </c>
    </row>
    <row r="141">
      <c r="A141" t="inlineStr">
        <is>
          <t>Ledesma, Janet</t>
        </is>
      </c>
      <c r="B141" t="inlineStr">
        <is>
          <t>000043873</t>
        </is>
      </c>
      <c r="C141" t="inlineStr">
        <is>
          <t>jledesma@andrews.edu</t>
        </is>
      </c>
    </row>
    <row r="142">
      <c r="A142" t="inlineStr">
        <is>
          <t>Lewis, Michael L.</t>
        </is>
      </c>
      <c r="B142" t="inlineStr">
        <is>
          <t>000096645</t>
        </is>
      </c>
      <c r="C142" t="inlineStr">
        <is>
          <t>lewismi@andrews.edu</t>
        </is>
      </c>
    </row>
    <row r="143">
      <c r="A143" t="inlineStr">
        <is>
          <t>Madding, Timothy E.</t>
        </is>
      </c>
      <c r="B143" t="inlineStr">
        <is>
          <t>000069917</t>
        </is>
      </c>
      <c r="C143" t="inlineStr">
        <is>
          <t>madding@andrews.edu</t>
        </is>
      </c>
    </row>
    <row r="144">
      <c r="A144" t="inlineStr">
        <is>
          <t>Martin, Allan D.</t>
        </is>
      </c>
      <c r="B144" t="inlineStr">
        <is>
          <t>000090518</t>
        </is>
      </c>
    </row>
    <row r="145">
      <c r="A145" t="inlineStr">
        <is>
          <t>McLean, Errol N.</t>
        </is>
      </c>
      <c r="B145" t="inlineStr">
        <is>
          <t>000049564</t>
        </is>
      </c>
      <c r="C145" t="inlineStr">
        <is>
          <t>mcleane@andrews.edu</t>
        </is>
      </c>
    </row>
    <row r="146">
      <c r="A146" t="inlineStr">
        <is>
          <t>Ming, Marilyn D.</t>
        </is>
      </c>
      <c r="B146" t="inlineStr">
        <is>
          <t>000126678</t>
        </is>
      </c>
      <c r="C146" t="inlineStr">
        <is>
          <t>ming@andrews.edu</t>
        </is>
      </c>
    </row>
    <row r="147">
      <c r="A147" t="inlineStr">
        <is>
          <t>Morales, Xavier</t>
        </is>
      </c>
      <c r="B147" t="inlineStr">
        <is>
          <t>000139876</t>
        </is>
      </c>
      <c r="C147" t="inlineStr">
        <is>
          <t>moralesx@andrews.edu</t>
        </is>
      </c>
    </row>
    <row r="148">
      <c r="A148" t="inlineStr">
        <is>
          <t>Ramos Escobar, Walter</t>
        </is>
      </c>
      <c r="B148" t="inlineStr">
        <is>
          <t>000155460</t>
        </is>
      </c>
      <c r="C148" t="inlineStr">
        <is>
          <t>ramosescoba@andrews.edu</t>
        </is>
      </c>
    </row>
    <row r="149">
      <c r="A149" t="inlineStr">
        <is>
          <t>Rojas, Hugo E.</t>
        </is>
      </c>
      <c r="B149" t="inlineStr">
        <is>
          <t>000095431</t>
        </is>
      </c>
      <c r="C149" t="inlineStr">
        <is>
          <t>elir@andrews.edu</t>
        </is>
      </c>
    </row>
    <row r="150">
      <c r="A150" t="inlineStr">
        <is>
          <t>Taiwo, Moses O.</t>
        </is>
      </c>
      <c r="B150" t="inlineStr">
        <is>
          <t>000051532</t>
        </is>
      </c>
      <c r="C150" t="inlineStr">
        <is>
          <t>taiwo@andrews.edu</t>
        </is>
      </c>
    </row>
    <row r="151">
      <c r="A151" t="inlineStr">
        <is>
          <t>Thordarson, Throstur B.</t>
        </is>
      </c>
      <c r="B151" t="inlineStr">
        <is>
          <t>000028045</t>
        </is>
      </c>
      <c r="C151" t="inlineStr">
        <is>
          <t>throstur@andrews.edu</t>
        </is>
      </c>
    </row>
    <row r="152">
      <c r="A152" t="inlineStr">
        <is>
          <t>Trecartin, Shannon M.</t>
        </is>
      </c>
      <c r="B152" t="inlineStr">
        <is>
          <t>000133204</t>
        </is>
      </c>
      <c r="C152" t="inlineStr">
        <is>
          <t>trecarts@andrews.edu</t>
        </is>
      </c>
    </row>
    <row r="153">
      <c r="A153" t="inlineStr">
        <is>
          <t>Tsui, Terry M.</t>
        </is>
      </c>
      <c r="B153" t="inlineStr">
        <is>
          <t>000120498</t>
        </is>
      </c>
      <c r="C153" t="inlineStr">
        <is>
          <t>tsui@andrews.edu</t>
        </is>
      </c>
    </row>
    <row r="154">
      <c r="A154" t="inlineStr">
        <is>
          <t>Vatel, Marie S.</t>
        </is>
      </c>
      <c r="B154" t="inlineStr">
        <is>
          <t>000074539</t>
        </is>
      </c>
      <c r="C154" t="inlineStr">
        <is>
          <t>vatelm@andrews.edu</t>
        </is>
      </c>
    </row>
    <row r="155">
      <c r="A155" t="inlineStr">
        <is>
          <t>Wellington, Rohann D.</t>
        </is>
      </c>
      <c r="B155" t="inlineStr">
        <is>
          <t>000110327</t>
        </is>
      </c>
      <c r="C155" t="inlineStr">
        <is>
          <t>rohann@andrews.edu</t>
        </is>
      </c>
    </row>
    <row r="156">
      <c r="A156" t="inlineStr">
        <is>
          <t>Wood, H Stanley</t>
        </is>
      </c>
      <c r="B156" t="inlineStr">
        <is>
          <t>000241606</t>
        </is>
      </c>
      <c r="C156" t="inlineStr">
        <is>
          <t>woodh@andrews.edu</t>
        </is>
      </c>
    </row>
    <row r="157">
      <c r="A157" t="inlineStr">
        <is>
          <t>Young, Dustin R.</t>
        </is>
      </c>
      <c r="B157" t="inlineStr">
        <is>
          <t>000234751</t>
        </is>
      </c>
      <c r="C157" t="inlineStr">
        <is>
          <t>dustiny@andrews.edu</t>
        </is>
      </c>
    </row>
    <row r="158">
      <c r="A158" t="inlineStr">
        <is>
          <t>Alexe, Cristina A.</t>
        </is>
      </c>
      <c r="B158" t="inlineStr">
        <is>
          <t>000134154</t>
        </is>
      </c>
      <c r="C158" t="inlineStr">
        <is>
          <t>alexe@andrews.edu</t>
        </is>
      </c>
    </row>
    <row r="159">
      <c r="A159" t="inlineStr">
        <is>
          <t>Andvik, Lidvar</t>
        </is>
      </c>
      <c r="B159" t="inlineStr">
        <is>
          <t>000148465</t>
        </is>
      </c>
      <c r="C159" t="inlineStr">
        <is>
          <t>lidvar@andrews.edu</t>
        </is>
      </c>
    </row>
    <row r="160">
      <c r="A160" t="inlineStr">
        <is>
          <t>Arena, Timothy J.</t>
        </is>
      </c>
      <c r="B160" t="inlineStr">
        <is>
          <t>000148323</t>
        </is>
      </c>
      <c r="C160" t="inlineStr">
        <is>
          <t>arena@andrews.edu</t>
        </is>
      </c>
    </row>
    <row r="161">
      <c r="A161" t="inlineStr">
        <is>
          <t>Baldwin, John T.</t>
        </is>
      </c>
      <c r="B161" t="inlineStr">
        <is>
          <t>000001902</t>
        </is>
      </c>
      <c r="C161" t="inlineStr">
        <is>
          <t>baldwin@andrews.edu</t>
        </is>
      </c>
    </row>
    <row r="162">
      <c r="A162" t="inlineStr">
        <is>
          <t>Bentancur, Ricardo</t>
        </is>
      </c>
      <c r="B162" t="inlineStr">
        <is>
          <t>000193021</t>
        </is>
      </c>
      <c r="C162" t="inlineStr">
        <is>
          <t>bentancur@andrews.edu</t>
        </is>
      </c>
    </row>
    <row r="163">
      <c r="A163" t="inlineStr">
        <is>
          <t>Canale, Fernando</t>
        </is>
      </c>
      <c r="B163" t="inlineStr">
        <is>
          <t>000033285</t>
        </is>
      </c>
      <c r="C163" t="inlineStr">
        <is>
          <t>canale@andrews.edu</t>
        </is>
      </c>
    </row>
    <row r="164">
      <c r="A164" t="inlineStr">
        <is>
          <t>Covrig, Duane M.</t>
        </is>
      </c>
      <c r="B164" t="inlineStr">
        <is>
          <t>000125642</t>
        </is>
      </c>
      <c r="C164" t="inlineStr">
        <is>
          <t>covrig@andrews.edu</t>
        </is>
      </c>
    </row>
    <row r="165">
      <c r="A165" t="inlineStr">
        <is>
          <t>Dei, Daniel</t>
        </is>
      </c>
      <c r="B165" t="inlineStr">
        <is>
          <t>000214349</t>
        </is>
      </c>
      <c r="C165" t="inlineStr">
        <is>
          <t>dei@andrews.edu</t>
        </is>
      </c>
    </row>
    <row r="166">
      <c r="A166" t="inlineStr">
        <is>
          <t>Drew, Arlyn S.</t>
        </is>
      </c>
      <c r="B166" t="inlineStr">
        <is>
          <t>000043384</t>
        </is>
      </c>
      <c r="C166" t="inlineStr">
        <is>
          <t>drewa@andrews.edu</t>
        </is>
      </c>
    </row>
    <row r="167">
      <c r="A167" t="inlineStr">
        <is>
          <t>Dupertuis, Atilio R.</t>
        </is>
      </c>
      <c r="B167" t="inlineStr">
        <is>
          <t>000001928</t>
        </is>
      </c>
      <c r="C167" t="inlineStr">
        <is>
          <t>dupera@andrews.edu</t>
        </is>
      </c>
    </row>
    <row r="168">
      <c r="A168" t="inlineStr">
        <is>
          <t>Duran Royo, Noemi</t>
        </is>
      </c>
      <c r="B168" t="inlineStr">
        <is>
          <t>000210558</t>
        </is>
      </c>
      <c r="C168" t="inlineStr">
        <is>
          <t>duranroyo@andrews.edu</t>
        </is>
      </c>
    </row>
    <row r="169">
      <c r="A169" t="inlineStr">
        <is>
          <t>Gibbs, Nathaniel</t>
        </is>
      </c>
      <c r="B169" t="inlineStr">
        <is>
          <t>000146529</t>
        </is>
      </c>
      <c r="C169" t="inlineStr">
        <is>
          <t>gibbsn@andrews.edu</t>
        </is>
      </c>
    </row>
    <row r="170">
      <c r="A170" t="inlineStr">
        <is>
          <t>Hanna, Martin F.</t>
        </is>
      </c>
      <c r="B170" t="inlineStr">
        <is>
          <t>000057080</t>
        </is>
      </c>
      <c r="C170" t="inlineStr">
        <is>
          <t>mhanna@andrews.edu</t>
        </is>
      </c>
    </row>
    <row r="171">
      <c r="A171" t="inlineStr">
        <is>
          <t>Jankiewicz, Darius W.</t>
        </is>
      </c>
      <c r="B171" t="inlineStr">
        <is>
          <t>000069427</t>
        </is>
      </c>
      <c r="C171" t="inlineStr">
        <is>
          <t>darius@andrews.edu</t>
        </is>
      </c>
    </row>
    <row r="172">
      <c r="A172" t="inlineStr">
        <is>
          <t>Kormos, Erik</t>
        </is>
      </c>
      <c r="B172" t="inlineStr">
        <is>
          <t>000207932</t>
        </is>
      </c>
      <c r="C172" t="inlineStr">
        <is>
          <t>kormos@andrews.edu</t>
        </is>
      </c>
    </row>
    <row r="173">
      <c r="A173" t="inlineStr">
        <is>
          <t>Koval, Bohdan</t>
        </is>
      </c>
      <c r="B173" t="inlineStr">
        <is>
          <t>000163303</t>
        </is>
      </c>
      <c r="C173" t="inlineStr">
        <is>
          <t>koval@andrews.edu</t>
        </is>
      </c>
    </row>
    <row r="174">
      <c r="A174" t="inlineStr">
        <is>
          <t>Peckham, John C.</t>
        </is>
      </c>
      <c r="B174" t="inlineStr">
        <is>
          <t>000116996</t>
        </is>
      </c>
      <c r="C174" t="inlineStr">
        <is>
          <t>jpeckham@andrews.edu</t>
        </is>
      </c>
    </row>
    <row r="175">
      <c r="A175" t="inlineStr">
        <is>
          <t>Plantak, Zorislav</t>
        </is>
      </c>
      <c r="B175" t="inlineStr">
        <is>
          <t>000104055</t>
        </is>
      </c>
      <c r="C175" t="inlineStr">
        <is>
          <t>zplantak@andrews.edu</t>
        </is>
      </c>
    </row>
    <row r="176">
      <c r="A176" t="inlineStr">
        <is>
          <t>Razmerita, Gheorghe</t>
        </is>
      </c>
      <c r="B176" t="inlineStr">
        <is>
          <t>000087063</t>
        </is>
      </c>
      <c r="C176" t="inlineStr">
        <is>
          <t>razmerita@andrews.edu</t>
        </is>
      </c>
    </row>
    <row r="177">
      <c r="A177" t="inlineStr">
        <is>
          <t>Rodrigues, Adriani M.</t>
        </is>
      </c>
      <c r="B177" t="inlineStr">
        <is>
          <t>000145425</t>
        </is>
      </c>
      <c r="C177" t="inlineStr">
        <is>
          <t>adriani@andrews.edu</t>
        </is>
      </c>
    </row>
    <row r="178">
      <c r="A178" t="inlineStr">
        <is>
          <t>Sciarabba, Davide</t>
        </is>
      </c>
      <c r="B178" t="inlineStr">
        <is>
          <t>000138600</t>
        </is>
      </c>
      <c r="C178" t="inlineStr">
        <is>
          <t>sciarabb@andrews.edu</t>
        </is>
      </c>
    </row>
    <row r="179">
      <c r="A179" t="inlineStr">
        <is>
          <t>Szallos-Farkas, Zoltan</t>
        </is>
      </c>
      <c r="B179" t="inlineStr">
        <is>
          <t>000067911</t>
        </is>
      </c>
      <c r="C179" t="inlineStr">
        <is>
          <t>zoltan@andrews.edu</t>
        </is>
      </c>
    </row>
    <row r="180">
      <c r="A180" t="inlineStr">
        <is>
          <t>Terreros, Marco T.</t>
        </is>
      </c>
      <c r="B180" t="inlineStr">
        <is>
          <t>000054615</t>
        </is>
      </c>
      <c r="C180" t="inlineStr">
        <is>
          <t>terreros@andrews.edu</t>
        </is>
      </c>
    </row>
    <row r="181">
      <c r="A181" t="inlineStr">
        <is>
          <t>Tornalejo, Remwil R.</t>
        </is>
      </c>
      <c r="B181" t="inlineStr">
        <is>
          <t>000208503</t>
        </is>
      </c>
      <c r="C181" t="inlineStr">
        <is>
          <t>tornalejo@andrews.edu</t>
        </is>
      </c>
    </row>
    <row r="182">
      <c r="A182" t="inlineStr">
        <is>
          <t>Wetterlin, Cory D.</t>
        </is>
      </c>
      <c r="B182" t="inlineStr">
        <is>
          <t>000095321</t>
        </is>
      </c>
      <c r="C182" t="inlineStr">
        <is>
          <t>wetterli@andrews.edu</t>
        </is>
      </c>
    </row>
    <row r="183">
      <c r="A183" t="inlineStr">
        <is>
          <t>Zaitsev, Eugene V.</t>
        </is>
      </c>
      <c r="B183" t="inlineStr">
        <is>
          <t>000065636</t>
        </is>
      </c>
      <c r="C183" t="inlineStr">
        <is>
          <t>eugenez@andrews.edu</t>
        </is>
      </c>
    </row>
    <row r="184">
      <c r="A184" t="inlineStr">
        <is>
          <t>Bauer, Bruce L.</t>
        </is>
      </c>
      <c r="B184" t="inlineStr">
        <is>
          <t>000003023</t>
        </is>
      </c>
      <c r="C184" t="inlineStr">
        <is>
          <t>bbauer@andrews.edu</t>
        </is>
      </c>
    </row>
    <row r="185">
      <c r="A185" t="inlineStr">
        <is>
          <t>Cincala, Petr</t>
        </is>
      </c>
      <c r="B185" t="inlineStr">
        <is>
          <t>000074406</t>
        </is>
      </c>
      <c r="C185" t="inlineStr">
        <is>
          <t>cincala@andrews.edu</t>
        </is>
      </c>
    </row>
    <row r="186">
      <c r="A186" t="inlineStr">
        <is>
          <t>Dementyev, Vadim</t>
        </is>
      </c>
      <c r="B186" t="inlineStr">
        <is>
          <t>000121343</t>
        </is>
      </c>
      <c r="C186" t="inlineStr">
        <is>
          <t>dementyev@andrews.edu</t>
        </is>
      </c>
    </row>
    <row r="187">
      <c r="A187" t="inlineStr">
        <is>
          <t>Doss, Cheryl D.</t>
        </is>
      </c>
      <c r="B187" t="inlineStr">
        <is>
          <t>000011280</t>
        </is>
      </c>
      <c r="C187" t="inlineStr">
        <is>
          <t>dossc@andrews.edu</t>
        </is>
      </c>
    </row>
    <row r="188">
      <c r="A188" t="inlineStr">
        <is>
          <t>Doss, Gorden R.</t>
        </is>
      </c>
      <c r="B188" t="inlineStr">
        <is>
          <t>000016109</t>
        </is>
      </c>
      <c r="C188" t="inlineStr">
        <is>
          <t>dossg@andrews.edu</t>
        </is>
      </c>
    </row>
    <row r="189">
      <c r="A189" t="inlineStr">
        <is>
          <t>Drumi, Iurii N.</t>
        </is>
      </c>
      <c r="B189" t="inlineStr">
        <is>
          <t>000092262</t>
        </is>
      </c>
      <c r="C189" t="inlineStr">
        <is>
          <t>drumi@andrews.edu</t>
        </is>
      </c>
    </row>
    <row r="190">
      <c r="A190" t="inlineStr">
        <is>
          <t>Duffis Gordon, Daniel M.</t>
        </is>
      </c>
      <c r="B190" t="inlineStr">
        <is>
          <t>000159832</t>
        </is>
      </c>
      <c r="C190" t="inlineStr">
        <is>
          <t>duffisgordo@andrews.edu</t>
        </is>
      </c>
    </row>
    <row r="191">
      <c r="A191" t="inlineStr">
        <is>
          <t>Dybdahl, Jon L.</t>
        </is>
      </c>
      <c r="B191" t="inlineStr">
        <is>
          <t>000006149</t>
        </is>
      </c>
      <c r="C191" t="inlineStr">
        <is>
          <t>dybdahl@andrews.edu</t>
        </is>
      </c>
    </row>
    <row r="192">
      <c r="A192" t="inlineStr">
        <is>
          <t>Dybdahl, Paul B.</t>
        </is>
      </c>
      <c r="B192" t="inlineStr">
        <is>
          <t>000069738</t>
        </is>
      </c>
      <c r="C192" t="inlineStr">
        <is>
          <t>dybdahlp@andrews.edu</t>
        </is>
      </c>
    </row>
    <row r="193">
      <c r="A193" t="inlineStr">
        <is>
          <t>Goya Rozas, Ignacio</t>
        </is>
      </c>
      <c r="B193" t="inlineStr">
        <is>
          <t>000151900</t>
        </is>
      </c>
      <c r="C193" t="inlineStr">
        <is>
          <t>goya@andrews.edu</t>
        </is>
      </c>
    </row>
    <row r="194">
      <c r="A194" t="inlineStr">
        <is>
          <t>Guerrero Romero, Abraham I.</t>
        </is>
      </c>
      <c r="B194" t="inlineStr">
        <is>
          <t>000134376</t>
        </is>
      </c>
      <c r="C194" t="inlineStr">
        <is>
          <t>abrahamg@andrews.edu</t>
        </is>
      </c>
    </row>
    <row r="195">
      <c r="A195" t="inlineStr">
        <is>
          <t>Guirguis, Youssry L.</t>
        </is>
      </c>
      <c r="B195" t="inlineStr">
        <is>
          <t>000229579</t>
        </is>
      </c>
      <c r="C195" t="inlineStr">
        <is>
          <t>youssry@andrews.edu</t>
        </is>
      </c>
    </row>
    <row r="196">
      <c r="A196" t="inlineStr">
        <is>
          <t>Hunter, Claval I.</t>
        </is>
      </c>
      <c r="B196" t="inlineStr">
        <is>
          <t>000124366</t>
        </is>
      </c>
      <c r="C196" t="inlineStr">
        <is>
          <t>claval@andrews.edu</t>
        </is>
      </c>
    </row>
    <row r="197">
      <c r="A197" t="inlineStr">
        <is>
          <t>Ialyshev, Kemil K.</t>
        </is>
      </c>
      <c r="B197" t="inlineStr">
        <is>
          <t>000123480</t>
        </is>
      </c>
      <c r="C197" t="inlineStr">
        <is>
          <t>yalyshev@andrews.edu</t>
        </is>
      </c>
    </row>
    <row r="198">
      <c r="A198" t="inlineStr">
        <is>
          <t>Insom, Surachet</t>
        </is>
      </c>
      <c r="B198" t="inlineStr">
        <is>
          <t>000089320</t>
        </is>
      </c>
      <c r="C198" t="inlineStr">
        <is>
          <t>surachet@andrews.edu</t>
        </is>
      </c>
    </row>
    <row r="199">
      <c r="A199" t="inlineStr">
        <is>
          <t>Krause, Gary D.</t>
        </is>
      </c>
      <c r="B199" t="inlineStr">
        <is>
          <t>000231151</t>
        </is>
      </c>
      <c r="C199" t="inlineStr">
        <is>
          <t>gkrause@andrews.edu</t>
        </is>
      </c>
    </row>
    <row r="200">
      <c r="A200" t="inlineStr">
        <is>
          <t>Kuhn, Wagner</t>
        </is>
      </c>
      <c r="B200" t="inlineStr">
        <is>
          <t>000067555</t>
        </is>
      </c>
      <c r="C200" t="inlineStr">
        <is>
          <t>kuhn@andrews.edu</t>
        </is>
      </c>
    </row>
    <row r="201">
      <c r="A201" t="inlineStr">
        <is>
          <t>Maier, Rudolf</t>
        </is>
      </c>
      <c r="B201" t="inlineStr">
        <is>
          <t>000019537</t>
        </is>
      </c>
      <c r="C201" t="inlineStr">
        <is>
          <t>rmaier@andrews.edu</t>
        </is>
      </c>
    </row>
    <row r="202">
      <c r="A202" t="inlineStr">
        <is>
          <t>McEdward, Richard E.</t>
        </is>
      </c>
      <c r="B202" t="inlineStr">
        <is>
          <t>000062229</t>
        </is>
      </c>
      <c r="C202" t="inlineStr">
        <is>
          <t>mcedward@andrews.edu</t>
        </is>
      </c>
    </row>
    <row r="203">
      <c r="A203" t="inlineStr">
        <is>
          <t>Mercado, Carmelo</t>
        </is>
      </c>
      <c r="B203" t="inlineStr">
        <is>
          <t>000016682</t>
        </is>
      </c>
      <c r="C203" t="inlineStr">
        <is>
          <t>cmercado@andrews.edu</t>
        </is>
      </c>
    </row>
    <row r="204">
      <c r="A204" t="inlineStr">
        <is>
          <t>Merklin, Lester P.</t>
        </is>
      </c>
      <c r="B204" t="inlineStr">
        <is>
          <t>000019722</t>
        </is>
      </c>
      <c r="C204" t="inlineStr">
        <is>
          <t>lmerklin@andrews.edu</t>
        </is>
      </c>
    </row>
    <row r="205">
      <c r="A205" t="inlineStr">
        <is>
          <t>Namoradze, Sergo</t>
        </is>
      </c>
      <c r="B205" t="inlineStr">
        <is>
          <t>000112386</t>
        </is>
      </c>
      <c r="C205" t="inlineStr">
        <is>
          <t>sergo@andrews.edu</t>
        </is>
      </c>
    </row>
    <row r="206">
      <c r="A206" t="inlineStr">
        <is>
          <t>Onongha, Kelvin O.</t>
        </is>
      </c>
      <c r="B206" t="inlineStr">
        <is>
          <t>000056502</t>
        </is>
      </c>
      <c r="C206" t="inlineStr">
        <is>
          <t>onongha@andrews.edu</t>
        </is>
      </c>
    </row>
    <row r="207">
      <c r="A207" t="inlineStr">
        <is>
          <t>Osindo, Oscar</t>
        </is>
      </c>
      <c r="B207" t="inlineStr">
        <is>
          <t>000160575</t>
        </is>
      </c>
      <c r="C207" t="inlineStr">
        <is>
          <t>osindo@andrews.edu</t>
        </is>
      </c>
    </row>
    <row r="208">
      <c r="A208" t="inlineStr">
        <is>
          <t>Phillips, Gabriela F.</t>
        </is>
      </c>
      <c r="B208" t="inlineStr">
        <is>
          <t>000144385</t>
        </is>
      </c>
      <c r="C208" t="inlineStr">
        <is>
          <t>profetadep@andrews.edu</t>
        </is>
      </c>
    </row>
    <row r="209">
      <c r="A209" t="inlineStr">
        <is>
          <t>Tompkins, Andrew J.</t>
        </is>
      </c>
      <c r="B209" t="inlineStr">
        <is>
          <t>000122109</t>
        </is>
      </c>
      <c r="C209" t="inlineStr">
        <is>
          <t>tompkina@andrews.edu</t>
        </is>
      </c>
    </row>
    <row r="210">
      <c r="A210" t="inlineStr">
        <is>
          <t>William, Michelet</t>
        </is>
      </c>
      <c r="B210" t="inlineStr">
        <is>
          <t>000089121</t>
        </is>
      </c>
      <c r="C210" t="inlineStr">
        <is>
          <t>micheletw@andrews.edu</t>
        </is>
      </c>
    </row>
    <row r="211">
      <c r="A211" t="inlineStr">
        <is>
          <t>Zhanikaev, Makhti K.</t>
        </is>
      </c>
      <c r="B211" t="inlineStr">
        <is>
          <t>000160361</t>
        </is>
      </c>
      <c r="C211" t="inlineStr">
        <is>
          <t>makhti@andrews.edu</t>
        </is>
      </c>
    </row>
    <row r="212">
      <c r="A212" t="inlineStr">
        <is>
          <t>Zubkov, Pavel A.</t>
        </is>
      </c>
      <c r="B212" t="inlineStr">
        <is>
          <t>000126778</t>
        </is>
      </c>
      <c r="C212" t="inlineStr">
        <is>
          <t>zubkov@andrews.edu</t>
        </is>
      </c>
    </row>
    <row r="213">
      <c r="A213" t="inlineStr">
        <is>
          <t>Blue, Katrina B.</t>
        </is>
      </c>
      <c r="B213" t="inlineStr">
        <is>
          <t>000133676</t>
        </is>
      </c>
      <c r="C213" t="inlineStr">
        <is>
          <t>large@andrews.edu</t>
        </is>
      </c>
    </row>
    <row r="214">
      <c r="A214" t="inlineStr">
        <is>
          <t>Burt, Merlin D.</t>
        </is>
      </c>
      <c r="B214" t="inlineStr">
        <is>
          <t>000049061</t>
        </is>
      </c>
      <c r="C214" t="inlineStr">
        <is>
          <t>burt@andrews.edu</t>
        </is>
      </c>
    </row>
    <row r="215">
      <c r="A215" t="inlineStr">
        <is>
          <t>Camarena, Carlos C.</t>
        </is>
      </c>
      <c r="B215" t="inlineStr">
        <is>
          <t>000036675</t>
        </is>
      </c>
      <c r="C215" t="inlineStr">
        <is>
          <t>ccarlos@andrews.edu</t>
        </is>
      </c>
    </row>
    <row r="216">
      <c r="A216" t="inlineStr">
        <is>
          <t>Case, Steve W.</t>
        </is>
      </c>
      <c r="B216" t="inlineStr">
        <is>
          <t>000040389</t>
        </is>
      </c>
      <c r="C216" t="inlineStr">
        <is>
          <t>steve@andrews.edu</t>
        </is>
      </c>
    </row>
    <row r="217">
      <c r="A217" t="inlineStr">
        <is>
          <t>Davidson, JoAnn</t>
        </is>
      </c>
      <c r="B217" t="inlineStr">
        <is>
          <t>000012454</t>
        </is>
      </c>
      <c r="C217" t="inlineStr">
        <is>
          <t>jad@andrews.edu</t>
        </is>
      </c>
    </row>
    <row r="218">
      <c r="A218" t="inlineStr">
        <is>
          <t>Davidson, Richard M.</t>
        </is>
      </c>
      <c r="B218" t="inlineStr">
        <is>
          <t>000012107</t>
        </is>
      </c>
      <c r="C218" t="inlineStr">
        <is>
          <t>davidson@andrews.edu</t>
        </is>
      </c>
    </row>
    <row r="219">
      <c r="A219" t="inlineStr">
        <is>
          <t>Fortin, Denis</t>
        </is>
      </c>
      <c r="B219" t="inlineStr">
        <is>
          <t>000043638</t>
        </is>
      </c>
      <c r="C219" t="inlineStr">
        <is>
          <t>fortind@andrews.edu</t>
        </is>
      </c>
    </row>
    <row r="220">
      <c r="A220" t="inlineStr">
        <is>
          <t>Galenieks, Eriks</t>
        </is>
      </c>
      <c r="B220" t="inlineStr">
        <is>
          <t>000077101</t>
        </is>
      </c>
      <c r="C220" t="inlineStr">
        <is>
          <t>egalen@andrews.edu</t>
        </is>
      </c>
    </row>
    <row r="221">
      <c r="A221" t="inlineStr">
        <is>
          <t>Gane, Roy E.</t>
        </is>
      </c>
      <c r="B221" t="inlineStr">
        <is>
          <t>000008963</t>
        </is>
      </c>
      <c r="C221" t="inlineStr">
        <is>
          <t>gane@andrews.edu</t>
        </is>
      </c>
    </row>
    <row r="222">
      <c r="A222" t="inlineStr">
        <is>
          <t>Gaton, Roy G.</t>
        </is>
      </c>
      <c r="B222" t="inlineStr">
        <is>
          <t>000048477</t>
        </is>
      </c>
      <c r="C222" t="inlineStr">
        <is>
          <t>royg@andrews.edu</t>
        </is>
      </c>
    </row>
    <row r="223">
      <c r="A223" t="inlineStr">
        <is>
          <t>Goncalves, Kleber D.</t>
        </is>
      </c>
      <c r="B223" t="inlineStr">
        <is>
          <t>000078571</t>
        </is>
      </c>
      <c r="C223" t="inlineStr">
        <is>
          <t>kleber@andrews.edu</t>
        </is>
      </c>
    </row>
    <row r="224">
      <c r="A224" t="inlineStr">
        <is>
          <t>Green, Esther</t>
        </is>
      </c>
      <c r="B224" t="inlineStr">
        <is>
          <t>000212555</t>
        </is>
      </c>
      <c r="C224" t="inlineStr">
        <is>
          <t>egreen@andrews.edu</t>
        </is>
      </c>
    </row>
    <row r="225">
      <c r="A225" t="inlineStr">
        <is>
          <t>Hall, Kenley D.</t>
        </is>
      </c>
      <c r="B225" t="inlineStr">
        <is>
          <t>000069431</t>
        </is>
      </c>
      <c r="C225" t="inlineStr">
        <is>
          <t>kenley@andrews.edu</t>
        </is>
      </c>
    </row>
    <row r="226">
      <c r="A226" t="inlineStr">
        <is>
          <t>Hernandez, Abner F.</t>
        </is>
      </c>
      <c r="B226" t="inlineStr">
        <is>
          <t>000149024</t>
        </is>
      </c>
      <c r="C226" t="inlineStr">
        <is>
          <t>abnerh@andrews.edu</t>
        </is>
      </c>
    </row>
    <row r="227">
      <c r="A227" t="inlineStr">
        <is>
          <t>Hucks, Willie E.</t>
        </is>
      </c>
      <c r="B227" t="inlineStr">
        <is>
          <t>000048969</t>
        </is>
      </c>
      <c r="C227" t="inlineStr">
        <is>
          <t>hucks@andrews.edu</t>
        </is>
      </c>
    </row>
    <row r="228">
      <c r="A228" t="inlineStr">
        <is>
          <t>Irizarry De La Cruz, Iriann M.</t>
        </is>
      </c>
      <c r="B228" t="inlineStr">
        <is>
          <t>000140394</t>
        </is>
      </c>
      <c r="C228" t="inlineStr">
        <is>
          <t>irizarry@andrews.edu</t>
        </is>
      </c>
    </row>
    <row r="229">
      <c r="A229" t="inlineStr">
        <is>
          <t>Jeroncic, Ante</t>
        </is>
      </c>
      <c r="B229" t="inlineStr">
        <is>
          <t>000066942</t>
        </is>
      </c>
      <c r="C229" t="inlineStr">
        <is>
          <t>jeroncic@andrews.edu</t>
        </is>
      </c>
    </row>
    <row r="230">
      <c r="A230" t="inlineStr">
        <is>
          <t>Kidder, S Joseph</t>
        </is>
      </c>
      <c r="B230" t="inlineStr">
        <is>
          <t>000039170</t>
        </is>
      </c>
      <c r="C230" t="inlineStr">
        <is>
          <t>kiddersj@andrews.edu</t>
        </is>
      </c>
    </row>
    <row r="231">
      <c r="A231" t="inlineStr">
        <is>
          <t>Korchuk, Viacheslav I.</t>
        </is>
      </c>
      <c r="B231" t="inlineStr">
        <is>
          <t>000097153</t>
        </is>
      </c>
      <c r="C231" t="inlineStr">
        <is>
          <t>korchuk@andrews.edu</t>
        </is>
      </c>
    </row>
    <row r="232">
      <c r="A232" t="inlineStr">
        <is>
          <t>Kwon, Sung K.</t>
        </is>
      </c>
      <c r="B232" t="inlineStr">
        <is>
          <t>000073236</t>
        </is>
      </c>
      <c r="C232" t="inlineStr">
        <is>
          <t>kwons@andrews.edu</t>
        </is>
      </c>
    </row>
    <row r="233">
      <c r="A233" t="inlineStr">
        <is>
          <t>Machado, Carlos A.</t>
        </is>
      </c>
      <c r="B233" t="inlineStr">
        <is>
          <t>000117818</t>
        </is>
      </c>
      <c r="C233" t="inlineStr">
        <is>
          <t>machado@andrews.edu</t>
        </is>
      </c>
    </row>
    <row r="234">
      <c r="A234" t="inlineStr">
        <is>
          <t>Matthews, John V.</t>
        </is>
      </c>
      <c r="B234" t="inlineStr">
        <is>
          <t>000021462</t>
        </is>
      </c>
      <c r="C234" t="inlineStr">
        <is>
          <t>johnmatt@andrews.edu</t>
        </is>
      </c>
    </row>
    <row r="235">
      <c r="A235" t="inlineStr">
        <is>
          <t>Miller, Nicholas P.</t>
        </is>
      </c>
      <c r="B235" t="inlineStr">
        <is>
          <t>000050696</t>
        </is>
      </c>
      <c r="C235" t="inlineStr">
        <is>
          <t>nicholas@andrews.edu</t>
        </is>
      </c>
    </row>
    <row r="236">
      <c r="A236" t="inlineStr">
        <is>
          <t>Moon, Jerry A.</t>
        </is>
      </c>
      <c r="B236" t="inlineStr">
        <is>
          <t>000018492</t>
        </is>
      </c>
      <c r="C236" t="inlineStr">
        <is>
          <t>jmoon@andrews.edu</t>
        </is>
      </c>
    </row>
    <row r="237">
      <c r="A237" t="inlineStr">
        <is>
          <t>Moskala, Jiri</t>
        </is>
      </c>
      <c r="B237" t="inlineStr">
        <is>
          <t>000036790</t>
        </is>
      </c>
      <c r="C237" t="inlineStr">
        <is>
          <t>moskala@andrews.edu</t>
        </is>
      </c>
    </row>
    <row r="238">
      <c r="A238" t="inlineStr">
        <is>
          <t>Muran, Alexej</t>
        </is>
      </c>
      <c r="B238" t="inlineStr">
        <is>
          <t>000118655</t>
        </is>
      </c>
      <c r="C238" t="inlineStr">
        <is>
          <t>muran@andrews.edu</t>
        </is>
      </c>
    </row>
    <row r="239">
      <c r="A239" t="inlineStr">
        <is>
          <t>Nogueira, Lincoln</t>
        </is>
      </c>
      <c r="B239" t="inlineStr">
        <is>
          <t>000086036</t>
        </is>
      </c>
      <c r="C239" t="inlineStr">
        <is>
          <t>nogueirl@andrews.edu</t>
        </is>
      </c>
    </row>
    <row r="240">
      <c r="A240" t="inlineStr">
        <is>
          <t>Norton, Ricardo</t>
        </is>
      </c>
      <c r="B240" t="inlineStr">
        <is>
          <t>000033967</t>
        </is>
      </c>
      <c r="C240" t="inlineStr">
        <is>
          <t>ricardo@andrews.edu</t>
        </is>
      </c>
    </row>
    <row r="241">
      <c r="A241" t="inlineStr">
        <is>
          <t>O'Reggio, Trevor E.</t>
        </is>
      </c>
      <c r="B241" t="inlineStr">
        <is>
          <t>000035762</t>
        </is>
      </c>
      <c r="C241" t="inlineStr">
        <is>
          <t>toreggio@andrews.edu</t>
        </is>
      </c>
    </row>
    <row r="242">
      <c r="A242" t="inlineStr">
        <is>
          <t>Ortiz, Luis F.</t>
        </is>
      </c>
      <c r="B242" t="inlineStr">
        <is>
          <t>000069315</t>
        </is>
      </c>
      <c r="C242" t="inlineStr">
        <is>
          <t>ortizl@andrews.edu</t>
        </is>
      </c>
    </row>
    <row r="243">
      <c r="A243" t="inlineStr">
        <is>
          <t>Pagan, Samuel</t>
        </is>
      </c>
      <c r="B243" t="inlineStr">
        <is>
          <t>000067278</t>
        </is>
      </c>
      <c r="C243" t="inlineStr">
        <is>
          <t>pagan@andrews.edu</t>
        </is>
      </c>
    </row>
    <row r="244">
      <c r="A244" t="inlineStr">
        <is>
          <t>Paquini, Rogelio</t>
        </is>
      </c>
      <c r="B244" t="inlineStr">
        <is>
          <t>000105171</t>
        </is>
      </c>
      <c r="C244" t="inlineStr">
        <is>
          <t>rpaquini@andrews.edu</t>
        </is>
      </c>
    </row>
    <row r="245">
      <c r="A245" t="inlineStr">
        <is>
          <t>Petrishchev, Anton</t>
        </is>
      </c>
      <c r="B245" t="inlineStr">
        <is>
          <t>000116224</t>
        </is>
      </c>
      <c r="C245" t="inlineStr">
        <is>
          <t>petrisch@andrews.edu</t>
        </is>
      </c>
    </row>
    <row r="246">
      <c r="A246" t="inlineStr">
        <is>
          <t>Ponyatovsky, Felix</t>
        </is>
      </c>
      <c r="B246" t="inlineStr">
        <is>
          <t>000116220</t>
        </is>
      </c>
      <c r="C246" t="inlineStr">
        <is>
          <t>ponyatov@andrews.edu</t>
        </is>
      </c>
    </row>
    <row r="247">
      <c r="A247" t="inlineStr">
        <is>
          <t>Quispe, Gluder</t>
        </is>
      </c>
      <c r="B247" t="inlineStr">
        <is>
          <t>000122528</t>
        </is>
      </c>
      <c r="C247" t="inlineStr">
        <is>
          <t>gluder@andrews.edu</t>
        </is>
      </c>
    </row>
    <row r="248">
      <c r="A248" t="inlineStr">
        <is>
          <t>Ray, Paul J.</t>
        </is>
      </c>
      <c r="B248" t="inlineStr">
        <is>
          <t>000029934</t>
        </is>
      </c>
      <c r="C248" t="inlineStr">
        <is>
          <t>rayp@andrews.edu</t>
        </is>
      </c>
    </row>
    <row r="249">
      <c r="A249" t="inlineStr">
        <is>
          <t>Reeve, John W.</t>
        </is>
      </c>
      <c r="B249" t="inlineStr">
        <is>
          <t>000049018</t>
        </is>
      </c>
      <c r="C249" t="inlineStr">
        <is>
          <t>jreeve@andrews.edu</t>
        </is>
      </c>
    </row>
    <row r="250">
      <c r="A250" t="inlineStr">
        <is>
          <t>Richards, Natasha A.</t>
        </is>
      </c>
      <c r="B250" t="inlineStr">
        <is>
          <t>000230576</t>
        </is>
      </c>
      <c r="C250" t="inlineStr">
        <is>
          <t>richardsn@andrews.edu</t>
        </is>
      </c>
    </row>
    <row r="251">
      <c r="A251" t="inlineStr">
        <is>
          <t>Sanou, Boubakar</t>
        </is>
      </c>
      <c r="B251" t="inlineStr">
        <is>
          <t>000098144</t>
        </is>
      </c>
      <c r="C251" t="inlineStr">
        <is>
          <t>sanou@andrews.edu</t>
        </is>
      </c>
    </row>
    <row r="252">
      <c r="A252" t="inlineStr">
        <is>
          <t>Shepherd, Thomas R.</t>
        </is>
      </c>
      <c r="B252" t="inlineStr">
        <is>
          <t>000033676</t>
        </is>
      </c>
      <c r="C252" t="inlineStr">
        <is>
          <t>trs@andrews.edu</t>
        </is>
      </c>
    </row>
    <row r="253">
      <c r="A253" t="inlineStr">
        <is>
          <t>Valenzuela, Alfonso</t>
        </is>
      </c>
      <c r="B253" t="inlineStr">
        <is>
          <t>000033969</t>
        </is>
      </c>
      <c r="C253" t="inlineStr">
        <is>
          <t>vale@andrews.edu</t>
        </is>
      </c>
    </row>
    <row r="254">
      <c r="A254" t="inlineStr">
        <is>
          <t>Williams, David A.</t>
        </is>
      </c>
      <c r="B254" t="inlineStr">
        <is>
          <t>000124996</t>
        </is>
      </c>
      <c r="C254" t="inlineStr">
        <is>
          <t>wdavid@andrews.edu</t>
        </is>
      </c>
    </row>
    <row r="255">
      <c r="A255" t="inlineStr">
        <is>
          <t>Yeagley, Stephen T.</t>
        </is>
      </c>
      <c r="B255" t="inlineStr">
        <is>
          <t>000041250</t>
        </is>
      </c>
      <c r="C255" t="inlineStr">
        <is>
          <t>yeagley@andrews.edu</t>
        </is>
      </c>
    </row>
    <row r="256">
      <c r="A256" t="inlineStr">
        <is>
          <t>Younker, Randall W.</t>
        </is>
      </c>
      <c r="B256" t="inlineStr">
        <is>
          <t>000042559</t>
        </is>
      </c>
      <c r="C256" t="inlineStr">
        <is>
          <t>younker@andrews.edu</t>
        </is>
      </c>
    </row>
    <row r="257">
      <c r="A257" t="inlineStr">
        <is>
          <t>Campbell, Michael</t>
        </is>
      </c>
      <c r="B257" t="inlineStr">
        <is>
          <t>000108737</t>
        </is>
      </c>
      <c r="C257" t="inlineStr">
        <is>
          <t>campbelm@andrews.edu</t>
        </is>
      </c>
    </row>
    <row r="258">
      <c r="A258" t="inlineStr">
        <is>
          <t>Mueller, Eike A.</t>
        </is>
      </c>
      <c r="B258" t="inlineStr">
        <is>
          <t>000044903</t>
        </is>
      </c>
      <c r="C258" t="inlineStr">
        <is>
          <t>muellere@andrews.edu</t>
        </is>
      </c>
    </row>
    <row r="259">
      <c r="A259" t="inlineStr">
        <is>
          <t>Gonzalez Astudillo, Ricardo A.</t>
        </is>
      </c>
      <c r="B259" t="inlineStr">
        <is>
          <t>000201154</t>
        </is>
      </c>
      <c r="C259" t="inlineStr">
        <is>
          <t>gonzalezri@andrews.edu</t>
        </is>
      </c>
    </row>
    <row r="260">
      <c r="A260" t="inlineStr">
        <is>
          <t>Prestes Neto, Flavio</t>
        </is>
      </c>
      <c r="B260" t="inlineStr">
        <is>
          <t>000136415</t>
        </is>
      </c>
      <c r="C260" t="inlineStr">
        <is>
          <t>fprestes@andrews.edu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Course Number {Crse Num}</t>
        </is>
      </c>
      <c r="C1" t="inlineStr">
        <is>
          <t>Catalog Title</t>
        </is>
      </c>
      <c r="D1" t="inlineStr">
        <is>
          <t>Section Title</t>
        </is>
      </c>
      <c r="E1" t="inlineStr">
        <is>
          <t>Lookup Key</t>
        </is>
      </c>
    </row>
    <row r="2">
      <c r="A2" t="inlineStr">
        <is>
          <t>CHIS</t>
        </is>
      </c>
      <c r="B2" t="n">
        <v>672</v>
      </c>
      <c r="C2" t="inlineStr">
        <is>
          <t>Tch Adv Hist &amp; Life/Write EGW</t>
        </is>
      </c>
      <c r="E2" t="inlineStr">
        <is>
          <t>CHIS672</t>
        </is>
      </c>
    </row>
    <row r="3">
      <c r="A3" t="inlineStr">
        <is>
          <t>CHIS</t>
        </is>
      </c>
      <c r="B3" t="n">
        <v>674</v>
      </c>
      <c r="C3" t="inlineStr">
        <is>
          <t>Development SDA Theology</t>
        </is>
      </c>
      <c r="E3" t="inlineStr">
        <is>
          <t>CHIS674</t>
        </is>
      </c>
    </row>
    <row r="4">
      <c r="A4" t="inlineStr">
        <is>
          <t>DSRE</t>
        </is>
      </c>
      <c r="B4" t="n">
        <v>606</v>
      </c>
      <c r="C4" t="inlineStr">
        <is>
          <t>Philosphcl Foundtns for Prof</t>
        </is>
      </c>
      <c r="D4" t="inlineStr">
        <is>
          <t>Philosphcl Foundtns for Prof</t>
        </is>
      </c>
      <c r="E4" t="inlineStr">
        <is>
          <t>DSRE606</t>
        </is>
      </c>
    </row>
    <row r="5">
      <c r="A5" t="inlineStr">
        <is>
          <t>DSRE</t>
        </is>
      </c>
      <c r="B5" t="n">
        <v>606</v>
      </c>
      <c r="C5" t="inlineStr">
        <is>
          <t>Philosphcl Foundtns for Prof</t>
        </is>
      </c>
      <c r="E5" t="inlineStr">
        <is>
          <t>DSRE606</t>
        </is>
      </c>
    </row>
    <row r="6">
      <c r="A6" t="inlineStr">
        <is>
          <t>DSRE</t>
        </is>
      </c>
      <c r="B6" t="n">
        <v>676</v>
      </c>
      <c r="C6" t="inlineStr">
        <is>
          <t>Top:</t>
        </is>
      </c>
      <c r="D6" t="inlineStr">
        <is>
          <t>Top:Sprtlty&amp;TchngBblK-12Methds</t>
        </is>
      </c>
      <c r="E6" t="inlineStr">
        <is>
          <t>DSRE676</t>
        </is>
      </c>
    </row>
    <row r="7">
      <c r="A7" t="inlineStr">
        <is>
          <t>NTST</t>
        </is>
      </c>
      <c r="B7" t="n">
        <v>885</v>
      </c>
      <c r="C7" t="inlineStr">
        <is>
          <t>Topics in</t>
        </is>
      </c>
      <c r="D7" t="inlineStr">
        <is>
          <t>Topics in Advanced Greek</t>
        </is>
      </c>
      <c r="E7" t="inlineStr">
        <is>
          <t>NTST885</t>
        </is>
      </c>
    </row>
    <row r="8">
      <c r="A8" t="inlineStr">
        <is>
          <t>DSRE</t>
        </is>
      </c>
      <c r="B8" t="n">
        <v>676</v>
      </c>
      <c r="C8" t="inlineStr">
        <is>
          <t>Top:</t>
        </is>
      </c>
      <c r="D8" t="inlineStr">
        <is>
          <t>Top:Spiritlty&amp;Tch Bible K-12 M</t>
        </is>
      </c>
      <c r="E8" t="inlineStr">
        <is>
          <t>DSRE676</t>
        </is>
      </c>
    </row>
    <row r="9">
      <c r="A9" t="inlineStr">
        <is>
          <t>MSSN</t>
        </is>
      </c>
      <c r="B9" t="n">
        <v>854</v>
      </c>
      <c r="C9" t="inlineStr">
        <is>
          <t>Research Design in Mission</t>
        </is>
      </c>
      <c r="E9" t="inlineStr">
        <is>
          <t>MSSN854</t>
        </is>
      </c>
    </row>
    <row r="10">
      <c r="A10" t="inlineStr">
        <is>
          <t>GSEM</t>
        </is>
      </c>
      <c r="B10" t="n">
        <v>648</v>
      </c>
      <c r="C10" t="inlineStr">
        <is>
          <t>Workshop</t>
        </is>
      </c>
      <c r="D10" t="inlineStr">
        <is>
          <t>Wkshp:Natural Rem/Hydrotherapy</t>
        </is>
      </c>
      <c r="E10" t="inlineStr">
        <is>
          <t>GSEM648</t>
        </is>
      </c>
    </row>
    <row r="11">
      <c r="A11" t="inlineStr">
        <is>
          <t>GSEM</t>
        </is>
      </c>
      <c r="B11" t="n">
        <v>534</v>
      </c>
      <c r="C11" t="inlineStr">
        <is>
          <t>Iss in E G White Studies</t>
        </is>
      </c>
      <c r="E11" t="inlineStr">
        <is>
          <t>GSEM534</t>
        </is>
      </c>
    </row>
    <row r="12">
      <c r="A12" t="inlineStr">
        <is>
          <t>DSRE</t>
        </is>
      </c>
      <c r="B12" t="n">
        <v>657</v>
      </c>
      <c r="C12" t="inlineStr">
        <is>
          <t>Social Policy</t>
        </is>
      </c>
      <c r="E12" t="inlineStr">
        <is>
          <t>DSRE657</t>
        </is>
      </c>
    </row>
    <row r="13">
      <c r="A13" t="inlineStr">
        <is>
          <t>DSRE</t>
        </is>
      </c>
      <c r="B13" t="n">
        <v>669</v>
      </c>
      <c r="C13" t="inlineStr">
        <is>
          <t>Reaching the Secular Mind</t>
        </is>
      </c>
      <c r="E13" t="inlineStr">
        <is>
          <t>DSRE669</t>
        </is>
      </c>
    </row>
    <row r="14">
      <c r="A14" t="inlineStr">
        <is>
          <t>DSLE</t>
        </is>
      </c>
      <c r="B14" t="n">
        <v>657</v>
      </c>
      <c r="C14" t="inlineStr">
        <is>
          <t>Social Policy</t>
        </is>
      </c>
      <c r="D14" t="inlineStr">
        <is>
          <t>Social Policy</t>
        </is>
      </c>
      <c r="E14" t="inlineStr">
        <is>
          <t>DSLE657</t>
        </is>
      </c>
    </row>
    <row r="15">
      <c r="A15" t="inlineStr">
        <is>
          <t>DSLE</t>
        </is>
      </c>
      <c r="B15" t="n">
        <v>541</v>
      </c>
      <c r="C15" t="inlineStr">
        <is>
          <t>Fndtns of Biblicl Spirituality</t>
        </is>
      </c>
      <c r="E15" t="inlineStr">
        <is>
          <t>DSLE541</t>
        </is>
      </c>
    </row>
    <row r="16">
      <c r="A16" t="inlineStr">
        <is>
          <t>PATH</t>
        </is>
      </c>
      <c r="B16" t="n">
        <v>523</v>
      </c>
      <c r="C16" t="inlineStr">
        <is>
          <t>Worship:Word &amp; Music</t>
        </is>
      </c>
      <c r="E16" t="inlineStr">
        <is>
          <t>PATH523</t>
        </is>
      </c>
    </row>
    <row r="17">
      <c r="A17" t="inlineStr">
        <is>
          <t>CHMN</t>
        </is>
      </c>
      <c r="B17" t="n">
        <v>574</v>
      </c>
      <c r="C17" t="inlineStr">
        <is>
          <t>Perspectives in Church Mrkting</t>
        </is>
      </c>
      <c r="E17" t="inlineStr">
        <is>
          <t>CHMN574</t>
        </is>
      </c>
    </row>
    <row r="18">
      <c r="A18" t="inlineStr">
        <is>
          <t>GSEM</t>
        </is>
      </c>
      <c r="B18" t="n">
        <v>539</v>
      </c>
      <c r="C18" t="inlineStr">
        <is>
          <t>Issu in Origins</t>
        </is>
      </c>
      <c r="E18" t="inlineStr">
        <is>
          <t>GSEM539</t>
        </is>
      </c>
    </row>
    <row r="19">
      <c r="A19" t="inlineStr">
        <is>
          <t>THST</t>
        </is>
      </c>
      <c r="B19" t="n">
        <v>634</v>
      </c>
      <c r="C19" t="inlineStr">
        <is>
          <t>Christian Social Ethics</t>
        </is>
      </c>
      <c r="E19" t="inlineStr">
        <is>
          <t>THST634</t>
        </is>
      </c>
    </row>
    <row r="20">
      <c r="A20" t="inlineStr">
        <is>
          <t>CHMN</t>
        </is>
      </c>
      <c r="B20" t="n">
        <v>555</v>
      </c>
      <c r="C20" t="inlineStr">
        <is>
          <t>Pastoral Counseling</t>
        </is>
      </c>
      <c r="E20" t="inlineStr">
        <is>
          <t>CHMN555</t>
        </is>
      </c>
    </row>
    <row r="21">
      <c r="A21" t="inlineStr">
        <is>
          <t>NTST</t>
        </is>
      </c>
      <c r="B21" t="n">
        <v>567</v>
      </c>
      <c r="C21" t="inlineStr">
        <is>
          <t>Theo of the English NT:</t>
        </is>
      </c>
      <c r="E21" t="inlineStr">
        <is>
          <t>NTST567</t>
        </is>
      </c>
    </row>
    <row r="22">
      <c r="A22" t="inlineStr">
        <is>
          <t>CHMN</t>
        </is>
      </c>
      <c r="B22" t="n">
        <v>523</v>
      </c>
      <c r="C22" t="inlineStr">
        <is>
          <t>Worship:Word &amp; Music</t>
        </is>
      </c>
      <c r="E22" t="inlineStr">
        <is>
          <t>CHMN523</t>
        </is>
      </c>
    </row>
    <row r="23">
      <c r="A23" t="inlineStr">
        <is>
          <t>CHMN</t>
        </is>
      </c>
      <c r="B23" t="n">
        <v>539</v>
      </c>
      <c r="C23" t="inlineStr">
        <is>
          <t>Church Grwth&amp; Equipping Pastor</t>
        </is>
      </c>
      <c r="E23" t="inlineStr">
        <is>
          <t>CHMN539</t>
        </is>
      </c>
    </row>
    <row r="24">
      <c r="A24" t="inlineStr">
        <is>
          <t>OTST</t>
        </is>
      </c>
      <c r="B24" t="n">
        <v>551</v>
      </c>
      <c r="C24" t="inlineStr">
        <is>
          <t>Biblical Hebrew I</t>
        </is>
      </c>
      <c r="E24" t="inlineStr">
        <is>
          <t>OTST551</t>
        </is>
      </c>
    </row>
    <row r="25">
      <c r="A25" t="inlineStr">
        <is>
          <t>OTST</t>
        </is>
      </c>
      <c r="B25" t="n">
        <v>552</v>
      </c>
      <c r="C25" t="inlineStr">
        <is>
          <t>Biblical Hebrew II</t>
        </is>
      </c>
      <c r="E25" t="inlineStr">
        <is>
          <t>OTST552</t>
        </is>
      </c>
    </row>
    <row r="26">
      <c r="A26" t="inlineStr">
        <is>
          <t>GSEM</t>
        </is>
      </c>
      <c r="B26" t="n">
        <v>505</v>
      </c>
      <c r="C26" t="inlineStr">
        <is>
          <t>Colloquium:</t>
        </is>
      </c>
      <c r="D26" t="inlineStr">
        <is>
          <t>Coll:Pathfinder Leadership</t>
        </is>
      </c>
      <c r="E26" t="inlineStr">
        <is>
          <t>GSEM505</t>
        </is>
      </c>
    </row>
    <row r="27">
      <c r="A27" t="inlineStr">
        <is>
          <t>OTST</t>
        </is>
      </c>
      <c r="B27" t="n">
        <v>628</v>
      </c>
      <c r="C27" t="inlineStr">
        <is>
          <t>Meth OT Exegesis (Hebw)</t>
        </is>
      </c>
      <c r="E27" t="inlineStr">
        <is>
          <t>OTST628</t>
        </is>
      </c>
    </row>
    <row r="28">
      <c r="A28" t="inlineStr">
        <is>
          <t>OTST</t>
        </is>
      </c>
      <c r="B28" t="n">
        <v>620</v>
      </c>
      <c r="C28" t="inlineStr">
        <is>
          <t>Sem in Old Testament Theology</t>
        </is>
      </c>
      <c r="E28" t="inlineStr">
        <is>
          <t>OTST620</t>
        </is>
      </c>
    </row>
    <row r="29">
      <c r="A29" t="inlineStr">
        <is>
          <t>DSLE</t>
        </is>
      </c>
      <c r="B29" t="n">
        <v>503</v>
      </c>
      <c r="C29" t="inlineStr">
        <is>
          <t>Marriage, Fam&amp;Interprsnl Reltn</t>
        </is>
      </c>
      <c r="E29" t="inlineStr">
        <is>
          <t>DSLE503</t>
        </is>
      </c>
    </row>
    <row r="30">
      <c r="A30" t="inlineStr">
        <is>
          <t>NTST</t>
        </is>
      </c>
      <c r="B30" t="n">
        <v>567</v>
      </c>
      <c r="C30" t="inlineStr">
        <is>
          <t>Theo of the English NT:</t>
        </is>
      </c>
      <c r="D30" t="inlineStr">
        <is>
          <t>Theo of the English NT</t>
        </is>
      </c>
      <c r="E30" t="inlineStr">
        <is>
          <t>NTST567</t>
        </is>
      </c>
    </row>
    <row r="31">
      <c r="A31" t="inlineStr">
        <is>
          <t>PATH</t>
        </is>
      </c>
      <c r="B31" t="n">
        <v>539</v>
      </c>
      <c r="C31" t="inlineStr">
        <is>
          <t>Church Grwth&amp; Equipping Leader</t>
        </is>
      </c>
      <c r="E31" t="inlineStr">
        <is>
          <t>PATH539</t>
        </is>
      </c>
    </row>
    <row r="32">
      <c r="A32" t="inlineStr">
        <is>
          <t>DSRE</t>
        </is>
      </c>
      <c r="B32" t="n">
        <v>749</v>
      </c>
      <c r="C32" t="inlineStr">
        <is>
          <t>Family as Center for Dscplshp</t>
        </is>
      </c>
      <c r="E32" t="inlineStr">
        <is>
          <t>DSRE749</t>
        </is>
      </c>
    </row>
    <row r="33">
      <c r="A33" t="inlineStr">
        <is>
          <t>CHIS</t>
        </is>
      </c>
      <c r="B33" t="n">
        <v>505</v>
      </c>
      <c r="C33" t="inlineStr">
        <is>
          <t>Survey of Church History</t>
        </is>
      </c>
      <c r="E33" t="inlineStr">
        <is>
          <t>CHIS505</t>
        </is>
      </c>
    </row>
    <row r="34">
      <c r="A34" t="inlineStr">
        <is>
          <t>OTST</t>
        </is>
      </c>
      <c r="B34" t="n">
        <v>546</v>
      </c>
      <c r="C34" t="inlineStr">
        <is>
          <t>Studies in Daniel (Engl)</t>
        </is>
      </c>
      <c r="E34" t="inlineStr">
        <is>
          <t>OTST546</t>
        </is>
      </c>
    </row>
    <row r="35">
      <c r="A35" t="inlineStr">
        <is>
          <t>ANEA</t>
        </is>
      </c>
      <c r="B35" t="n">
        <v>640</v>
      </c>
      <c r="C35" t="inlineStr">
        <is>
          <t>Res, Method &amp; Theory in Arch</t>
        </is>
      </c>
      <c r="E35" t="inlineStr">
        <is>
          <t>ANEA640</t>
        </is>
      </c>
    </row>
    <row r="36">
      <c r="A36" t="inlineStr">
        <is>
          <t>ANEA</t>
        </is>
      </c>
      <c r="B36" t="n">
        <v>810</v>
      </c>
      <c r="C36" t="inlineStr">
        <is>
          <t>Near Eastern Archaeology</t>
        </is>
      </c>
      <c r="E36" t="inlineStr">
        <is>
          <t>ANEA810</t>
        </is>
      </c>
    </row>
    <row r="37">
      <c r="A37" t="inlineStr">
        <is>
          <t>ANEA</t>
        </is>
      </c>
      <c r="B37" t="n">
        <v>615</v>
      </c>
      <c r="C37" t="inlineStr">
        <is>
          <t>Sem Arch &amp; Hist of Antiquity</t>
        </is>
      </c>
      <c r="E37" t="inlineStr">
        <is>
          <t>ANEA615</t>
        </is>
      </c>
    </row>
    <row r="38">
      <c r="A38" t="inlineStr">
        <is>
          <t>ANEA</t>
        </is>
      </c>
      <c r="B38" t="n">
        <v>940</v>
      </c>
      <c r="C38" t="inlineStr">
        <is>
          <t>Sem Adv Arch&amp;Hist of Antiquity</t>
        </is>
      </c>
      <c r="E38" t="inlineStr">
        <is>
          <t>ANEA940</t>
        </is>
      </c>
    </row>
    <row r="39">
      <c r="A39" t="inlineStr">
        <is>
          <t>ANEA</t>
        </is>
      </c>
      <c r="B39" t="n">
        <v>840</v>
      </c>
      <c r="C39" t="inlineStr">
        <is>
          <t>Adv Resrch, Methd&amp;Thry in Arch</t>
        </is>
      </c>
      <c r="E39" t="inlineStr">
        <is>
          <t>ANEA840</t>
        </is>
      </c>
    </row>
    <row r="40">
      <c r="A40" t="inlineStr">
        <is>
          <t>ANEA</t>
        </is>
      </c>
      <c r="B40" t="n">
        <v>624</v>
      </c>
      <c r="C40" t="inlineStr">
        <is>
          <t>Bib. Lands &amp; Exploration</t>
        </is>
      </c>
      <c r="E40" t="inlineStr">
        <is>
          <t>ANEA624</t>
        </is>
      </c>
    </row>
    <row r="41">
      <c r="A41" t="inlineStr">
        <is>
          <t>ANEA</t>
        </is>
      </c>
      <c r="B41" t="n">
        <v>805</v>
      </c>
      <c r="C41" t="inlineStr">
        <is>
          <t>Historical Geog Anc Near East</t>
        </is>
      </c>
      <c r="E41" t="inlineStr">
        <is>
          <t>ANEA805</t>
        </is>
      </c>
    </row>
    <row r="42">
      <c r="A42" t="inlineStr">
        <is>
          <t>GSEM</t>
        </is>
      </c>
      <c r="B42" t="n">
        <v>505</v>
      </c>
      <c r="C42" t="inlineStr">
        <is>
          <t>Colloquium:</t>
        </is>
      </c>
      <c r="D42" t="inlineStr">
        <is>
          <t>Colloquium: Poverty Simulation</t>
        </is>
      </c>
      <c r="E42" t="inlineStr">
        <is>
          <t>GSEM505</t>
        </is>
      </c>
    </row>
    <row r="43">
      <c r="A43" t="inlineStr">
        <is>
          <t>DSRE</t>
        </is>
      </c>
      <c r="B43" t="n">
        <v>635</v>
      </c>
      <c r="C43" t="inlineStr">
        <is>
          <t>Christian Persp on Prof Ethics</t>
        </is>
      </c>
      <c r="E43" t="inlineStr">
        <is>
          <t>DSRE635</t>
        </is>
      </c>
    </row>
    <row r="44">
      <c r="A44" t="inlineStr">
        <is>
          <t>DSRE</t>
        </is>
      </c>
      <c r="B44" t="n">
        <v>657</v>
      </c>
      <c r="C44" t="inlineStr">
        <is>
          <t>Social Policy</t>
        </is>
      </c>
      <c r="D44" t="inlineStr">
        <is>
          <t>Social Policy</t>
        </is>
      </c>
      <c r="E44" t="inlineStr">
        <is>
          <t>DSRE657</t>
        </is>
      </c>
    </row>
    <row r="45">
      <c r="A45" t="inlineStr">
        <is>
          <t>CHMN</t>
        </is>
      </c>
      <c r="B45" t="n">
        <v>516</v>
      </c>
      <c r="C45" t="inlineStr">
        <is>
          <t>Death &amp; Grief Contemp Society</t>
        </is>
      </c>
      <c r="E45" t="inlineStr">
        <is>
          <t>CHMN516</t>
        </is>
      </c>
    </row>
    <row r="46">
      <c r="A46" t="inlineStr">
        <is>
          <t>CHMN</t>
        </is>
      </c>
      <c r="B46" t="n">
        <v>516</v>
      </c>
      <c r="C46" t="inlineStr">
        <is>
          <t>Death &amp; Grief Contemp Society</t>
        </is>
      </c>
      <c r="D46" t="inlineStr">
        <is>
          <t>Death &amp; Grief</t>
        </is>
      </c>
      <c r="E46" t="inlineStr">
        <is>
          <t>CHMN516</t>
        </is>
      </c>
    </row>
    <row r="47">
      <c r="A47" t="inlineStr">
        <is>
          <t>DSRE</t>
        </is>
      </c>
      <c r="B47" t="n">
        <v>635</v>
      </c>
      <c r="C47" t="inlineStr">
        <is>
          <t>Christian Persp on Prof Ethics</t>
        </is>
      </c>
      <c r="D47" t="inlineStr">
        <is>
          <t>Christian Persp on Prof Ethics</t>
        </is>
      </c>
      <c r="E47" t="inlineStr">
        <is>
          <t>DSRE635</t>
        </is>
      </c>
    </row>
    <row r="48">
      <c r="A48" t="inlineStr">
        <is>
          <t>CHMN</t>
        </is>
      </c>
      <c r="B48" t="n">
        <v>516</v>
      </c>
      <c r="C48" t="inlineStr">
        <is>
          <t>Death &amp; Grief Contemp Society</t>
        </is>
      </c>
      <c r="D48" t="inlineStr">
        <is>
          <t>Death &amp; Grief Contemp Society</t>
        </is>
      </c>
      <c r="E48" t="inlineStr">
        <is>
          <t>CHMN516</t>
        </is>
      </c>
    </row>
    <row r="49">
      <c r="A49" t="inlineStr">
        <is>
          <t>PATH</t>
        </is>
      </c>
      <c r="B49" t="n">
        <v>516</v>
      </c>
      <c r="C49" t="inlineStr">
        <is>
          <t>Death &amp; Grief Contemp Society</t>
        </is>
      </c>
      <c r="D49" t="inlineStr">
        <is>
          <t>Death &amp; Grief Contemp Society</t>
        </is>
      </c>
      <c r="E49" t="inlineStr">
        <is>
          <t>PATH516</t>
        </is>
      </c>
    </row>
    <row r="50">
      <c r="A50" t="inlineStr">
        <is>
          <t>DSLE</t>
        </is>
      </c>
      <c r="B50" t="n">
        <v>635</v>
      </c>
      <c r="C50" t="inlineStr">
        <is>
          <t>Christian Persp on Prof Ethics</t>
        </is>
      </c>
      <c r="D50" t="inlineStr">
        <is>
          <t>Christian Persp on Prof Ethics</t>
        </is>
      </c>
      <c r="E50" t="inlineStr">
        <is>
          <t>DSLE635</t>
        </is>
      </c>
    </row>
    <row r="51">
      <c r="A51" t="inlineStr">
        <is>
          <t>DSLE</t>
        </is>
      </c>
      <c r="B51" t="n">
        <v>657</v>
      </c>
      <c r="C51" t="inlineStr">
        <is>
          <t>Social Policy</t>
        </is>
      </c>
      <c r="E51" t="inlineStr">
        <is>
          <t>DSLE657</t>
        </is>
      </c>
    </row>
    <row r="52">
      <c r="A52" t="inlineStr">
        <is>
          <t>CHIS</t>
        </is>
      </c>
      <c r="B52" t="n">
        <v>506</v>
      </c>
      <c r="C52" t="inlineStr">
        <is>
          <t>Church History to 1500</t>
        </is>
      </c>
      <c r="E52" t="inlineStr">
        <is>
          <t>CHIS506</t>
        </is>
      </c>
    </row>
    <row r="53">
      <c r="A53" t="inlineStr">
        <is>
          <t>DSRE</t>
        </is>
      </c>
      <c r="B53" t="n">
        <v>705</v>
      </c>
      <c r="C53" t="inlineStr">
        <is>
          <t>Theo&amp;Hist Perspectve Discplshp</t>
        </is>
      </c>
      <c r="E53" t="inlineStr">
        <is>
          <t>DSRE705</t>
        </is>
      </c>
    </row>
    <row r="54">
      <c r="A54" t="inlineStr">
        <is>
          <t>GSEM</t>
        </is>
      </c>
      <c r="B54" t="n">
        <v>790</v>
      </c>
      <c r="C54" t="inlineStr">
        <is>
          <t>DMin Prof Dissertation Sem</t>
        </is>
      </c>
      <c r="E54" t="inlineStr">
        <is>
          <t>GSEM790</t>
        </is>
      </c>
    </row>
    <row r="55">
      <c r="A55" t="inlineStr">
        <is>
          <t>GSEM</t>
        </is>
      </c>
      <c r="B55" t="n">
        <v>706</v>
      </c>
      <c r="C55" t="inlineStr">
        <is>
          <t>Spiritual&amp;Theo Found Ministry</t>
        </is>
      </c>
      <c r="E55" t="inlineStr">
        <is>
          <t>GSEM706</t>
        </is>
      </c>
    </row>
    <row r="56">
      <c r="A56" t="inlineStr">
        <is>
          <t>GSEM</t>
        </is>
      </c>
      <c r="B56" t="n">
        <v>796</v>
      </c>
      <c r="C56" t="inlineStr">
        <is>
          <t>DMin Prof Dissertation</t>
        </is>
      </c>
      <c r="E56" t="inlineStr">
        <is>
          <t>GSEM796</t>
        </is>
      </c>
    </row>
    <row r="57">
      <c r="A57" t="inlineStr">
        <is>
          <t>GSEM</t>
        </is>
      </c>
      <c r="B57" t="n">
        <v>788</v>
      </c>
      <c r="C57" t="inlineStr">
        <is>
          <t>DMin Prof Dissertation Cont</t>
        </is>
      </c>
      <c r="E57" t="inlineStr">
        <is>
          <t>GSEM788</t>
        </is>
      </c>
    </row>
    <row r="58">
      <c r="A58" t="inlineStr">
        <is>
          <t>CHMN</t>
        </is>
      </c>
      <c r="B58" t="n">
        <v>763</v>
      </c>
      <c r="C58" t="inlineStr">
        <is>
          <t>Effective Strategic Growth</t>
        </is>
      </c>
      <c r="E58" t="inlineStr">
        <is>
          <t>CHMN763</t>
        </is>
      </c>
    </row>
    <row r="59">
      <c r="A59" t="inlineStr">
        <is>
          <t>MSSN</t>
        </is>
      </c>
      <c r="B59" t="n">
        <v>795</v>
      </c>
      <c r="C59" t="inlineStr">
        <is>
          <t>Top:</t>
        </is>
      </c>
      <c r="D59" t="inlineStr">
        <is>
          <t>Top:Dscplshp  Wrldvw Trnsfrmtn</t>
        </is>
      </c>
      <c r="E59" t="inlineStr">
        <is>
          <t>MSSN795</t>
        </is>
      </c>
    </row>
    <row r="60">
      <c r="A60" t="inlineStr">
        <is>
          <t>GSEM</t>
        </is>
      </c>
      <c r="B60" t="n">
        <v>793</v>
      </c>
      <c r="C60" t="inlineStr">
        <is>
          <t>DMin Research Methods Sem</t>
        </is>
      </c>
      <c r="E60" t="inlineStr">
        <is>
          <t>GSEM793</t>
        </is>
      </c>
    </row>
    <row r="61">
      <c r="A61" t="inlineStr">
        <is>
          <t>CHMN</t>
        </is>
      </c>
      <c r="B61" t="n">
        <v>779</v>
      </c>
      <c r="C61" t="inlineStr">
        <is>
          <t>Leading Growth</t>
        </is>
      </c>
      <c r="E61" t="inlineStr">
        <is>
          <t>CHMN779</t>
        </is>
      </c>
    </row>
    <row r="62">
      <c r="A62" t="inlineStr">
        <is>
          <t>PATH</t>
        </is>
      </c>
      <c r="B62" t="n">
        <v>779</v>
      </c>
      <c r="C62" t="inlineStr">
        <is>
          <t>Leading Growth</t>
        </is>
      </c>
      <c r="E62" t="inlineStr">
        <is>
          <t>PATH779</t>
        </is>
      </c>
    </row>
    <row r="63">
      <c r="A63" t="inlineStr">
        <is>
          <t>THST</t>
        </is>
      </c>
      <c r="B63" t="n">
        <v>695</v>
      </c>
      <c r="C63" t="inlineStr">
        <is>
          <t>Top:</t>
        </is>
      </c>
      <c r="D63" t="inlineStr">
        <is>
          <t>Top:Sanctuary Doctrine</t>
        </is>
      </c>
      <c r="E63" t="inlineStr">
        <is>
          <t>THST695</t>
        </is>
      </c>
    </row>
    <row r="64">
      <c r="A64" t="inlineStr">
        <is>
          <t>DSRE</t>
        </is>
      </c>
      <c r="B64" t="n">
        <v>534</v>
      </c>
      <c r="C64" t="inlineStr">
        <is>
          <t>Ministry to Youth&amp;Yng Adlt</t>
        </is>
      </c>
      <c r="E64" t="inlineStr">
        <is>
          <t>DSRE534</t>
        </is>
      </c>
    </row>
    <row r="65">
      <c r="A65" t="inlineStr">
        <is>
          <t>DSRE</t>
        </is>
      </c>
      <c r="B65" t="n">
        <v>503</v>
      </c>
      <c r="C65" t="inlineStr">
        <is>
          <t>Marriage, Fam&amp;Interprsnl Reltn</t>
        </is>
      </c>
      <c r="E65" t="inlineStr">
        <is>
          <t>DSRE503</t>
        </is>
      </c>
    </row>
    <row r="66">
      <c r="A66" t="inlineStr">
        <is>
          <t>MSSN</t>
        </is>
      </c>
      <c r="B66" t="n">
        <v>561</v>
      </c>
      <c r="C66" t="inlineStr">
        <is>
          <t>Christian Witness&amp;Wrld Relgns</t>
        </is>
      </c>
      <c r="E66" t="inlineStr">
        <is>
          <t>MSSN561</t>
        </is>
      </c>
    </row>
    <row r="67">
      <c r="A67" t="inlineStr">
        <is>
          <t>CHMN</t>
        </is>
      </c>
      <c r="B67" t="n">
        <v>543</v>
      </c>
      <c r="C67" t="inlineStr">
        <is>
          <t>Christn Lead in a Chnging Wrld</t>
        </is>
      </c>
      <c r="E67" t="inlineStr">
        <is>
          <t>CHMN543</t>
        </is>
      </c>
    </row>
    <row r="68">
      <c r="A68" t="inlineStr">
        <is>
          <t>NTST</t>
        </is>
      </c>
      <c r="B68" t="n">
        <v>537</v>
      </c>
      <c r="C68" t="inlineStr">
        <is>
          <t>Rdngs in Acts&amp;General Epistles</t>
        </is>
      </c>
      <c r="E68" t="inlineStr">
        <is>
          <t>NTST537</t>
        </is>
      </c>
    </row>
    <row r="69">
      <c r="A69" t="inlineStr">
        <is>
          <t>CHMN</t>
        </is>
      </c>
      <c r="B69" t="n">
        <v>637</v>
      </c>
      <c r="C69" t="inlineStr">
        <is>
          <t>Seminar in Preaching</t>
        </is>
      </c>
      <c r="E69" t="inlineStr">
        <is>
          <t>CHMN637</t>
        </is>
      </c>
    </row>
    <row r="70">
      <c r="A70" t="inlineStr">
        <is>
          <t>OTST</t>
        </is>
      </c>
      <c r="B70" t="n">
        <v>520</v>
      </c>
      <c r="C70" t="inlineStr">
        <is>
          <t>Intro to Old Testmnt Theology</t>
        </is>
      </c>
      <c r="E70" t="inlineStr">
        <is>
          <t>OTST520</t>
        </is>
      </c>
    </row>
    <row r="71">
      <c r="A71" t="inlineStr">
        <is>
          <t>DSRE</t>
        </is>
      </c>
      <c r="B71" t="n">
        <v>541</v>
      </c>
      <c r="C71" t="inlineStr">
        <is>
          <t>Fndtns of Biblicl Spirituality</t>
        </is>
      </c>
      <c r="E71" t="inlineStr">
        <is>
          <t>DSRE541</t>
        </is>
      </c>
    </row>
    <row r="72">
      <c r="A72" t="inlineStr">
        <is>
          <t>PATH</t>
        </is>
      </c>
      <c r="B72" t="n">
        <v>543</v>
      </c>
      <c r="C72" t="inlineStr">
        <is>
          <t>Christn Lead in a Chnging Wrld</t>
        </is>
      </c>
      <c r="E72" t="inlineStr">
        <is>
          <t>PATH543</t>
        </is>
      </c>
    </row>
    <row r="73">
      <c r="A73" t="inlineStr">
        <is>
          <t>MSSN</t>
        </is>
      </c>
      <c r="B73" t="n">
        <v>546</v>
      </c>
      <c r="C73" t="inlineStr">
        <is>
          <t>Mission in Cultrl&amp;Rlgs Contxt</t>
        </is>
      </c>
      <c r="E73" t="inlineStr">
        <is>
          <t>MSSN546</t>
        </is>
      </c>
    </row>
    <row r="74">
      <c r="A74" t="inlineStr">
        <is>
          <t>NTST</t>
        </is>
      </c>
      <c r="B74" t="n">
        <v>535</v>
      </c>
      <c r="C74" t="inlineStr">
        <is>
          <t>Studies in Pauline Writings</t>
        </is>
      </c>
      <c r="E74" t="inlineStr">
        <is>
          <t>NTST535</t>
        </is>
      </c>
    </row>
    <row r="75">
      <c r="A75" t="inlineStr">
        <is>
          <t>PATH</t>
        </is>
      </c>
      <c r="B75" t="n">
        <v>637</v>
      </c>
      <c r="C75" t="inlineStr">
        <is>
          <t>Seminar in Preaching</t>
        </is>
      </c>
      <c r="E75" t="inlineStr">
        <is>
          <t>PATH637</t>
        </is>
      </c>
    </row>
    <row r="76">
      <c r="A76" t="inlineStr">
        <is>
          <t>THST</t>
        </is>
      </c>
      <c r="B76" t="n">
        <v>640</v>
      </c>
      <c r="C76" t="inlineStr">
        <is>
          <t>Doctrine of Salvation</t>
        </is>
      </c>
      <c r="E76" t="inlineStr">
        <is>
          <t>THST640</t>
        </is>
      </c>
    </row>
    <row r="77">
      <c r="A77" t="inlineStr">
        <is>
          <t>GSEM</t>
        </is>
      </c>
      <c r="B77" t="n">
        <v>530</v>
      </c>
      <c r="C77" t="inlineStr">
        <is>
          <t>Doctrine of the Sanctuary</t>
        </is>
      </c>
      <c r="E77" t="inlineStr">
        <is>
          <t>GSEM530</t>
        </is>
      </c>
    </row>
    <row r="78">
      <c r="A78" t="inlineStr">
        <is>
          <t>DSLE</t>
        </is>
      </c>
      <c r="B78" t="n">
        <v>534</v>
      </c>
      <c r="C78" t="inlineStr">
        <is>
          <t>Ministry to Youth&amp;Yng Adlt</t>
        </is>
      </c>
      <c r="E78" t="inlineStr">
        <is>
          <t>DSLE534</t>
        </is>
      </c>
    </row>
    <row r="79">
      <c r="A79" t="inlineStr">
        <is>
          <t>PATH</t>
        </is>
      </c>
      <c r="B79" t="n">
        <v>715</v>
      </c>
      <c r="C79" t="inlineStr">
        <is>
          <t>Top in Urban Min:</t>
        </is>
      </c>
      <c r="D79" t="inlineStr">
        <is>
          <t>Top in Urban Min</t>
        </is>
      </c>
      <c r="E79" t="inlineStr">
        <is>
          <t>PATH715</t>
        </is>
      </c>
    </row>
    <row r="80">
      <c r="A80" t="inlineStr">
        <is>
          <t>NTST</t>
        </is>
      </c>
      <c r="B80" t="n">
        <v>538</v>
      </c>
      <c r="C80" t="inlineStr">
        <is>
          <t>Studies in Hebrews</t>
        </is>
      </c>
      <c r="E80" t="inlineStr">
        <is>
          <t>NTST538</t>
        </is>
      </c>
    </row>
    <row r="81">
      <c r="A81" t="inlineStr">
        <is>
          <t>CHMN</t>
        </is>
      </c>
      <c r="B81" t="n">
        <v>707</v>
      </c>
      <c r="C81" t="inlineStr">
        <is>
          <t>Church Intergeneratnl Contexts</t>
        </is>
      </c>
      <c r="E81" t="inlineStr">
        <is>
          <t>CHMN707</t>
        </is>
      </c>
    </row>
    <row r="82">
      <c r="A82" t="inlineStr">
        <is>
          <t>CHMN</t>
        </is>
      </c>
      <c r="B82" t="n">
        <v>751</v>
      </c>
      <c r="C82" t="inlineStr">
        <is>
          <t>Relationl Dynamics&amp;IGEN Church</t>
        </is>
      </c>
      <c r="E82" t="inlineStr">
        <is>
          <t>CHMN751</t>
        </is>
      </c>
    </row>
    <row r="83">
      <c r="A83" t="inlineStr">
        <is>
          <t>DSLE</t>
        </is>
      </c>
      <c r="B83" t="n">
        <v>705</v>
      </c>
      <c r="C83" t="inlineStr">
        <is>
          <t>Theo&amp;Hist Perspectve Discplshp</t>
        </is>
      </c>
      <c r="E83" t="inlineStr">
        <is>
          <t>DSLE705</t>
        </is>
      </c>
    </row>
    <row r="84">
      <c r="A84" t="inlineStr">
        <is>
          <t>PATH</t>
        </is>
      </c>
      <c r="B84" t="n">
        <v>707</v>
      </c>
      <c r="C84" t="inlineStr">
        <is>
          <t>Church Intergeneratnl Contexts</t>
        </is>
      </c>
      <c r="E84" t="inlineStr">
        <is>
          <t>PATH707</t>
        </is>
      </c>
    </row>
    <row r="85">
      <c r="A85" t="inlineStr">
        <is>
          <t>PATH</t>
        </is>
      </c>
      <c r="B85" t="n">
        <v>751</v>
      </c>
      <c r="C85" t="inlineStr">
        <is>
          <t>Relationl Dynamics&amp;IGEN Church</t>
        </is>
      </c>
      <c r="E85" t="inlineStr">
        <is>
          <t>PATH751</t>
        </is>
      </c>
    </row>
    <row r="86">
      <c r="A86" t="inlineStr">
        <is>
          <t>CHMN</t>
        </is>
      </c>
      <c r="B86" t="n">
        <v>606</v>
      </c>
      <c r="C86" t="inlineStr">
        <is>
          <t>Mssn-Shaped Church Planting</t>
        </is>
      </c>
      <c r="E86" t="inlineStr">
        <is>
          <t>CHMN606</t>
        </is>
      </c>
    </row>
    <row r="87">
      <c r="A87" t="inlineStr">
        <is>
          <t>OTST</t>
        </is>
      </c>
      <c r="B87" t="n">
        <v>566</v>
      </c>
      <c r="C87" t="inlineStr">
        <is>
          <t>Stud in the Pentateuch (Engl)</t>
        </is>
      </c>
      <c r="E87" t="inlineStr">
        <is>
          <t>OTST566</t>
        </is>
      </c>
    </row>
    <row r="88">
      <c r="A88" t="inlineStr">
        <is>
          <t>CHMN</t>
        </is>
      </c>
      <c r="B88" t="n">
        <v>760</v>
      </c>
      <c r="C88" t="inlineStr">
        <is>
          <t>Adv Ldshp Competencies</t>
        </is>
      </c>
      <c r="E88" t="inlineStr">
        <is>
          <t>CHMN760</t>
        </is>
      </c>
    </row>
    <row r="89">
      <c r="A89" t="inlineStr">
        <is>
          <t>CHMN</t>
        </is>
      </c>
      <c r="B89" t="n">
        <v>713</v>
      </c>
      <c r="C89" t="inlineStr">
        <is>
          <t>Transfrm Lead&amp;Org Sys Thinking</t>
        </is>
      </c>
      <c r="E89" t="inlineStr">
        <is>
          <t>CHMN713</t>
        </is>
      </c>
    </row>
    <row r="90">
      <c r="A90" t="inlineStr">
        <is>
          <t>CHMN</t>
        </is>
      </c>
      <c r="B90" t="n">
        <v>525</v>
      </c>
      <c r="C90" t="inlineStr">
        <is>
          <t>Hisp/Amer Culture &amp; Challenges</t>
        </is>
      </c>
      <c r="E90" t="inlineStr">
        <is>
          <t>CHMN525</t>
        </is>
      </c>
    </row>
    <row r="91">
      <c r="A91" t="inlineStr">
        <is>
          <t>OTST</t>
        </is>
      </c>
      <c r="B91" t="n">
        <v>556</v>
      </c>
      <c r="C91" t="inlineStr">
        <is>
          <t>Readings in Prophets (Engl)</t>
        </is>
      </c>
      <c r="E91" t="inlineStr">
        <is>
          <t>OTST556</t>
        </is>
      </c>
    </row>
    <row r="92">
      <c r="A92" t="inlineStr">
        <is>
          <t>CHIS</t>
        </is>
      </c>
      <c r="B92" t="n">
        <v>659</v>
      </c>
      <c r="C92" t="inlineStr">
        <is>
          <t>Sem Hst Select Christn Doct</t>
        </is>
      </c>
      <c r="E92" t="inlineStr">
        <is>
          <t>CHIS659</t>
        </is>
      </c>
    </row>
    <row r="93">
      <c r="A93" t="inlineStr">
        <is>
          <t>CHMN</t>
        </is>
      </c>
      <c r="B93" t="n">
        <v>780</v>
      </c>
      <c r="C93" t="inlineStr">
        <is>
          <t>Leading&amp;Managing Church Org</t>
        </is>
      </c>
      <c r="E93" t="inlineStr">
        <is>
          <t>CHMN780</t>
        </is>
      </c>
    </row>
    <row r="94">
      <c r="A94" t="inlineStr">
        <is>
          <t>CHMN</t>
        </is>
      </c>
      <c r="B94" t="n">
        <v>623</v>
      </c>
      <c r="C94" t="inlineStr">
        <is>
          <t>Innovative Evangelism</t>
        </is>
      </c>
      <c r="E94" t="inlineStr">
        <is>
          <t>CHMN623</t>
        </is>
      </c>
    </row>
    <row r="95">
      <c r="A95" t="inlineStr">
        <is>
          <t>CHMN</t>
        </is>
      </c>
      <c r="B95" t="n">
        <v>517</v>
      </c>
      <c r="C95" t="inlineStr">
        <is>
          <t>Topics in Ministry</t>
        </is>
      </c>
      <c r="E95" t="inlineStr">
        <is>
          <t>CHMN517</t>
        </is>
      </c>
    </row>
    <row r="96">
      <c r="A96" t="inlineStr">
        <is>
          <t>DSLE</t>
        </is>
      </c>
      <c r="B96" t="n">
        <v>610</v>
      </c>
      <c r="C96" t="inlineStr">
        <is>
          <t>Teaching for Discipleship</t>
        </is>
      </c>
      <c r="E96" t="inlineStr">
        <is>
          <t>DSLE610</t>
        </is>
      </c>
    </row>
    <row r="97">
      <c r="A97" t="inlineStr">
        <is>
          <t>PATH</t>
        </is>
      </c>
      <c r="B97" t="n">
        <v>538</v>
      </c>
      <c r="C97" t="inlineStr">
        <is>
          <t>Bilingual Ministry</t>
        </is>
      </c>
      <c r="E97" t="inlineStr">
        <is>
          <t>PATH538</t>
        </is>
      </c>
    </row>
    <row r="98">
      <c r="A98" t="inlineStr">
        <is>
          <t>PATH</t>
        </is>
      </c>
      <c r="B98" t="n">
        <v>525</v>
      </c>
      <c r="C98" t="inlineStr">
        <is>
          <t>Hisp/Amer Culture &amp; Challenges</t>
        </is>
      </c>
      <c r="E98" t="inlineStr">
        <is>
          <t>PATH525</t>
        </is>
      </c>
    </row>
    <row r="99">
      <c r="A99" t="inlineStr">
        <is>
          <t>MSSN</t>
        </is>
      </c>
      <c r="B99" t="n">
        <v>505</v>
      </c>
      <c r="C99" t="inlineStr">
        <is>
          <t>Christn Respns to Human Needs</t>
        </is>
      </c>
      <c r="E99" t="inlineStr">
        <is>
          <t>MSSN505</t>
        </is>
      </c>
    </row>
    <row r="100">
      <c r="A100" t="inlineStr">
        <is>
          <t>PATH</t>
        </is>
      </c>
      <c r="B100" t="n">
        <v>753</v>
      </c>
      <c r="C100" t="inlineStr">
        <is>
          <t>Building Syst &amp; Leading Mvmts</t>
        </is>
      </c>
      <c r="E100" t="inlineStr">
        <is>
          <t>PATH753</t>
        </is>
      </c>
    </row>
    <row r="101">
      <c r="A101" t="inlineStr">
        <is>
          <t>PATH</t>
        </is>
      </c>
      <c r="B101" t="n">
        <v>517</v>
      </c>
      <c r="C101" t="inlineStr">
        <is>
          <t>Topics in Ministry</t>
        </is>
      </c>
      <c r="E101" t="inlineStr">
        <is>
          <t>PATH517</t>
        </is>
      </c>
    </row>
    <row r="102">
      <c r="A102" t="inlineStr">
        <is>
          <t>ANEA</t>
        </is>
      </c>
      <c r="B102" t="n">
        <v>510</v>
      </c>
      <c r="C102" t="inlineStr">
        <is>
          <t>Archaeology and the Bible</t>
        </is>
      </c>
      <c r="E102" t="inlineStr">
        <is>
          <t>ANEA510</t>
        </is>
      </c>
    </row>
    <row r="103">
      <c r="A103" t="inlineStr">
        <is>
          <t>PATH</t>
        </is>
      </c>
      <c r="B103" t="n">
        <v>712</v>
      </c>
      <c r="C103" t="inlineStr">
        <is>
          <t>Transformational Leadership</t>
        </is>
      </c>
      <c r="E103" t="inlineStr">
        <is>
          <t>PATH712</t>
        </is>
      </c>
    </row>
    <row r="104">
      <c r="A104" t="inlineStr">
        <is>
          <t>PATH</t>
        </is>
      </c>
      <c r="B104" t="n">
        <v>747</v>
      </c>
      <c r="C104" t="inlineStr">
        <is>
          <t>Christian Leadership</t>
        </is>
      </c>
      <c r="E104" t="inlineStr">
        <is>
          <t>PATH747</t>
        </is>
      </c>
    </row>
    <row r="105">
      <c r="A105" t="inlineStr">
        <is>
          <t>OTST</t>
        </is>
      </c>
      <c r="B105" t="n">
        <v>556</v>
      </c>
      <c r="C105" t="inlineStr">
        <is>
          <t>Studies in Prophets (Engl)</t>
        </is>
      </c>
      <c r="E105" t="inlineStr">
        <is>
          <t>OTST556</t>
        </is>
      </c>
    </row>
    <row r="106">
      <c r="A106" t="inlineStr">
        <is>
          <t>NTST</t>
        </is>
      </c>
      <c r="B106" t="n">
        <v>567</v>
      </c>
      <c r="C106" t="inlineStr">
        <is>
          <t>Theo of the English NT:</t>
        </is>
      </c>
      <c r="D106" t="inlineStr">
        <is>
          <t>Theo of the Engl NT: NT Ethics</t>
        </is>
      </c>
      <c r="E106" t="inlineStr">
        <is>
          <t>NTST567</t>
        </is>
      </c>
    </row>
    <row r="107">
      <c r="A107" t="inlineStr">
        <is>
          <t>GSEM</t>
        </is>
      </c>
      <c r="B107" t="n">
        <v>680</v>
      </c>
      <c r="C107" t="inlineStr">
        <is>
          <t>Masters Comprehensive Exam</t>
        </is>
      </c>
      <c r="E107" t="inlineStr">
        <is>
          <t>GSEM680</t>
        </is>
      </c>
    </row>
    <row r="108">
      <c r="A108" t="inlineStr">
        <is>
          <t>CHIS</t>
        </is>
      </c>
      <c r="B108" t="n">
        <v>574</v>
      </c>
      <c r="C108" t="inlineStr">
        <is>
          <t>Hist of Seventh-day Adv Theo</t>
        </is>
      </c>
      <c r="E108" t="inlineStr">
        <is>
          <t>CHIS574</t>
        </is>
      </c>
    </row>
    <row r="109">
      <c r="A109" t="inlineStr">
        <is>
          <t>CHIS</t>
        </is>
      </c>
      <c r="B109" t="n">
        <v>624</v>
      </c>
      <c r="C109" t="inlineStr">
        <is>
          <t>Issues in Ellen G White Stdies</t>
        </is>
      </c>
      <c r="E109" t="inlineStr">
        <is>
          <t>CHIS624</t>
        </is>
      </c>
    </row>
    <row r="110">
      <c r="A110" t="inlineStr">
        <is>
          <t>CHMN</t>
        </is>
      </c>
      <c r="B110" t="n">
        <v>517</v>
      </c>
      <c r="C110" t="inlineStr">
        <is>
          <t>Topics in Ministry</t>
        </is>
      </c>
      <c r="D110" t="inlineStr">
        <is>
          <t>Topics in Min: Pastorl Counsel</t>
        </is>
      </c>
      <c r="E110" t="inlineStr">
        <is>
          <t>CHMN517</t>
        </is>
      </c>
    </row>
    <row r="111">
      <c r="A111" t="inlineStr">
        <is>
          <t>CHMN</t>
        </is>
      </c>
      <c r="B111" t="n">
        <v>546</v>
      </c>
      <c r="C111" t="inlineStr">
        <is>
          <t>Marriage and Family</t>
        </is>
      </c>
      <c r="E111" t="inlineStr">
        <is>
          <t>CHMN546</t>
        </is>
      </c>
    </row>
    <row r="112">
      <c r="A112" t="inlineStr">
        <is>
          <t>GSEM</t>
        </is>
      </c>
      <c r="B112" t="n">
        <v>520</v>
      </c>
      <c r="C112" t="inlineStr">
        <is>
          <t>Methods in Biblical &amp; Theo Res</t>
        </is>
      </c>
      <c r="E112" t="inlineStr">
        <is>
          <t>GSEM520</t>
        </is>
      </c>
    </row>
    <row r="113">
      <c r="A113" t="inlineStr">
        <is>
          <t>CHIS</t>
        </is>
      </c>
      <c r="B113" t="n">
        <v>696</v>
      </c>
      <c r="C113" t="inlineStr">
        <is>
          <t>Top in Advnt St _____</t>
        </is>
      </c>
      <c r="D113" t="inlineStr">
        <is>
          <t>Top in Adv St:Advntsm in China</t>
        </is>
      </c>
      <c r="E113" t="inlineStr">
        <is>
          <t>CHIS696</t>
        </is>
      </c>
    </row>
    <row r="114">
      <c r="A114" t="inlineStr">
        <is>
          <t>THST</t>
        </is>
      </c>
      <c r="B114" t="n">
        <v>616</v>
      </c>
      <c r="C114" t="inlineStr">
        <is>
          <t>Doctrine of God</t>
        </is>
      </c>
      <c r="E114" t="inlineStr">
        <is>
          <t>THST616</t>
        </is>
      </c>
    </row>
    <row r="115">
      <c r="A115" t="inlineStr">
        <is>
          <t>NTST</t>
        </is>
      </c>
      <c r="B115" t="n">
        <v>539</v>
      </c>
      <c r="C115" t="inlineStr">
        <is>
          <t>Readings in Revelation</t>
        </is>
      </c>
      <c r="E115" t="inlineStr">
        <is>
          <t>NTST539</t>
        </is>
      </c>
    </row>
    <row r="116">
      <c r="A116" t="inlineStr">
        <is>
          <t>MSSN</t>
        </is>
      </c>
      <c r="B116" t="n">
        <v>695</v>
      </c>
      <c r="C116" t="inlineStr">
        <is>
          <t>Topics:</t>
        </is>
      </c>
      <c r="D116" t="inlineStr">
        <is>
          <t>Topics: Urban Mission</t>
        </is>
      </c>
      <c r="E116" t="inlineStr">
        <is>
          <t>MSSN695</t>
        </is>
      </c>
    </row>
    <row r="117">
      <c r="A117" t="inlineStr">
        <is>
          <t>THST</t>
        </is>
      </c>
      <c r="B117" t="n">
        <v>540</v>
      </c>
      <c r="C117" t="inlineStr">
        <is>
          <t>Doctrine of Salvation</t>
        </is>
      </c>
      <c r="E117" t="inlineStr">
        <is>
          <t>THST540</t>
        </is>
      </c>
    </row>
    <row r="118">
      <c r="A118" t="inlineStr">
        <is>
          <t>GSEM</t>
        </is>
      </c>
      <c r="B118" t="n">
        <v>688</v>
      </c>
      <c r="C118" t="inlineStr">
        <is>
          <t>Master's Degree Contin</t>
        </is>
      </c>
      <c r="E118" t="inlineStr">
        <is>
          <t>GSEM688</t>
        </is>
      </c>
    </row>
    <row r="119">
      <c r="A119" t="inlineStr">
        <is>
          <t>CHMN</t>
        </is>
      </c>
      <c r="B119" t="n">
        <v>526</v>
      </c>
      <c r="C119" t="inlineStr">
        <is>
          <t>Conflict Management</t>
        </is>
      </c>
      <c r="E119" t="inlineStr">
        <is>
          <t>CHMN526</t>
        </is>
      </c>
    </row>
    <row r="120">
      <c r="A120" t="inlineStr">
        <is>
          <t>CHMN</t>
        </is>
      </c>
      <c r="B120" t="n">
        <v>787</v>
      </c>
      <c r="C120" t="inlineStr">
        <is>
          <t>Theory&amp;Rsrch in Chaplaincy</t>
        </is>
      </c>
      <c r="E120" t="inlineStr">
        <is>
          <t>CHMN787</t>
        </is>
      </c>
    </row>
    <row r="121">
      <c r="A121" t="inlineStr">
        <is>
          <t>CHMN</t>
        </is>
      </c>
      <c r="B121" t="n">
        <v>714</v>
      </c>
      <c r="C121" t="inlineStr">
        <is>
          <t>Discipling Leaders for Mission</t>
        </is>
      </c>
      <c r="E121" t="inlineStr">
        <is>
          <t>CHMN714</t>
        </is>
      </c>
    </row>
    <row r="122">
      <c r="A122" t="inlineStr">
        <is>
          <t>PATH</t>
        </is>
      </c>
      <c r="B122" t="n">
        <v>773</v>
      </c>
      <c r="C122" t="inlineStr">
        <is>
          <t>Health Care Leadership</t>
        </is>
      </c>
      <c r="E122" t="inlineStr">
        <is>
          <t>PATH773</t>
        </is>
      </c>
    </row>
    <row r="123">
      <c r="A123" t="inlineStr">
        <is>
          <t>PATH</t>
        </is>
      </c>
      <c r="B123" t="n">
        <v>760</v>
      </c>
      <c r="C123" t="inlineStr">
        <is>
          <t>Adv Ldshp Competencies</t>
        </is>
      </c>
      <c r="E123" t="inlineStr">
        <is>
          <t>PATH760</t>
        </is>
      </c>
    </row>
    <row r="124">
      <c r="A124" t="inlineStr">
        <is>
          <t>PATH</t>
        </is>
      </c>
      <c r="B124" t="n">
        <v>786</v>
      </c>
      <c r="C124" t="inlineStr">
        <is>
          <t>Clinical Issues in Care&amp;Counsl</t>
        </is>
      </c>
      <c r="E124" t="inlineStr">
        <is>
          <t>PATH786</t>
        </is>
      </c>
    </row>
    <row r="125">
      <c r="A125" t="inlineStr">
        <is>
          <t>PATH</t>
        </is>
      </c>
      <c r="B125" t="n">
        <v>780</v>
      </c>
      <c r="C125" t="inlineStr">
        <is>
          <t>Leading&amp;Managing Church Org</t>
        </is>
      </c>
      <c r="E125" t="inlineStr">
        <is>
          <t>PATH780</t>
        </is>
      </c>
    </row>
    <row r="126">
      <c r="A126" t="inlineStr">
        <is>
          <t>DSLE</t>
        </is>
      </c>
      <c r="B126" t="n">
        <v>651</v>
      </c>
      <c r="C126" t="inlineStr">
        <is>
          <t>Foundtns of Biblical Counsel</t>
        </is>
      </c>
      <c r="E126" t="inlineStr">
        <is>
          <t>DSLE651</t>
        </is>
      </c>
    </row>
    <row r="127">
      <c r="A127" t="inlineStr">
        <is>
          <t>PATH</t>
        </is>
      </c>
      <c r="B127" t="n">
        <v>788</v>
      </c>
      <c r="C127" t="inlineStr">
        <is>
          <t>Profssnl Pract in Chaplaincy</t>
        </is>
      </c>
      <c r="E127" t="inlineStr">
        <is>
          <t>PATH788</t>
        </is>
      </c>
    </row>
    <row r="128">
      <c r="A128" t="inlineStr">
        <is>
          <t>PATH</t>
        </is>
      </c>
      <c r="B128" t="n">
        <v>777</v>
      </c>
      <c r="C128" t="inlineStr">
        <is>
          <t>Organizational Leadership</t>
        </is>
      </c>
      <c r="E128" t="inlineStr">
        <is>
          <t>PATH777</t>
        </is>
      </c>
    </row>
    <row r="129">
      <c r="A129" t="inlineStr">
        <is>
          <t>NTST</t>
        </is>
      </c>
      <c r="B129" t="n">
        <v>551</v>
      </c>
      <c r="C129" t="inlineStr">
        <is>
          <t>Beginning Greek</t>
        </is>
      </c>
      <c r="E129" t="inlineStr">
        <is>
          <t>NTST551</t>
        </is>
      </c>
    </row>
    <row r="130">
      <c r="A130" t="inlineStr">
        <is>
          <t>MSSN</t>
        </is>
      </c>
      <c r="B130" t="n">
        <v>645</v>
      </c>
      <c r="C130" t="inlineStr">
        <is>
          <t>Ministry Among Immigrants</t>
        </is>
      </c>
      <c r="E130" t="inlineStr">
        <is>
          <t>MSSN645</t>
        </is>
      </c>
    </row>
    <row r="131">
      <c r="A131" t="inlineStr">
        <is>
          <t>THST</t>
        </is>
      </c>
      <c r="B131" t="n">
        <v>611</v>
      </c>
      <c r="C131" t="inlineStr">
        <is>
          <t>Rev, Insp &amp; Hermeneutics</t>
        </is>
      </c>
      <c r="E131" t="inlineStr">
        <is>
          <t>THST611</t>
        </is>
      </c>
    </row>
    <row r="132">
      <c r="A132" t="inlineStr">
        <is>
          <t>NTST</t>
        </is>
      </c>
      <c r="B132" t="n">
        <v>552</v>
      </c>
      <c r="C132" t="inlineStr">
        <is>
          <t>Intermediate Greek</t>
        </is>
      </c>
      <c r="E132" t="inlineStr">
        <is>
          <t>NTST552</t>
        </is>
      </c>
    </row>
    <row r="133">
      <c r="A133" t="inlineStr">
        <is>
          <t>OTST</t>
        </is>
      </c>
      <c r="B133" t="n">
        <v>619</v>
      </c>
      <c r="C133" t="inlineStr">
        <is>
          <t>Theology of the Old Testament</t>
        </is>
      </c>
      <c r="E133" t="inlineStr">
        <is>
          <t>OTST619</t>
        </is>
      </c>
    </row>
    <row r="134">
      <c r="A134" t="inlineStr">
        <is>
          <t>DSRE</t>
        </is>
      </c>
      <c r="B134" t="n">
        <v>655</v>
      </c>
      <c r="C134" t="inlineStr">
        <is>
          <t>Families in Society</t>
        </is>
      </c>
      <c r="E134" t="inlineStr">
        <is>
          <t>DSRE655</t>
        </is>
      </c>
    </row>
    <row r="135">
      <c r="A135" t="inlineStr">
        <is>
          <t>DSRE</t>
        </is>
      </c>
      <c r="B135" t="n">
        <v>610</v>
      </c>
      <c r="C135" t="inlineStr">
        <is>
          <t>Teaching for Discipleship</t>
        </is>
      </c>
      <c r="E135" t="inlineStr">
        <is>
          <t>DSRE610</t>
        </is>
      </c>
    </row>
    <row r="136">
      <c r="A136" t="inlineStr">
        <is>
          <t>DSRE</t>
        </is>
      </c>
      <c r="B136" t="n">
        <v>651</v>
      </c>
      <c r="C136" t="inlineStr">
        <is>
          <t>Foundtns of Biblical Counsel</t>
        </is>
      </c>
      <c r="E136" t="inlineStr">
        <is>
          <t>DSRE651</t>
        </is>
      </c>
    </row>
    <row r="137">
      <c r="A137" t="inlineStr">
        <is>
          <t>THST</t>
        </is>
      </c>
      <c r="B137" t="n">
        <v>656</v>
      </c>
      <c r="C137" t="inlineStr">
        <is>
          <t>Sem in Historical Theology:</t>
        </is>
      </c>
      <c r="E137" t="inlineStr">
        <is>
          <t>THST656</t>
        </is>
      </c>
    </row>
    <row r="138">
      <c r="A138" t="inlineStr">
        <is>
          <t>CHIS</t>
        </is>
      </c>
      <c r="B138" t="n">
        <v>567</v>
      </c>
      <c r="C138" t="inlineStr">
        <is>
          <t>Hispanic-Amer Church History</t>
        </is>
      </c>
      <c r="E138" t="inlineStr">
        <is>
          <t>CHIS567</t>
        </is>
      </c>
    </row>
    <row r="139">
      <c r="A139" t="inlineStr">
        <is>
          <t>CHMN</t>
        </is>
      </c>
      <c r="B139" t="n">
        <v>539</v>
      </c>
      <c r="C139" t="inlineStr">
        <is>
          <t>Church Grwth&amp; Equipping Pastor</t>
        </is>
      </c>
      <c r="D139" t="inlineStr">
        <is>
          <t>Church Grwth&amp; Equipping Leader</t>
        </is>
      </c>
      <c r="E139" t="inlineStr">
        <is>
          <t>CHMN539</t>
        </is>
      </c>
    </row>
    <row r="140">
      <c r="A140" t="inlineStr">
        <is>
          <t>GSEM</t>
        </is>
      </c>
      <c r="B140" t="n">
        <v>620</v>
      </c>
      <c r="C140" t="inlineStr">
        <is>
          <t>Research Methods</t>
        </is>
      </c>
      <c r="E140" t="inlineStr">
        <is>
          <t>GSEM620</t>
        </is>
      </c>
    </row>
    <row r="141">
      <c r="A141" t="inlineStr">
        <is>
          <t>NTST</t>
        </is>
      </c>
      <c r="B141" t="n">
        <v>567</v>
      </c>
      <c r="C141" t="inlineStr">
        <is>
          <t>Theo of the English NT:</t>
        </is>
      </c>
      <c r="D141" t="inlineStr">
        <is>
          <t>Theo of Engl NT:Revelation</t>
        </is>
      </c>
      <c r="E141" t="inlineStr">
        <is>
          <t>NTST567</t>
        </is>
      </c>
    </row>
    <row r="142">
      <c r="A142" t="inlineStr">
        <is>
          <t>PATH</t>
        </is>
      </c>
      <c r="B142" t="n">
        <v>606</v>
      </c>
      <c r="C142" t="inlineStr">
        <is>
          <t>Mssn-Shaped Church Planting</t>
        </is>
      </c>
      <c r="E142" t="inlineStr">
        <is>
          <t>PATH606</t>
        </is>
      </c>
    </row>
    <row r="143">
      <c r="A143" t="inlineStr">
        <is>
          <t>CHMN</t>
        </is>
      </c>
      <c r="B143" t="n">
        <v>723</v>
      </c>
      <c r="C143" t="inlineStr">
        <is>
          <t>Theo&amp;Soc Sc Fnd ME/MC Miss&amp;Min</t>
        </is>
      </c>
      <c r="E143" t="inlineStr">
        <is>
          <t>CHMN723</t>
        </is>
      </c>
    </row>
    <row r="144">
      <c r="A144" t="inlineStr">
        <is>
          <t>PATH</t>
        </is>
      </c>
      <c r="B144" t="n">
        <v>776</v>
      </c>
      <c r="C144" t="inlineStr">
        <is>
          <t>Urban Church Leadership&amp;Mgmt</t>
        </is>
      </c>
      <c r="E144" t="inlineStr">
        <is>
          <t>PATH776</t>
        </is>
      </c>
    </row>
    <row r="145">
      <c r="A145" t="inlineStr">
        <is>
          <t>PATH</t>
        </is>
      </c>
      <c r="B145" t="n">
        <v>742</v>
      </c>
      <c r="C145" t="inlineStr">
        <is>
          <t>Church Multiplication</t>
        </is>
      </c>
      <c r="E145" t="inlineStr">
        <is>
          <t>PATH742</t>
        </is>
      </c>
    </row>
    <row r="146">
      <c r="A146" t="inlineStr">
        <is>
          <t>PATH</t>
        </is>
      </c>
      <c r="B146" t="n">
        <v>754</v>
      </c>
      <c r="C146" t="inlineStr">
        <is>
          <t>Disciple-making and Evangel</t>
        </is>
      </c>
      <c r="E146" t="inlineStr">
        <is>
          <t>PATH754</t>
        </is>
      </c>
    </row>
    <row r="147">
      <c r="A147" t="inlineStr">
        <is>
          <t>NTST</t>
        </is>
      </c>
      <c r="B147" t="n">
        <v>695</v>
      </c>
      <c r="C147" t="inlineStr">
        <is>
          <t>Top in NT Backgrounds</t>
        </is>
      </c>
      <c r="D147" t="inlineStr">
        <is>
          <t>Top: Hermeneutics</t>
        </is>
      </c>
      <c r="E147" t="inlineStr">
        <is>
          <t>NTST695</t>
        </is>
      </c>
    </row>
    <row r="148">
      <c r="A148" t="inlineStr">
        <is>
          <t>NTST</t>
        </is>
      </c>
      <c r="B148" t="n">
        <v>536</v>
      </c>
      <c r="C148" t="inlineStr">
        <is>
          <t>Readings in the Gospels</t>
        </is>
      </c>
      <c r="E148" t="inlineStr">
        <is>
          <t>NTST536</t>
        </is>
      </c>
    </row>
    <row r="149">
      <c r="A149" t="inlineStr">
        <is>
          <t>THST</t>
        </is>
      </c>
      <c r="B149" t="n">
        <v>627</v>
      </c>
      <c r="C149" t="inlineStr">
        <is>
          <t>Roman Catholic Life &amp; Thought</t>
        </is>
      </c>
      <c r="E149" t="inlineStr">
        <is>
          <t>THST627</t>
        </is>
      </c>
    </row>
    <row r="150">
      <c r="A150" t="inlineStr">
        <is>
          <t>CHIS</t>
        </is>
      </c>
      <c r="B150" t="n">
        <v>680</v>
      </c>
      <c r="C150" t="inlineStr">
        <is>
          <t>Hist of Sabbath &amp; Sunday</t>
        </is>
      </c>
      <c r="E150" t="inlineStr">
        <is>
          <t>CHIS680</t>
        </is>
      </c>
    </row>
    <row r="151">
      <c r="A151" t="inlineStr">
        <is>
          <t>CHMN</t>
        </is>
      </c>
      <c r="B151" t="n">
        <v>566</v>
      </c>
      <c r="C151" t="inlineStr">
        <is>
          <t>Mobilizing Laity Minstry Evang</t>
        </is>
      </c>
      <c r="E151" t="inlineStr">
        <is>
          <t>CHMN566</t>
        </is>
      </c>
    </row>
    <row r="152">
      <c r="A152" t="inlineStr">
        <is>
          <t>CHMN</t>
        </is>
      </c>
      <c r="B152" t="n">
        <v>538</v>
      </c>
      <c r="C152" t="inlineStr">
        <is>
          <t>Bilingual Ministry</t>
        </is>
      </c>
      <c r="E152" t="inlineStr">
        <is>
          <t>CHMN538</t>
        </is>
      </c>
    </row>
    <row r="153">
      <c r="A153" t="inlineStr">
        <is>
          <t>THST</t>
        </is>
      </c>
      <c r="B153" t="n">
        <v>647</v>
      </c>
      <c r="C153" t="inlineStr">
        <is>
          <t>Human Nature &amp; Destiny</t>
        </is>
      </c>
      <c r="E153" t="inlineStr">
        <is>
          <t>THST647</t>
        </is>
      </c>
    </row>
    <row r="154">
      <c r="A154" t="inlineStr">
        <is>
          <t>PATH</t>
        </is>
      </c>
      <c r="B154" t="n">
        <v>656</v>
      </c>
      <c r="C154" t="inlineStr">
        <is>
          <t>Evang Small Groups</t>
        </is>
      </c>
      <c r="E154" t="inlineStr">
        <is>
          <t>PATH656</t>
        </is>
      </c>
    </row>
    <row r="155">
      <c r="A155" t="inlineStr">
        <is>
          <t>PATH</t>
        </is>
      </c>
      <c r="B155" t="n">
        <v>604</v>
      </c>
      <c r="C155" t="inlineStr">
        <is>
          <t>Mobilizing for Evang Min</t>
        </is>
      </c>
      <c r="E155" t="inlineStr">
        <is>
          <t>PATH604</t>
        </is>
      </c>
    </row>
    <row r="156">
      <c r="A156" t="inlineStr">
        <is>
          <t>PATH</t>
        </is>
      </c>
      <c r="B156" t="n">
        <v>734</v>
      </c>
      <c r="C156" t="inlineStr">
        <is>
          <t>Organizatnl Comm &amp; Mass Media</t>
        </is>
      </c>
      <c r="E156" t="inlineStr">
        <is>
          <t>PATH734</t>
        </is>
      </c>
    </row>
    <row r="157">
      <c r="A157" t="inlineStr">
        <is>
          <t>PATH</t>
        </is>
      </c>
      <c r="B157" t="n">
        <v>722</v>
      </c>
      <c r="C157" t="inlineStr">
        <is>
          <t>Comm &amp; Media Min Fdns</t>
        </is>
      </c>
      <c r="E157" t="inlineStr">
        <is>
          <t>PATH722</t>
        </is>
      </c>
    </row>
    <row r="158">
      <c r="A158" t="inlineStr">
        <is>
          <t>NTST</t>
        </is>
      </c>
      <c r="B158" t="n">
        <v>536</v>
      </c>
      <c r="C158" t="inlineStr">
        <is>
          <t>Studies in the Gospels</t>
        </is>
      </c>
      <c r="D158" t="inlineStr">
        <is>
          <t>Studies in the Gospels:Mark</t>
        </is>
      </c>
      <c r="E158" t="inlineStr">
        <is>
          <t>NTST536</t>
        </is>
      </c>
    </row>
    <row r="159">
      <c r="A159" t="inlineStr">
        <is>
          <t>PATH</t>
        </is>
      </c>
      <c r="B159" t="n">
        <v>555</v>
      </c>
      <c r="C159" t="inlineStr">
        <is>
          <t>Pastoral Counseling</t>
        </is>
      </c>
      <c r="E159" t="inlineStr">
        <is>
          <t>PATH555</t>
        </is>
      </c>
    </row>
    <row r="160">
      <c r="A160" t="inlineStr">
        <is>
          <t>CHIS</t>
        </is>
      </c>
      <c r="B160" t="n">
        <v>574</v>
      </c>
      <c r="C160" t="inlineStr">
        <is>
          <t>Hist of SDA Theology</t>
        </is>
      </c>
      <c r="E160" t="inlineStr">
        <is>
          <t>CHIS574</t>
        </is>
      </c>
    </row>
    <row r="161">
      <c r="A161" t="inlineStr">
        <is>
          <t>CHMN</t>
        </is>
      </c>
      <c r="B161" t="n">
        <v>656</v>
      </c>
      <c r="C161" t="inlineStr">
        <is>
          <t>Evang Small Groups</t>
        </is>
      </c>
      <c r="E161" t="inlineStr">
        <is>
          <t>CHMN656</t>
        </is>
      </c>
    </row>
    <row r="162">
      <c r="A162" t="inlineStr">
        <is>
          <t>CHMN</t>
        </is>
      </c>
      <c r="B162" t="n">
        <v>514</v>
      </c>
      <c r="C162" t="inlineStr">
        <is>
          <t>Public Evangelism (Hispanic)</t>
        </is>
      </c>
      <c r="E162" t="inlineStr">
        <is>
          <t>CHMN514</t>
        </is>
      </c>
    </row>
    <row r="163">
      <c r="A163" t="inlineStr">
        <is>
          <t>NTST</t>
        </is>
      </c>
      <c r="B163" t="n">
        <v>536</v>
      </c>
      <c r="C163" t="inlineStr">
        <is>
          <t>Studies in the Gospels</t>
        </is>
      </c>
      <c r="E163" t="inlineStr">
        <is>
          <t>NTST536</t>
        </is>
      </c>
    </row>
    <row r="164">
      <c r="A164" t="inlineStr">
        <is>
          <t>NTST</t>
        </is>
      </c>
      <c r="B164" t="n">
        <v>567</v>
      </c>
      <c r="C164" t="inlineStr">
        <is>
          <t>Theo of the English NT:</t>
        </is>
      </c>
      <c r="D164" t="inlineStr">
        <is>
          <t>Theo of the English NT:Ethics</t>
        </is>
      </c>
      <c r="E164" t="inlineStr">
        <is>
          <t>NTST567</t>
        </is>
      </c>
    </row>
    <row r="165">
      <c r="A165" t="inlineStr">
        <is>
          <t>PATH</t>
        </is>
      </c>
      <c r="B165" t="n">
        <v>514</v>
      </c>
      <c r="C165" t="inlineStr">
        <is>
          <t>Public Evangelism (Hispanic)</t>
        </is>
      </c>
      <c r="E165" t="inlineStr">
        <is>
          <t>PATH514</t>
        </is>
      </c>
    </row>
    <row r="166">
      <c r="A166" t="inlineStr">
        <is>
          <t>GSEM</t>
        </is>
      </c>
      <c r="B166" t="n">
        <v>515</v>
      </c>
      <c r="C166" t="inlineStr">
        <is>
          <t>Intro to Biblical Hermeneutics</t>
        </is>
      </c>
      <c r="E166" t="inlineStr">
        <is>
          <t>GSEM515</t>
        </is>
      </c>
    </row>
    <row r="167">
      <c r="A167" t="inlineStr">
        <is>
          <t>GSEM</t>
        </is>
      </c>
      <c r="B167" t="n">
        <v>695</v>
      </c>
      <c r="C167" t="inlineStr">
        <is>
          <t>Research Project</t>
        </is>
      </c>
      <c r="E167" t="inlineStr">
        <is>
          <t>GSEM695</t>
        </is>
      </c>
    </row>
    <row r="168">
      <c r="A168" t="inlineStr">
        <is>
          <t>GSEM</t>
        </is>
      </c>
      <c r="B168" t="n">
        <v>697</v>
      </c>
      <c r="C168" t="inlineStr">
        <is>
          <t>Thesis for MA Degree</t>
        </is>
      </c>
      <c r="E168" t="inlineStr">
        <is>
          <t>GSEM697</t>
        </is>
      </c>
    </row>
    <row r="169">
      <c r="A169" t="inlineStr">
        <is>
          <t>MSSN</t>
        </is>
      </c>
      <c r="B169" t="n">
        <v>635</v>
      </c>
      <c r="C169" t="inlineStr">
        <is>
          <t>Contemporary Iss in Mission</t>
        </is>
      </c>
      <c r="E169" t="inlineStr">
        <is>
          <t>MSSN635</t>
        </is>
      </c>
    </row>
    <row r="170">
      <c r="A170" t="inlineStr">
        <is>
          <t>GSEM</t>
        </is>
      </c>
      <c r="B170" t="n">
        <v>697</v>
      </c>
      <c r="C170" t="inlineStr">
        <is>
          <t>MA Thesis</t>
        </is>
      </c>
      <c r="E170" t="inlineStr">
        <is>
          <t>GSEM697</t>
        </is>
      </c>
    </row>
    <row r="171">
      <c r="A171" t="inlineStr">
        <is>
          <t>MSSN</t>
        </is>
      </c>
      <c r="B171" t="n">
        <v>695</v>
      </c>
      <c r="C171" t="inlineStr">
        <is>
          <t>Topics:</t>
        </is>
      </c>
      <c r="D171" t="inlineStr">
        <is>
          <t>Topics:Urban Mission</t>
        </is>
      </c>
      <c r="E171" t="inlineStr">
        <is>
          <t>MSSN695</t>
        </is>
      </c>
    </row>
    <row r="172">
      <c r="A172" t="inlineStr">
        <is>
          <t>CHIS</t>
        </is>
      </c>
      <c r="B172" t="n">
        <v>628</v>
      </c>
      <c r="C172" t="inlineStr">
        <is>
          <t>Historcl Resrch&amp;Historiography</t>
        </is>
      </c>
      <c r="E172" t="inlineStr">
        <is>
          <t>CHIS628</t>
        </is>
      </c>
    </row>
    <row r="173">
      <c r="A173" t="inlineStr">
        <is>
          <t>MSSN</t>
        </is>
      </c>
      <c r="B173" t="n">
        <v>695</v>
      </c>
      <c r="C173" t="inlineStr">
        <is>
          <t>Topics:</t>
        </is>
      </c>
      <c r="D173" t="inlineStr">
        <is>
          <t>Top: Contemp Issues in Mission</t>
        </is>
      </c>
      <c r="E173" t="inlineStr">
        <is>
          <t>MSSN695</t>
        </is>
      </c>
    </row>
    <row r="174">
      <c r="A174" t="inlineStr">
        <is>
          <t>MSSN</t>
        </is>
      </c>
      <c r="B174" t="n">
        <v>695</v>
      </c>
      <c r="C174" t="inlineStr">
        <is>
          <t>Topics:</t>
        </is>
      </c>
      <c r="D174" t="inlineStr">
        <is>
          <t>Top: Hist of Christian Mission</t>
        </is>
      </c>
      <c r="E174" t="inlineStr">
        <is>
          <t>MSSN695</t>
        </is>
      </c>
    </row>
    <row r="175">
      <c r="A175" t="inlineStr">
        <is>
          <t>NTST</t>
        </is>
      </c>
      <c r="B175" t="n">
        <v>539</v>
      </c>
      <c r="C175" t="inlineStr">
        <is>
          <t>Readings in Revelation</t>
        </is>
      </c>
      <c r="D175" t="inlineStr">
        <is>
          <t>Revelation</t>
        </is>
      </c>
      <c r="E175" t="inlineStr">
        <is>
          <t>NTST539</t>
        </is>
      </c>
    </row>
    <row r="176">
      <c r="A176" t="inlineStr">
        <is>
          <t>NTST</t>
        </is>
      </c>
      <c r="B176" t="n">
        <v>684</v>
      </c>
      <c r="C176" t="inlineStr">
        <is>
          <t>Judaism &amp; the New Testament</t>
        </is>
      </c>
      <c r="E176" t="inlineStr">
        <is>
          <t>NTST684</t>
        </is>
      </c>
    </row>
    <row r="177">
      <c r="A177" t="inlineStr">
        <is>
          <t>GSEM</t>
        </is>
      </c>
      <c r="B177" t="n">
        <v>628</v>
      </c>
      <c r="C177" t="inlineStr">
        <is>
          <t>Grt Controversy, Cov, Law, Sab</t>
        </is>
      </c>
      <c r="E177" t="inlineStr">
        <is>
          <t>GSEM628</t>
        </is>
      </c>
    </row>
    <row r="178">
      <c r="A178" t="inlineStr">
        <is>
          <t>NTST</t>
        </is>
      </c>
      <c r="B178" t="n">
        <v>567</v>
      </c>
      <c r="C178" t="inlineStr">
        <is>
          <t>Theo of the English NT:</t>
        </is>
      </c>
      <c r="D178" t="inlineStr">
        <is>
          <t>Theo Eng NT:Parousia</t>
        </is>
      </c>
      <c r="E178" t="inlineStr">
        <is>
          <t>NTST567</t>
        </is>
      </c>
    </row>
    <row r="179">
      <c r="A179" t="inlineStr">
        <is>
          <t>THST</t>
        </is>
      </c>
      <c r="B179" t="n">
        <v>619</v>
      </c>
      <c r="C179" t="inlineStr">
        <is>
          <t>Principles&amp;Methods of Theology</t>
        </is>
      </c>
      <c r="E179" t="inlineStr">
        <is>
          <t>THST619</t>
        </is>
      </c>
    </row>
    <row r="180">
      <c r="A180" t="inlineStr">
        <is>
          <t>CHIS</t>
        </is>
      </c>
      <c r="B180" t="n">
        <v>600</v>
      </c>
      <c r="C180" t="inlineStr">
        <is>
          <t>The Early Church to AD 604</t>
        </is>
      </c>
      <c r="E180" t="inlineStr">
        <is>
          <t>CHIS600</t>
        </is>
      </c>
    </row>
    <row r="181">
      <c r="A181" t="inlineStr">
        <is>
          <t>THST</t>
        </is>
      </c>
      <c r="B181" t="n">
        <v>678</v>
      </c>
      <c r="C181" t="inlineStr">
        <is>
          <t>Science &amp; Religion</t>
        </is>
      </c>
      <c r="E181" t="inlineStr">
        <is>
          <t>THST678</t>
        </is>
      </c>
    </row>
    <row r="182">
      <c r="A182" t="inlineStr">
        <is>
          <t>PATH</t>
        </is>
      </c>
      <c r="B182" t="n">
        <v>541</v>
      </c>
      <c r="C182" t="inlineStr">
        <is>
          <t>Church Growth</t>
        </is>
      </c>
      <c r="E182" t="inlineStr">
        <is>
          <t>PATH541</t>
        </is>
      </c>
    </row>
    <row r="183">
      <c r="A183" t="inlineStr">
        <is>
          <t>MSSN</t>
        </is>
      </c>
      <c r="B183" t="n">
        <v>660</v>
      </c>
      <c r="C183" t="inlineStr">
        <is>
          <t>Witn People Another Rlg:</t>
        </is>
      </c>
      <c r="E183" t="inlineStr">
        <is>
          <t>MSSN660</t>
        </is>
      </c>
    </row>
    <row r="184">
      <c r="A184" t="inlineStr">
        <is>
          <t>MSSN</t>
        </is>
      </c>
      <c r="B184" t="n">
        <v>741</v>
      </c>
      <c r="C184" t="inlineStr">
        <is>
          <t>Strategy Development I</t>
        </is>
      </c>
      <c r="E184" t="inlineStr">
        <is>
          <t>MSSN741</t>
        </is>
      </c>
    </row>
    <row r="185">
      <c r="A185" t="inlineStr">
        <is>
          <t>MSSN</t>
        </is>
      </c>
      <c r="B185" t="n">
        <v>731</v>
      </c>
      <c r="C185" t="inlineStr">
        <is>
          <t>Cultural &amp; Relg Analysis I</t>
        </is>
      </c>
      <c r="E185" t="inlineStr">
        <is>
          <t>MSSN731</t>
        </is>
      </c>
    </row>
    <row r="186">
      <c r="A186" t="inlineStr">
        <is>
          <t>MSSN</t>
        </is>
      </c>
      <c r="B186" t="n">
        <v>618</v>
      </c>
      <c r="C186" t="inlineStr">
        <is>
          <t>Mission to the Cities</t>
        </is>
      </c>
      <c r="E186" t="inlineStr">
        <is>
          <t>MSSN618</t>
        </is>
      </c>
    </row>
    <row r="187">
      <c r="A187" t="inlineStr">
        <is>
          <t>THST</t>
        </is>
      </c>
      <c r="B187" t="n">
        <v>639</v>
      </c>
      <c r="C187" t="inlineStr">
        <is>
          <t>Doctrine of the Holy Spirit</t>
        </is>
      </c>
      <c r="E187" t="inlineStr">
        <is>
          <t>THST639</t>
        </is>
      </c>
    </row>
    <row r="188">
      <c r="A188" t="inlineStr">
        <is>
          <t>MSSN</t>
        </is>
      </c>
      <c r="B188" t="n">
        <v>695</v>
      </c>
      <c r="C188" t="inlineStr">
        <is>
          <t>Topics:</t>
        </is>
      </c>
      <c r="D188" t="inlineStr">
        <is>
          <t>Top:Islamic Culture &amp; Society</t>
        </is>
      </c>
      <c r="E188" t="inlineStr">
        <is>
          <t>MSSN695</t>
        </is>
      </c>
    </row>
    <row r="189">
      <c r="A189" t="inlineStr">
        <is>
          <t>MSSN</t>
        </is>
      </c>
      <c r="B189" t="n">
        <v>695</v>
      </c>
      <c r="C189" t="inlineStr">
        <is>
          <t>Topics:</t>
        </is>
      </c>
      <c r="D189" t="inlineStr">
        <is>
          <t>Topics:Hindu Culture &amp; Society</t>
        </is>
      </c>
      <c r="E189" t="inlineStr">
        <is>
          <t>MSSN695</t>
        </is>
      </c>
    </row>
    <row r="190">
      <c r="A190" t="inlineStr">
        <is>
          <t>MSSN</t>
        </is>
      </c>
      <c r="B190" t="n">
        <v>695</v>
      </c>
      <c r="C190" t="inlineStr">
        <is>
          <t>Topics:</t>
        </is>
      </c>
      <c r="D190" t="inlineStr">
        <is>
          <t>Top:Biblical and Quranic Stud</t>
        </is>
      </c>
      <c r="E190" t="inlineStr">
        <is>
          <t>MSSN695</t>
        </is>
      </c>
    </row>
    <row r="191">
      <c r="A191" t="inlineStr">
        <is>
          <t>MSSN</t>
        </is>
      </c>
      <c r="B191" t="n">
        <v>695</v>
      </c>
      <c r="C191" t="inlineStr">
        <is>
          <t>Topics:</t>
        </is>
      </c>
      <c r="D191" t="inlineStr">
        <is>
          <t>Top:Biblical&amp; Buddhism Studies</t>
        </is>
      </c>
      <c r="E191" t="inlineStr">
        <is>
          <t>MSSN695</t>
        </is>
      </c>
    </row>
    <row r="192">
      <c r="A192" t="inlineStr">
        <is>
          <t>CHIS</t>
        </is>
      </c>
      <c r="B192" t="n">
        <v>634</v>
      </c>
      <c r="C192" t="inlineStr">
        <is>
          <t>Reformation Theology</t>
        </is>
      </c>
      <c r="E192" t="inlineStr">
        <is>
          <t>CHIS634</t>
        </is>
      </c>
    </row>
    <row r="193">
      <c r="A193" t="inlineStr">
        <is>
          <t>NTST</t>
        </is>
      </c>
      <c r="B193" t="n">
        <v>537</v>
      </c>
      <c r="C193" t="inlineStr">
        <is>
          <t>Rdngs in Acts&amp;General Epistles</t>
        </is>
      </c>
      <c r="D193" t="inlineStr">
        <is>
          <t>Stdies in Acts&amp;General Epstles</t>
        </is>
      </c>
      <c r="E193" t="inlineStr">
        <is>
          <t>NTST537</t>
        </is>
      </c>
    </row>
    <row r="194">
      <c r="A194" t="inlineStr">
        <is>
          <t>MSSN</t>
        </is>
      </c>
      <c r="B194" t="n">
        <v>695</v>
      </c>
      <c r="C194" t="inlineStr">
        <is>
          <t>Topics:</t>
        </is>
      </c>
      <c r="D194" t="inlineStr">
        <is>
          <t>Top:Buddhism Culture and Socty</t>
        </is>
      </c>
      <c r="E194" t="inlineStr">
        <is>
          <t>MSSN695</t>
        </is>
      </c>
    </row>
    <row r="195">
      <c r="A195" t="inlineStr">
        <is>
          <t>THST</t>
        </is>
      </c>
      <c r="B195" t="n">
        <v>615</v>
      </c>
      <c r="C195" t="inlineStr">
        <is>
          <t>Doctrine of the Church</t>
        </is>
      </c>
      <c r="E195" t="inlineStr">
        <is>
          <t>THST615</t>
        </is>
      </c>
    </row>
    <row r="196">
      <c r="A196" t="inlineStr">
        <is>
          <t>THST</t>
        </is>
      </c>
      <c r="B196" t="n">
        <v>623</v>
      </c>
      <c r="C196" t="inlineStr">
        <is>
          <t>Contemp Adventst Theolgcl Iss</t>
        </is>
      </c>
      <c r="E196" t="inlineStr">
        <is>
          <t>THST623</t>
        </is>
      </c>
    </row>
    <row r="197">
      <c r="A197" t="inlineStr">
        <is>
          <t>PATH</t>
        </is>
      </c>
      <c r="B197" t="n">
        <v>634</v>
      </c>
      <c r="C197" t="inlineStr">
        <is>
          <t>Field Evang. Preach. &amp; Pract.</t>
        </is>
      </c>
      <c r="E197" t="inlineStr">
        <is>
          <t>PATH634</t>
        </is>
      </c>
    </row>
    <row r="198">
      <c r="A198" t="inlineStr">
        <is>
          <t>OTST</t>
        </is>
      </c>
      <c r="B198" t="n">
        <v>570</v>
      </c>
      <c r="C198" t="inlineStr">
        <is>
          <t>Readings in the OT (English)</t>
        </is>
      </c>
      <c r="E198" t="inlineStr">
        <is>
          <t>OTST570</t>
        </is>
      </c>
    </row>
    <row r="199">
      <c r="A199" t="inlineStr">
        <is>
          <t>PATH</t>
        </is>
      </c>
      <c r="B199" t="n">
        <v>607</v>
      </c>
      <c r="C199" t="inlineStr">
        <is>
          <t>Preaching from the Old Testmnt</t>
        </is>
      </c>
      <c r="E199" t="inlineStr">
        <is>
          <t>PATH607</t>
        </is>
      </c>
    </row>
    <row r="200">
      <c r="A200" t="inlineStr">
        <is>
          <t>NTST</t>
        </is>
      </c>
      <c r="B200" t="n">
        <v>680</v>
      </c>
      <c r="C200" t="inlineStr">
        <is>
          <t>Greco-Roman World</t>
        </is>
      </c>
      <c r="E200" t="inlineStr">
        <is>
          <t>NTST680</t>
        </is>
      </c>
    </row>
    <row r="201">
      <c r="A201" t="inlineStr">
        <is>
          <t>THST</t>
        </is>
      </c>
      <c r="B201" t="n">
        <v>624</v>
      </c>
      <c r="C201" t="inlineStr">
        <is>
          <t>Protestant Theologicl Heritage</t>
        </is>
      </c>
      <c r="E201" t="inlineStr">
        <is>
          <t>THST624</t>
        </is>
      </c>
    </row>
    <row r="202">
      <c r="A202" t="inlineStr">
        <is>
          <t>DSRE</t>
        </is>
      </c>
      <c r="B202" t="n">
        <v>678</v>
      </c>
      <c r="C202" t="inlineStr">
        <is>
          <t>Spiritual Nurture of Children</t>
        </is>
      </c>
      <c r="E202" t="inlineStr">
        <is>
          <t>DSRE678</t>
        </is>
      </c>
    </row>
    <row r="203">
      <c r="A203" t="inlineStr">
        <is>
          <t>MSSN</t>
        </is>
      </c>
      <c r="B203" t="n">
        <v>685</v>
      </c>
      <c r="C203" t="inlineStr">
        <is>
          <t>Strategies World Mission</t>
        </is>
      </c>
      <c r="E203" t="inlineStr">
        <is>
          <t>MSSN685</t>
        </is>
      </c>
    </row>
    <row r="204">
      <c r="A204" t="inlineStr">
        <is>
          <t>CHMN</t>
        </is>
      </c>
      <c r="B204" t="n">
        <v>607</v>
      </c>
      <c r="C204" t="inlineStr">
        <is>
          <t>Preaching from the Old Testmnt</t>
        </is>
      </c>
      <c r="E204" t="inlineStr">
        <is>
          <t>CHMN607</t>
        </is>
      </c>
    </row>
    <row r="205">
      <c r="A205" t="inlineStr">
        <is>
          <t>NTST</t>
        </is>
      </c>
      <c r="B205" t="n">
        <v>567</v>
      </c>
      <c r="C205" t="inlineStr">
        <is>
          <t>Theo of the English NT:</t>
        </is>
      </c>
      <c r="D205" t="inlineStr">
        <is>
          <t>Theo Engl NT:Love,Marriage&amp;Div</t>
        </is>
      </c>
      <c r="E205" t="inlineStr">
        <is>
          <t>NTST567</t>
        </is>
      </c>
    </row>
    <row r="206">
      <c r="A206" t="inlineStr">
        <is>
          <t>MSSN</t>
        </is>
      </c>
      <c r="B206" t="n">
        <v>676</v>
      </c>
      <c r="C206" t="inlineStr">
        <is>
          <t>Hist of Christian Mission</t>
        </is>
      </c>
      <c r="E206" t="inlineStr">
        <is>
          <t>MSSN676</t>
        </is>
      </c>
    </row>
    <row r="207">
      <c r="A207" t="inlineStr">
        <is>
          <t>THST</t>
        </is>
      </c>
      <c r="B207" t="n">
        <v>600</v>
      </c>
      <c r="C207" t="inlineStr">
        <is>
          <t>Christian Personal Ethics</t>
        </is>
      </c>
      <c r="E207" t="inlineStr">
        <is>
          <t>THST600</t>
        </is>
      </c>
    </row>
    <row r="208">
      <c r="A208" t="inlineStr">
        <is>
          <t>CHMN</t>
        </is>
      </c>
      <c r="B208" t="n">
        <v>604</v>
      </c>
      <c r="C208" t="inlineStr">
        <is>
          <t>Mobilizing for Evang Min</t>
        </is>
      </c>
      <c r="E208" t="inlineStr">
        <is>
          <t>CHMN604</t>
        </is>
      </c>
    </row>
    <row r="209">
      <c r="A209" t="inlineStr">
        <is>
          <t>THST</t>
        </is>
      </c>
      <c r="B209" t="n">
        <v>630</v>
      </c>
      <c r="C209" t="inlineStr">
        <is>
          <t>Doctrine of Christ</t>
        </is>
      </c>
      <c r="E209" t="inlineStr">
        <is>
          <t>THST630</t>
        </is>
      </c>
    </row>
    <row r="210">
      <c r="A210" t="inlineStr">
        <is>
          <t>CHMN</t>
        </is>
      </c>
      <c r="B210" t="n">
        <v>567</v>
      </c>
      <c r="C210" t="inlineStr">
        <is>
          <t>Health&amp;Lifestyle Transformatn</t>
        </is>
      </c>
      <c r="E210" t="inlineStr">
        <is>
          <t>CHMN567</t>
        </is>
      </c>
    </row>
    <row r="211">
      <c r="A211" t="inlineStr">
        <is>
          <t>CHMN</t>
        </is>
      </c>
      <c r="B211" t="n">
        <v>508</v>
      </c>
      <c r="C211" t="inlineStr">
        <is>
          <t>Tools for Pastor's Spouse</t>
        </is>
      </c>
      <c r="E211" t="inlineStr">
        <is>
          <t>CHMN508</t>
        </is>
      </c>
    </row>
    <row r="212">
      <c r="A212" t="inlineStr">
        <is>
          <t>OTST</t>
        </is>
      </c>
      <c r="B212" t="n">
        <v>940</v>
      </c>
      <c r="C212" t="inlineStr">
        <is>
          <t>Sem Adv OT Exegesis</t>
        </is>
      </c>
      <c r="E212" t="inlineStr">
        <is>
          <t>OTST940</t>
        </is>
      </c>
    </row>
    <row r="213">
      <c r="A213" t="inlineStr">
        <is>
          <t>CHMN</t>
        </is>
      </c>
      <c r="B213" t="n">
        <v>505</v>
      </c>
      <c r="C213" t="inlineStr">
        <is>
          <t>Biblical Preaching</t>
        </is>
      </c>
      <c r="E213" t="inlineStr">
        <is>
          <t>CHMN505</t>
        </is>
      </c>
    </row>
    <row r="214">
      <c r="A214" t="inlineStr">
        <is>
          <t>NTST</t>
        </is>
      </c>
      <c r="B214" t="n">
        <v>678</v>
      </c>
      <c r="C214" t="inlineStr">
        <is>
          <t>Sem in Greek Exegesis</t>
        </is>
      </c>
      <c r="E214" t="inlineStr">
        <is>
          <t>NTST678</t>
        </is>
      </c>
    </row>
    <row r="215">
      <c r="A215" t="inlineStr">
        <is>
          <t>CHMN</t>
        </is>
      </c>
      <c r="B215" t="n">
        <v>631</v>
      </c>
      <c r="C215" t="inlineStr">
        <is>
          <t>Field Evangelistic Preaching</t>
        </is>
      </c>
      <c r="E215" t="inlineStr">
        <is>
          <t>CHMN631</t>
        </is>
      </c>
    </row>
    <row r="216">
      <c r="A216" t="inlineStr">
        <is>
          <t>OTST</t>
        </is>
      </c>
      <c r="B216" t="n">
        <v>664</v>
      </c>
      <c r="C216" t="inlineStr">
        <is>
          <t>Pentateuch (Hebrew)</t>
        </is>
      </c>
      <c r="E216" t="inlineStr">
        <is>
          <t>OTST664</t>
        </is>
      </c>
    </row>
    <row r="217">
      <c r="A217" t="inlineStr">
        <is>
          <t>CHMN</t>
        </is>
      </c>
      <c r="B217" t="n">
        <v>529</v>
      </c>
      <c r="C217" t="inlineStr">
        <is>
          <t>Church &amp; Personal Finance</t>
        </is>
      </c>
      <c r="E217" t="inlineStr">
        <is>
          <t>CHMN529</t>
        </is>
      </c>
    </row>
    <row r="218">
      <c r="A218" t="inlineStr">
        <is>
          <t>NTST</t>
        </is>
      </c>
      <c r="B218" t="n">
        <v>543</v>
      </c>
      <c r="C218" t="inlineStr">
        <is>
          <t>Intro Exeg&amp;Theo2:Acts&amp;Epistles</t>
        </is>
      </c>
      <c r="E218" t="inlineStr">
        <is>
          <t>NTST543</t>
        </is>
      </c>
    </row>
    <row r="219">
      <c r="A219" t="inlineStr">
        <is>
          <t>DSRE</t>
        </is>
      </c>
      <c r="B219" t="n">
        <v>630</v>
      </c>
      <c r="C219" t="inlineStr">
        <is>
          <t>Fostering Spiritual Growth</t>
        </is>
      </c>
      <c r="E219" t="inlineStr">
        <is>
          <t>DSRE630</t>
        </is>
      </c>
    </row>
    <row r="220">
      <c r="A220" t="inlineStr">
        <is>
          <t>DSRE</t>
        </is>
      </c>
      <c r="B220" t="n">
        <v>608</v>
      </c>
      <c r="C220" t="inlineStr">
        <is>
          <t>Yth&amp;Yng Adlt in Contmp Culture</t>
        </is>
      </c>
      <c r="E220" t="inlineStr">
        <is>
          <t>DSRE608</t>
        </is>
      </c>
    </row>
    <row r="221">
      <c r="A221" t="inlineStr">
        <is>
          <t>DSRE</t>
        </is>
      </c>
      <c r="B221" t="n">
        <v>564</v>
      </c>
      <c r="C221" t="inlineStr">
        <is>
          <t>Adv Yth&amp;Yng Adlt Min Ldrshp</t>
        </is>
      </c>
      <c r="E221" t="inlineStr">
        <is>
          <t>DSRE564</t>
        </is>
      </c>
    </row>
    <row r="222">
      <c r="A222" t="inlineStr">
        <is>
          <t>OTST</t>
        </is>
      </c>
      <c r="B222" t="n">
        <v>945</v>
      </c>
      <c r="C222" t="inlineStr">
        <is>
          <t>Sem in Biblical Theology</t>
        </is>
      </c>
      <c r="E222" t="inlineStr">
        <is>
          <t>OTST945</t>
        </is>
      </c>
    </row>
    <row r="223">
      <c r="A223" t="inlineStr">
        <is>
          <t>CHIS</t>
        </is>
      </c>
      <c r="B223" t="n">
        <v>614</v>
      </c>
      <c r="C223" t="inlineStr">
        <is>
          <t>Rdgs in Ecclesiastical Latin</t>
        </is>
      </c>
      <c r="E223" t="inlineStr">
        <is>
          <t>CHIS614</t>
        </is>
      </c>
    </row>
    <row r="224">
      <c r="A224" t="inlineStr">
        <is>
          <t>CHMN</t>
        </is>
      </c>
      <c r="B224" t="n">
        <v>632</v>
      </c>
      <c r="C224" t="inlineStr">
        <is>
          <t>Contextualized Preaching</t>
        </is>
      </c>
      <c r="E224" t="inlineStr">
        <is>
          <t>CHMN632</t>
        </is>
      </c>
    </row>
    <row r="225">
      <c r="A225" t="inlineStr">
        <is>
          <t>CHIS</t>
        </is>
      </c>
      <c r="B225" t="n">
        <v>629</v>
      </c>
      <c r="C225" t="inlineStr">
        <is>
          <t>Hist of Christian Spirituality</t>
        </is>
      </c>
      <c r="E225" t="inlineStr">
        <is>
          <t>CHIS629</t>
        </is>
      </c>
    </row>
    <row r="226">
      <c r="A226" t="inlineStr">
        <is>
          <t>CHMN</t>
        </is>
      </c>
      <c r="B226" t="n">
        <v>552</v>
      </c>
      <c r="C226" t="inlineStr">
        <is>
          <t>Foundatns of Pastoral Ministry</t>
        </is>
      </c>
      <c r="E226" t="inlineStr">
        <is>
          <t>CHMN552</t>
        </is>
      </c>
    </row>
    <row r="227">
      <c r="A227" t="inlineStr">
        <is>
          <t>DSRE</t>
        </is>
      </c>
      <c r="B227" t="n">
        <v>658</v>
      </c>
      <c r="C227" t="inlineStr">
        <is>
          <t>Internal Dynamics of Families</t>
        </is>
      </c>
      <c r="E227" t="inlineStr">
        <is>
          <t>DSRE658</t>
        </is>
      </c>
    </row>
    <row r="228">
      <c r="A228" t="inlineStr">
        <is>
          <t>NTST</t>
        </is>
      </c>
      <c r="B228" t="n">
        <v>667</v>
      </c>
      <c r="C228" t="inlineStr">
        <is>
          <t>Top in New Testmnt Theo:</t>
        </is>
      </c>
      <c r="D228" t="inlineStr">
        <is>
          <t>NT Top:Suffering, Death &amp; Res</t>
        </is>
      </c>
      <c r="E228" t="inlineStr">
        <is>
          <t>NTST667</t>
        </is>
      </c>
    </row>
    <row r="229">
      <c r="A229" t="inlineStr">
        <is>
          <t>NTST</t>
        </is>
      </c>
      <c r="B229" t="n">
        <v>655</v>
      </c>
      <c r="C229" t="inlineStr">
        <is>
          <t>Adv Studies Gospels:</t>
        </is>
      </c>
      <c r="D229" t="inlineStr">
        <is>
          <t>Adv Studies Gospels:Mark</t>
        </is>
      </c>
      <c r="E229" t="inlineStr">
        <is>
          <t>NTST655</t>
        </is>
      </c>
    </row>
    <row r="230">
      <c r="A230" t="inlineStr">
        <is>
          <t>THST</t>
        </is>
      </c>
      <c r="B230" t="n">
        <v>626</v>
      </c>
      <c r="C230" t="inlineStr">
        <is>
          <t>Modern Christian Theology</t>
        </is>
      </c>
      <c r="E230" t="inlineStr">
        <is>
          <t>THST626</t>
        </is>
      </c>
    </row>
    <row r="231">
      <c r="A231" t="inlineStr">
        <is>
          <t>THST</t>
        </is>
      </c>
      <c r="B231" t="n">
        <v>550</v>
      </c>
      <c r="C231" t="inlineStr">
        <is>
          <t>Principles of Christian Ethics</t>
        </is>
      </c>
      <c r="E231" t="inlineStr">
        <is>
          <t>THST550</t>
        </is>
      </c>
    </row>
    <row r="232">
      <c r="A232" t="inlineStr">
        <is>
          <t>THST</t>
        </is>
      </c>
      <c r="B232" t="n">
        <v>522</v>
      </c>
      <c r="C232" t="inlineStr">
        <is>
          <t>Christian Theology II</t>
        </is>
      </c>
      <c r="E232" t="inlineStr">
        <is>
          <t>THST522</t>
        </is>
      </c>
    </row>
    <row r="233">
      <c r="A233" t="inlineStr">
        <is>
          <t>CHIS</t>
        </is>
      </c>
      <c r="B233" t="n">
        <v>504</v>
      </c>
      <c r="C233" t="inlineStr">
        <is>
          <t>Advent Hist,Life&amp;Writings EGW</t>
        </is>
      </c>
      <c r="E233" t="inlineStr">
        <is>
          <t>CHIS504</t>
        </is>
      </c>
    </row>
    <row r="234">
      <c r="A234" t="inlineStr">
        <is>
          <t>THST</t>
        </is>
      </c>
      <c r="B234" t="n">
        <v>510</v>
      </c>
      <c r="C234" t="inlineStr">
        <is>
          <t>Understanding Christian World</t>
        </is>
      </c>
      <c r="E234" t="inlineStr">
        <is>
          <t>THST510</t>
        </is>
      </c>
    </row>
    <row r="235">
      <c r="A235" t="inlineStr">
        <is>
          <t>THST</t>
        </is>
      </c>
      <c r="B235" t="n">
        <v>660</v>
      </c>
      <c r="C235" t="inlineStr">
        <is>
          <t>Church and Society</t>
        </is>
      </c>
      <c r="E235" t="inlineStr">
        <is>
          <t>THST660</t>
        </is>
      </c>
    </row>
    <row r="236">
      <c r="A236" t="inlineStr">
        <is>
          <t>CHMN</t>
        </is>
      </c>
      <c r="B236" t="n">
        <v>587</v>
      </c>
      <c r="C236" t="inlineStr">
        <is>
          <t>Apologetics in Evangelism</t>
        </is>
      </c>
      <c r="E236" t="inlineStr">
        <is>
          <t>CHMN587</t>
        </is>
      </c>
    </row>
    <row r="237">
      <c r="A237" t="inlineStr">
        <is>
          <t>OTST</t>
        </is>
      </c>
      <c r="B237" t="n">
        <v>558</v>
      </c>
      <c r="C237" t="inlineStr">
        <is>
          <t>Writings</t>
        </is>
      </c>
      <c r="E237" t="inlineStr">
        <is>
          <t>OTST558</t>
        </is>
      </c>
    </row>
    <row r="238">
      <c r="A238" t="inlineStr">
        <is>
          <t>GSEM</t>
        </is>
      </c>
      <c r="B238" t="n">
        <v>626</v>
      </c>
      <c r="C238" t="inlineStr">
        <is>
          <t>Contemp Adv Theol Issues</t>
        </is>
      </c>
      <c r="E238" t="inlineStr">
        <is>
          <t>GSEM626</t>
        </is>
      </c>
    </row>
    <row r="239">
      <c r="A239" t="inlineStr">
        <is>
          <t>OTST</t>
        </is>
      </c>
      <c r="B239" t="n">
        <v>555</v>
      </c>
      <c r="C239" t="inlineStr">
        <is>
          <t>Prophets</t>
        </is>
      </c>
      <c r="E239" t="inlineStr">
        <is>
          <t>OTST555</t>
        </is>
      </c>
    </row>
    <row r="240">
      <c r="A240" t="inlineStr">
        <is>
          <t>CHMN</t>
        </is>
      </c>
      <c r="B240" t="n">
        <v>614</v>
      </c>
      <c r="C240" t="inlineStr">
        <is>
          <t>Preaching frm Daniel or Rev</t>
        </is>
      </c>
      <c r="D240" t="inlineStr">
        <is>
          <t>Preaching frm Rev</t>
        </is>
      </c>
      <c r="E240" t="inlineStr">
        <is>
          <t>CHMN614</t>
        </is>
      </c>
    </row>
    <row r="241">
      <c r="A241" t="inlineStr">
        <is>
          <t>GSEM</t>
        </is>
      </c>
      <c r="B241" t="n">
        <v>627</v>
      </c>
      <c r="C241" t="inlineStr">
        <is>
          <t>Issues in Daniel &amp; Revelation</t>
        </is>
      </c>
      <c r="E241" t="inlineStr">
        <is>
          <t>GSEM627</t>
        </is>
      </c>
    </row>
    <row r="242">
      <c r="A242" t="inlineStr">
        <is>
          <t>CHMN</t>
        </is>
      </c>
      <c r="B242" t="n">
        <v>553</v>
      </c>
      <c r="C242" t="inlineStr">
        <is>
          <t>The Church &amp; Social Issues</t>
        </is>
      </c>
      <c r="E242" t="inlineStr">
        <is>
          <t>CHMN553</t>
        </is>
      </c>
    </row>
    <row r="243">
      <c r="A243" t="inlineStr">
        <is>
          <t>CHMN</t>
        </is>
      </c>
      <c r="B243" t="n">
        <v>683</v>
      </c>
      <c r="C243" t="inlineStr">
        <is>
          <t>The Pastor, Church &amp; Civil Law</t>
        </is>
      </c>
      <c r="E243" t="inlineStr">
        <is>
          <t>CHMN683</t>
        </is>
      </c>
    </row>
    <row r="244">
      <c r="A244" t="inlineStr">
        <is>
          <t>CHIS</t>
        </is>
      </c>
      <c r="B244" t="n">
        <v>686</v>
      </c>
      <c r="C244" t="inlineStr">
        <is>
          <t>Develop Prophetic Interpretatn</t>
        </is>
      </c>
      <c r="E244" t="inlineStr">
        <is>
          <t>CHIS686</t>
        </is>
      </c>
    </row>
    <row r="245">
      <c r="A245" t="inlineStr">
        <is>
          <t>OTST</t>
        </is>
      </c>
      <c r="B245" t="n">
        <v>639</v>
      </c>
      <c r="C245" t="inlineStr">
        <is>
          <t>Studies in OT Exegesis</t>
        </is>
      </c>
      <c r="E245" t="inlineStr">
        <is>
          <t>OTST639</t>
        </is>
      </c>
    </row>
    <row r="246">
      <c r="A246" t="inlineStr">
        <is>
          <t>CHIS</t>
        </is>
      </c>
      <c r="B246" t="n">
        <v>683</v>
      </c>
      <c r="C246" t="inlineStr">
        <is>
          <t>The Pastor, Church &amp; Civil Law</t>
        </is>
      </c>
      <c r="E246" t="inlineStr">
        <is>
          <t>CHIS683</t>
        </is>
      </c>
    </row>
    <row r="247">
      <c r="A247" t="inlineStr">
        <is>
          <t>NTST</t>
        </is>
      </c>
      <c r="B247" t="n">
        <v>550</v>
      </c>
      <c r="C247" t="inlineStr">
        <is>
          <t>Exegesis of the English NT:</t>
        </is>
      </c>
      <c r="E247" t="inlineStr">
        <is>
          <t>NTST550</t>
        </is>
      </c>
    </row>
    <row r="248">
      <c r="A248" t="inlineStr">
        <is>
          <t>ANEA</t>
        </is>
      </c>
      <c r="B248" t="n">
        <v>612</v>
      </c>
      <c r="C248" t="inlineStr">
        <is>
          <t>Ancient Near Eastern Lang</t>
        </is>
      </c>
      <c r="E248" t="inlineStr">
        <is>
          <t>ANEA612</t>
        </is>
      </c>
    </row>
    <row r="249">
      <c r="A249" t="inlineStr">
        <is>
          <t>DSRE</t>
        </is>
      </c>
      <c r="B249" t="n">
        <v>656</v>
      </c>
      <c r="C249" t="inlineStr">
        <is>
          <t>Counseling Youth &amp; Young Adult</t>
        </is>
      </c>
      <c r="E249" t="inlineStr">
        <is>
          <t>DSRE656</t>
        </is>
      </c>
    </row>
    <row r="250">
      <c r="A250" t="inlineStr">
        <is>
          <t>OTST</t>
        </is>
      </c>
      <c r="B250" t="n">
        <v>627</v>
      </c>
      <c r="C250" t="inlineStr">
        <is>
          <t>Jewish Life &amp; Thought</t>
        </is>
      </c>
      <c r="E250" t="inlineStr">
        <is>
          <t>OTST627</t>
        </is>
      </c>
    </row>
    <row r="251">
      <c r="A251" t="inlineStr">
        <is>
          <t>CHMN</t>
        </is>
      </c>
      <c r="B251" t="n">
        <v>536</v>
      </c>
      <c r="C251" t="inlineStr">
        <is>
          <t>Personal Evangelistic Ministry</t>
        </is>
      </c>
      <c r="E251" t="inlineStr">
        <is>
          <t>CHMN536</t>
        </is>
      </c>
    </row>
    <row r="252">
      <c r="A252" t="inlineStr">
        <is>
          <t>THST</t>
        </is>
      </c>
      <c r="B252" t="n">
        <v>676</v>
      </c>
      <c r="C252" t="inlineStr">
        <is>
          <t>History of Philosophy</t>
        </is>
      </c>
      <c r="E252" t="inlineStr">
        <is>
          <t>THST676</t>
        </is>
      </c>
    </row>
    <row r="253">
      <c r="A253" t="inlineStr">
        <is>
          <t>GSEM</t>
        </is>
      </c>
      <c r="B253" t="n">
        <v>511</v>
      </c>
      <c r="C253" t="inlineStr">
        <is>
          <t>Daniel &amp; Revelation</t>
        </is>
      </c>
      <c r="E253" t="inlineStr">
        <is>
          <t>GSEM511</t>
        </is>
      </c>
    </row>
    <row r="254">
      <c r="A254" t="inlineStr">
        <is>
          <t>NTST</t>
        </is>
      </c>
      <c r="B254" t="n">
        <v>920</v>
      </c>
      <c r="C254" t="inlineStr">
        <is>
          <t>Sem in NT Backgrnds</t>
        </is>
      </c>
      <c r="E254" t="inlineStr">
        <is>
          <t>NTST920</t>
        </is>
      </c>
    </row>
    <row r="255">
      <c r="A255" t="inlineStr">
        <is>
          <t>CHIS</t>
        </is>
      </c>
      <c r="B255" t="n">
        <v>660</v>
      </c>
      <c r="C255" t="inlineStr">
        <is>
          <t>Hist of Relg in America</t>
        </is>
      </c>
      <c r="E255" t="inlineStr">
        <is>
          <t>CHIS660</t>
        </is>
      </c>
    </row>
    <row r="256">
      <c r="A256" t="inlineStr">
        <is>
          <t>CHIS</t>
        </is>
      </c>
      <c r="B256" t="n">
        <v>507</v>
      </c>
      <c r="C256" t="inlineStr">
        <is>
          <t>Church History 1500 to Present</t>
        </is>
      </c>
      <c r="E256" t="inlineStr">
        <is>
          <t>CHIS507</t>
        </is>
      </c>
    </row>
    <row r="257">
      <c r="A257" t="inlineStr">
        <is>
          <t>NTST</t>
        </is>
      </c>
      <c r="B257" t="n">
        <v>509</v>
      </c>
      <c r="C257" t="inlineStr">
        <is>
          <t>Intro Exeg&amp;Theo 3:Pauline Writ</t>
        </is>
      </c>
      <c r="E257" t="inlineStr">
        <is>
          <t>NTST509</t>
        </is>
      </c>
    </row>
    <row r="258">
      <c r="A258" t="inlineStr">
        <is>
          <t>NTST</t>
        </is>
      </c>
      <c r="B258" t="n">
        <v>515</v>
      </c>
      <c r="C258" t="inlineStr">
        <is>
          <t>New Testament Backgrounds</t>
        </is>
      </c>
      <c r="E258" t="inlineStr">
        <is>
          <t>NTST515</t>
        </is>
      </c>
    </row>
    <row r="259">
      <c r="A259" t="inlineStr">
        <is>
          <t>ANEA</t>
        </is>
      </c>
      <c r="B259" t="n">
        <v>514</v>
      </c>
      <c r="C259" t="inlineStr">
        <is>
          <t>Bible Lands&amp; Their Exploration</t>
        </is>
      </c>
      <c r="E259" t="inlineStr">
        <is>
          <t>ANEA514</t>
        </is>
      </c>
    </row>
    <row r="260">
      <c r="A260" t="inlineStr">
        <is>
          <t>THST</t>
        </is>
      </c>
      <c r="B260" t="n">
        <v>625</v>
      </c>
      <c r="C260" t="inlineStr">
        <is>
          <t>Early Christian Theology</t>
        </is>
      </c>
      <c r="E260" t="inlineStr">
        <is>
          <t>THST625</t>
        </is>
      </c>
    </row>
    <row r="261">
      <c r="A261" t="inlineStr">
        <is>
          <t>DSRE</t>
        </is>
      </c>
      <c r="B261" t="n">
        <v>676</v>
      </c>
      <c r="C261" t="inlineStr">
        <is>
          <t>Top:</t>
        </is>
      </c>
      <c r="D261" t="inlineStr">
        <is>
          <t>Topics:Families in Society</t>
        </is>
      </c>
      <c r="E261" t="inlineStr">
        <is>
          <t>DSRE676</t>
        </is>
      </c>
    </row>
    <row r="262">
      <c r="A262" t="inlineStr">
        <is>
          <t>THST</t>
        </is>
      </c>
      <c r="B262" t="n">
        <v>608</v>
      </c>
      <c r="C262" t="inlineStr">
        <is>
          <t>Grt Controversy, Cov, Law, Sab</t>
        </is>
      </c>
      <c r="E262" t="inlineStr">
        <is>
          <t>THST608</t>
        </is>
      </c>
    </row>
    <row r="263">
      <c r="A263" t="inlineStr">
        <is>
          <t>DSRE</t>
        </is>
      </c>
      <c r="B263" t="n">
        <v>676</v>
      </c>
      <c r="C263" t="inlineStr">
        <is>
          <t>Top:</t>
        </is>
      </c>
      <c r="D263" t="inlineStr">
        <is>
          <t>Topics:Research Methods</t>
        </is>
      </c>
      <c r="E263" t="inlineStr">
        <is>
          <t>DSRE676</t>
        </is>
      </c>
    </row>
    <row r="264">
      <c r="A264" t="inlineStr">
        <is>
          <t>GSEM</t>
        </is>
      </c>
      <c r="B264" t="n">
        <v>510</v>
      </c>
      <c r="C264" t="inlineStr">
        <is>
          <t>Rev, Inspir &amp; Herm</t>
        </is>
      </c>
      <c r="E264" t="inlineStr">
        <is>
          <t>GSEM510</t>
        </is>
      </c>
    </row>
    <row r="265">
      <c r="A265" t="inlineStr">
        <is>
          <t>NTST</t>
        </is>
      </c>
      <c r="B265" t="n">
        <v>606</v>
      </c>
      <c r="C265" t="inlineStr">
        <is>
          <t>NT Textl Criticism&amp;Canon Form</t>
        </is>
      </c>
      <c r="E265" t="inlineStr">
        <is>
          <t>NTST606</t>
        </is>
      </c>
    </row>
    <row r="266">
      <c r="A266" t="inlineStr">
        <is>
          <t>THST</t>
        </is>
      </c>
      <c r="B266" t="n">
        <v>637</v>
      </c>
      <c r="C266" t="inlineStr">
        <is>
          <t>Biblical Eschatology</t>
        </is>
      </c>
      <c r="E266" t="inlineStr">
        <is>
          <t>THST637</t>
        </is>
      </c>
    </row>
    <row r="267">
      <c r="A267" t="inlineStr">
        <is>
          <t>NTST</t>
        </is>
      </c>
      <c r="B267" t="n">
        <v>940</v>
      </c>
      <c r="C267" t="inlineStr">
        <is>
          <t>Sem in NT Exegesis &amp; Hermn:</t>
        </is>
      </c>
      <c r="D267" t="inlineStr">
        <is>
          <t>Sem NT Exgsis &amp; Hermn:1&amp;2 Tim</t>
        </is>
      </c>
      <c r="E267" t="inlineStr">
        <is>
          <t>NTST940</t>
        </is>
      </c>
    </row>
    <row r="268">
      <c r="A268" t="inlineStr">
        <is>
          <t>NTST</t>
        </is>
      </c>
      <c r="B268" t="n">
        <v>945</v>
      </c>
      <c r="C268" t="inlineStr">
        <is>
          <t>Sem in Biblical Theology</t>
        </is>
      </c>
      <c r="D268" t="inlineStr">
        <is>
          <t>Sem in Biblcl Theo:Eschatology</t>
        </is>
      </c>
      <c r="E268" t="inlineStr">
        <is>
          <t>NTST945</t>
        </is>
      </c>
    </row>
    <row r="269">
      <c r="A269" t="inlineStr">
        <is>
          <t>CHIS</t>
        </is>
      </c>
      <c r="B269" t="n">
        <v>940</v>
      </c>
      <c r="C269" t="inlineStr">
        <is>
          <t>Seminar in Church History:</t>
        </is>
      </c>
      <c r="E269" t="inlineStr">
        <is>
          <t>CHIS940</t>
        </is>
      </c>
    </row>
    <row r="270">
      <c r="A270" t="inlineStr">
        <is>
          <t>NTST</t>
        </is>
      </c>
      <c r="B270" t="n">
        <v>940</v>
      </c>
      <c r="C270" t="inlineStr">
        <is>
          <t>Sem in NT Exegesis &amp; Hermn:</t>
        </is>
      </c>
      <c r="D270" t="inlineStr">
        <is>
          <t>Sem NT Exgsis &amp; Hrmn:Galatians</t>
        </is>
      </c>
      <c r="E270" t="inlineStr">
        <is>
          <t>NTST940</t>
        </is>
      </c>
    </row>
    <row r="271">
      <c r="A271" t="inlineStr">
        <is>
          <t>NTST</t>
        </is>
      </c>
      <c r="B271" t="n">
        <v>920</v>
      </c>
      <c r="C271" t="inlineStr">
        <is>
          <t>Sem in NT Backgrnds</t>
        </is>
      </c>
      <c r="D271" t="inlineStr">
        <is>
          <t>Sem NT Backgrnds:Greco Rom Rel</t>
        </is>
      </c>
      <c r="E271" t="inlineStr">
        <is>
          <t>NTST920</t>
        </is>
      </c>
    </row>
    <row r="272">
      <c r="A272" t="inlineStr">
        <is>
          <t>OTST</t>
        </is>
      </c>
      <c r="B272" t="n">
        <v>658</v>
      </c>
      <c r="C272" t="inlineStr">
        <is>
          <t>Sem Ancient Near Est Lang:</t>
        </is>
      </c>
      <c r="E272" t="inlineStr">
        <is>
          <t>OTST658</t>
        </is>
      </c>
    </row>
    <row r="273">
      <c r="A273" t="inlineStr">
        <is>
          <t>CHMN</t>
        </is>
      </c>
      <c r="B273" t="n">
        <v>662</v>
      </c>
      <c r="C273" t="inlineStr">
        <is>
          <t>Field Evangelistic Preach Prac</t>
        </is>
      </c>
      <c r="E273" t="inlineStr">
        <is>
          <t>CHMN662</t>
        </is>
      </c>
    </row>
    <row r="274">
      <c r="A274" t="inlineStr">
        <is>
          <t>OTST</t>
        </is>
      </c>
      <c r="B274" t="n">
        <v>674</v>
      </c>
      <c r="C274" t="inlineStr">
        <is>
          <t>Daniel</t>
        </is>
      </c>
      <c r="E274" t="inlineStr">
        <is>
          <t>OTST674</t>
        </is>
      </c>
    </row>
    <row r="275">
      <c r="A275" t="inlineStr">
        <is>
          <t>DSRE</t>
        </is>
      </c>
      <c r="B275" t="n">
        <v>679</v>
      </c>
      <c r="C275" t="inlineStr">
        <is>
          <t>Parenting Educ &amp; Guidance</t>
        </is>
      </c>
      <c r="E275" t="inlineStr">
        <is>
          <t>DSRE679</t>
        </is>
      </c>
    </row>
    <row r="276">
      <c r="A276" t="inlineStr">
        <is>
          <t>GSEM</t>
        </is>
      </c>
      <c r="B276" t="n">
        <v>648</v>
      </c>
      <c r="C276" t="inlineStr">
        <is>
          <t>Workshop</t>
        </is>
      </c>
      <c r="D276" t="inlineStr">
        <is>
          <t>Wkshp:Health Min. in Chng Wld</t>
        </is>
      </c>
      <c r="E276" t="inlineStr">
        <is>
          <t>GSEM648</t>
        </is>
      </c>
    </row>
    <row r="277">
      <c r="A277" t="inlineStr">
        <is>
          <t>CHMN</t>
        </is>
      </c>
      <c r="B277" t="n">
        <v>588</v>
      </c>
      <c r="C277" t="inlineStr">
        <is>
          <t>Seminary Chorus</t>
        </is>
      </c>
      <c r="E277" t="inlineStr">
        <is>
          <t>CHMN588</t>
        </is>
      </c>
    </row>
    <row r="278">
      <c r="A278" t="inlineStr">
        <is>
          <t>CHMN</t>
        </is>
      </c>
      <c r="B278" t="n">
        <v>627</v>
      </c>
      <c r="C278" t="inlineStr">
        <is>
          <t>Black Preaching</t>
        </is>
      </c>
      <c r="E278" t="inlineStr">
        <is>
          <t>CHMN627</t>
        </is>
      </c>
    </row>
    <row r="279">
      <c r="A279" t="inlineStr">
        <is>
          <t>NTST</t>
        </is>
      </c>
      <c r="B279" t="n">
        <v>644</v>
      </c>
      <c r="C279" t="inlineStr">
        <is>
          <t>Readings in the Septuagint</t>
        </is>
      </c>
      <c r="E279" t="inlineStr">
        <is>
          <t>NTST644</t>
        </is>
      </c>
    </row>
    <row r="280">
      <c r="A280" t="inlineStr">
        <is>
          <t>THST</t>
        </is>
      </c>
      <c r="B280" t="n">
        <v>629</v>
      </c>
      <c r="C280" t="inlineStr">
        <is>
          <t>History&amp;Theology of Ecumenism</t>
        </is>
      </c>
      <c r="E280" t="inlineStr">
        <is>
          <t>THST629</t>
        </is>
      </c>
    </row>
    <row r="281">
      <c r="A281" t="inlineStr">
        <is>
          <t>GSEM</t>
        </is>
      </c>
      <c r="B281" t="n">
        <v>525</v>
      </c>
      <c r="C281" t="inlineStr">
        <is>
          <t>The Bible and Biblical History</t>
        </is>
      </c>
      <c r="E281" t="inlineStr">
        <is>
          <t>GSEM525</t>
        </is>
      </c>
    </row>
    <row r="282">
      <c r="A282" t="inlineStr">
        <is>
          <t>GSEM</t>
        </is>
      </c>
      <c r="B282" t="n">
        <v>860</v>
      </c>
      <c r="C282" t="inlineStr">
        <is>
          <t>Teaching Religion in College</t>
        </is>
      </c>
      <c r="E282" t="inlineStr">
        <is>
          <t>GSEM860</t>
        </is>
      </c>
    </row>
    <row r="283">
      <c r="A283" t="inlineStr">
        <is>
          <t>DSRE</t>
        </is>
      </c>
      <c r="B283" t="n">
        <v>626</v>
      </c>
      <c r="C283" t="inlineStr">
        <is>
          <t>Ministry to At-Risk Youth</t>
        </is>
      </c>
      <c r="E283" t="inlineStr">
        <is>
          <t>DSRE626</t>
        </is>
      </c>
    </row>
    <row r="284">
      <c r="A284" t="inlineStr">
        <is>
          <t>DSRE</t>
        </is>
      </c>
      <c r="B284" t="n">
        <v>636</v>
      </c>
      <c r="C284" t="inlineStr">
        <is>
          <t>Seminar in Youth Ministry</t>
        </is>
      </c>
      <c r="E284" t="inlineStr">
        <is>
          <t>DSRE636</t>
        </is>
      </c>
    </row>
    <row r="285">
      <c r="A285" t="inlineStr">
        <is>
          <t>CHMN</t>
        </is>
      </c>
      <c r="B285" t="n">
        <v>614</v>
      </c>
      <c r="C285" t="inlineStr">
        <is>
          <t>Preaching frm Daniel or Rev</t>
        </is>
      </c>
      <c r="E285" t="inlineStr">
        <is>
          <t>CHMN614</t>
        </is>
      </c>
    </row>
    <row r="286">
      <c r="A286" t="inlineStr">
        <is>
          <t>OTST</t>
        </is>
      </c>
      <c r="B286" t="n">
        <v>625</v>
      </c>
      <c r="C286" t="inlineStr">
        <is>
          <t>Biblical Hebrew III</t>
        </is>
      </c>
      <c r="E286" t="inlineStr">
        <is>
          <t>OTST625</t>
        </is>
      </c>
    </row>
    <row r="287">
      <c r="A287" t="inlineStr">
        <is>
          <t>CHMN</t>
        </is>
      </c>
      <c r="B287" t="n">
        <v>600</v>
      </c>
      <c r="C287" t="inlineStr">
        <is>
          <t>Preaching from the New Testmnt</t>
        </is>
      </c>
      <c r="E287" t="inlineStr">
        <is>
          <t>CHMN600</t>
        </is>
      </c>
    </row>
    <row r="288">
      <c r="A288" t="inlineStr">
        <is>
          <t>CHIS</t>
        </is>
      </c>
      <c r="B288" t="n">
        <v>665</v>
      </c>
      <c r="C288" t="inlineStr">
        <is>
          <t>Modern Church History</t>
        </is>
      </c>
      <c r="E288" t="inlineStr">
        <is>
          <t>CHIS665</t>
        </is>
      </c>
    </row>
    <row r="289">
      <c r="A289" t="inlineStr">
        <is>
          <t>CHIS</t>
        </is>
      </c>
      <c r="B289" t="n">
        <v>640</v>
      </c>
      <c r="C289" t="inlineStr">
        <is>
          <t>Reformation:</t>
        </is>
      </c>
      <c r="E289" t="inlineStr">
        <is>
          <t>CHIS640</t>
        </is>
      </c>
    </row>
    <row r="290">
      <c r="A290" t="inlineStr">
        <is>
          <t>OTST</t>
        </is>
      </c>
      <c r="B290" t="n">
        <v>565</v>
      </c>
      <c r="C290" t="inlineStr">
        <is>
          <t>Survey of the Pentateuch</t>
        </is>
      </c>
      <c r="E290" t="inlineStr">
        <is>
          <t>OTST565</t>
        </is>
      </c>
    </row>
    <row r="291">
      <c r="A291" t="inlineStr">
        <is>
          <t>NTST</t>
        </is>
      </c>
      <c r="B291" t="n">
        <v>658</v>
      </c>
      <c r="C291" t="inlineStr">
        <is>
          <t>Adv Studies Pauline Wrtg:</t>
        </is>
      </c>
      <c r="E291" t="inlineStr">
        <is>
          <t>NTST658</t>
        </is>
      </c>
    </row>
    <row r="292">
      <c r="A292" t="inlineStr">
        <is>
          <t>NTST</t>
        </is>
      </c>
      <c r="B292" t="n">
        <v>647</v>
      </c>
      <c r="C292" t="inlineStr">
        <is>
          <t>Eschatology</t>
        </is>
      </c>
      <c r="E292" t="inlineStr">
        <is>
          <t>NTST647</t>
        </is>
      </c>
    </row>
    <row r="293">
      <c r="A293" t="inlineStr">
        <is>
          <t>NTST</t>
        </is>
      </c>
      <c r="B293" t="n">
        <v>510</v>
      </c>
      <c r="C293" t="inlineStr">
        <is>
          <t>Intro Exeg&amp;Theo 1:Gospels</t>
        </is>
      </c>
      <c r="E293" t="inlineStr">
        <is>
          <t>NTST510</t>
        </is>
      </c>
    </row>
    <row r="294">
      <c r="A294" t="inlineStr">
        <is>
          <t>CHMN</t>
        </is>
      </c>
      <c r="B294" t="n">
        <v>644</v>
      </c>
      <c r="C294" t="inlineStr">
        <is>
          <t>Field Evangelism: Chaplaincy</t>
        </is>
      </c>
      <c r="E294" t="inlineStr">
        <is>
          <t>CHMN644</t>
        </is>
      </c>
    </row>
    <row r="295">
      <c r="A295" t="inlineStr">
        <is>
          <t>CHMN</t>
        </is>
      </c>
      <c r="B295" t="n">
        <v>665</v>
      </c>
      <c r="C295" t="inlineStr">
        <is>
          <t>Adv Pastoral Counseling</t>
        </is>
      </c>
      <c r="E295" t="inlineStr">
        <is>
          <t>CHMN665</t>
        </is>
      </c>
    </row>
    <row r="296">
      <c r="A296" t="inlineStr">
        <is>
          <t>CHMN</t>
        </is>
      </c>
      <c r="B296" t="n">
        <v>562</v>
      </c>
      <c r="C296" t="inlineStr">
        <is>
          <t>Field Evangelism</t>
        </is>
      </c>
      <c r="E296" t="inlineStr">
        <is>
          <t>CHMN562</t>
        </is>
      </c>
    </row>
    <row r="297">
      <c r="A297" t="inlineStr">
        <is>
          <t>NTST</t>
        </is>
      </c>
      <c r="B297" t="n">
        <v>940</v>
      </c>
      <c r="C297" t="inlineStr">
        <is>
          <t>Sem in NT Exegesis &amp; Hermn:</t>
        </is>
      </c>
      <c r="E297" t="inlineStr">
        <is>
          <t>NTST940</t>
        </is>
      </c>
    </row>
    <row r="298">
      <c r="A298" t="inlineStr">
        <is>
          <t>THST</t>
        </is>
      </c>
      <c r="B298" t="n">
        <v>964</v>
      </c>
      <c r="C298" t="inlineStr">
        <is>
          <t>Sem in Historical Theology:</t>
        </is>
      </c>
      <c r="E298" t="inlineStr">
        <is>
          <t>THST964</t>
        </is>
      </c>
    </row>
    <row r="299">
      <c r="A299" t="inlineStr">
        <is>
          <t>DSRE</t>
        </is>
      </c>
      <c r="B299" t="n">
        <v>605</v>
      </c>
      <c r="C299" t="inlineStr">
        <is>
          <t>Foundations in Religious Educ</t>
        </is>
      </c>
      <c r="E299" t="inlineStr">
        <is>
          <t>DSRE605</t>
        </is>
      </c>
    </row>
    <row r="300">
      <c r="A300" t="inlineStr">
        <is>
          <t>NTST</t>
        </is>
      </c>
      <c r="B300" t="n">
        <v>689</v>
      </c>
      <c r="C300" t="inlineStr">
        <is>
          <t>Sem in NT Backgrnds</t>
        </is>
      </c>
      <c r="D300" t="inlineStr">
        <is>
          <t>Sem NT Backgrnds:Greek &amp; Roman</t>
        </is>
      </c>
      <c r="E300" t="inlineStr">
        <is>
          <t>NTST689</t>
        </is>
      </c>
    </row>
    <row r="301">
      <c r="A301" t="inlineStr">
        <is>
          <t>MSSN</t>
        </is>
      </c>
      <c r="B301" t="n">
        <v>827</v>
      </c>
      <c r="C301" t="inlineStr">
        <is>
          <t>Sem History of Mission</t>
        </is>
      </c>
      <c r="E301" t="inlineStr">
        <is>
          <t>MSSN827</t>
        </is>
      </c>
    </row>
    <row r="302">
      <c r="A302" t="inlineStr">
        <is>
          <t>NTST</t>
        </is>
      </c>
      <c r="B302" t="n">
        <v>613</v>
      </c>
      <c r="C302" t="inlineStr">
        <is>
          <t>Love, Marriage and Divorce</t>
        </is>
      </c>
      <c r="E302" t="inlineStr">
        <is>
          <t>NTST613</t>
        </is>
      </c>
    </row>
    <row r="303">
      <c r="A303" t="inlineStr">
        <is>
          <t>DSRE</t>
        </is>
      </c>
      <c r="B303" t="n">
        <v>659</v>
      </c>
      <c r="C303" t="inlineStr">
        <is>
          <t>Human Sexuality</t>
        </is>
      </c>
      <c r="E303" t="inlineStr">
        <is>
          <t>DSRE659</t>
        </is>
      </c>
    </row>
    <row r="304">
      <c r="A304" t="inlineStr">
        <is>
          <t>CHMN</t>
        </is>
      </c>
      <c r="B304" t="n">
        <v>633</v>
      </c>
      <c r="C304" t="inlineStr">
        <is>
          <t>Prch Literary Forms of Bible</t>
        </is>
      </c>
      <c r="E304" t="inlineStr">
        <is>
          <t>CHMN633</t>
        </is>
      </c>
    </row>
    <row r="305">
      <c r="A305" t="inlineStr">
        <is>
          <t>NTST</t>
        </is>
      </c>
      <c r="B305" t="n">
        <v>668</v>
      </c>
      <c r="C305" t="inlineStr">
        <is>
          <t>New Testament Ethics</t>
        </is>
      </c>
      <c r="E305" t="inlineStr">
        <is>
          <t>NTST668</t>
        </is>
      </c>
    </row>
    <row r="306">
      <c r="A306" t="inlineStr">
        <is>
          <t>NTST</t>
        </is>
      </c>
      <c r="B306" t="n">
        <v>608</v>
      </c>
      <c r="C306" t="inlineStr">
        <is>
          <t>Adv Greek Grammar &amp; Syntax</t>
        </is>
      </c>
      <c r="E306" t="inlineStr">
        <is>
          <t>NTST608</t>
        </is>
      </c>
    </row>
    <row r="307">
      <c r="A307" t="inlineStr">
        <is>
          <t>THST</t>
        </is>
      </c>
      <c r="B307" t="n">
        <v>628</v>
      </c>
      <c r="C307" t="inlineStr">
        <is>
          <t>Contemporary Theology</t>
        </is>
      </c>
      <c r="E307" t="inlineStr">
        <is>
          <t>THST628</t>
        </is>
      </c>
    </row>
    <row r="308">
      <c r="A308" t="inlineStr">
        <is>
          <t>NTST</t>
        </is>
      </c>
      <c r="B308" t="n">
        <v>615</v>
      </c>
      <c r="C308" t="inlineStr">
        <is>
          <t>New Testament Archaeology</t>
        </is>
      </c>
      <c r="E308" t="inlineStr">
        <is>
          <t>NTST615</t>
        </is>
      </c>
    </row>
    <row r="309">
      <c r="A309" t="inlineStr">
        <is>
          <t>THST</t>
        </is>
      </c>
      <c r="B309" t="n">
        <v>644</v>
      </c>
      <c r="C309" t="inlineStr">
        <is>
          <t>Theological Ethics</t>
        </is>
      </c>
      <c r="E309" t="inlineStr">
        <is>
          <t>THST644</t>
        </is>
      </c>
    </row>
    <row r="310">
      <c r="A310" t="inlineStr">
        <is>
          <t>GSEM</t>
        </is>
      </c>
      <c r="B310" t="n">
        <v>844</v>
      </c>
      <c r="C310" t="inlineStr">
        <is>
          <t>PhD-ThD Diss Prop Prep</t>
        </is>
      </c>
      <c r="D310" t="inlineStr">
        <is>
          <t>PhD-ThD Diss Prop Prep</t>
        </is>
      </c>
      <c r="E310" t="inlineStr">
        <is>
          <t>GSEM844</t>
        </is>
      </c>
    </row>
    <row r="311">
      <c r="A311" t="inlineStr">
        <is>
          <t>GSEM</t>
        </is>
      </c>
      <c r="B311" t="n">
        <v>880</v>
      </c>
      <c r="C311" t="inlineStr">
        <is>
          <t>Prep for Comprehensive Exams</t>
        </is>
      </c>
      <c r="D311" t="inlineStr">
        <is>
          <t>Prep for Comprehensive Exams</t>
        </is>
      </c>
      <c r="E311" t="inlineStr">
        <is>
          <t>GSEM880</t>
        </is>
      </c>
    </row>
    <row r="312">
      <c r="A312" t="inlineStr">
        <is>
          <t>GSEM</t>
        </is>
      </c>
      <c r="B312" t="n">
        <v>888</v>
      </c>
      <c r="C312" t="inlineStr">
        <is>
          <t>Doctoral Degr Continuation</t>
        </is>
      </c>
      <c r="D312" t="inlineStr">
        <is>
          <t>Doctoral Degr Continuation</t>
        </is>
      </c>
      <c r="E312" t="inlineStr">
        <is>
          <t>GSEM888</t>
        </is>
      </c>
    </row>
    <row r="313">
      <c r="A313" t="inlineStr">
        <is>
          <t>GSEM</t>
        </is>
      </c>
      <c r="B313" t="n">
        <v>995</v>
      </c>
      <c r="C313" t="inlineStr">
        <is>
          <t>PhD-ThD Dissertation</t>
        </is>
      </c>
      <c r="D313" t="inlineStr">
        <is>
          <t>PhD-ThD Dissertation</t>
        </is>
      </c>
      <c r="E313" t="inlineStr">
        <is>
          <t>GSEM995</t>
        </is>
      </c>
    </row>
    <row r="314">
      <c r="A314" t="inlineStr">
        <is>
          <t>NTST</t>
        </is>
      </c>
      <c r="B314" t="n">
        <v>645</v>
      </c>
      <c r="C314" t="inlineStr">
        <is>
          <t>Hebrews</t>
        </is>
      </c>
      <c r="E314" t="inlineStr">
        <is>
          <t>NTST645</t>
        </is>
      </c>
    </row>
    <row r="315">
      <c r="A315" t="inlineStr">
        <is>
          <t>NTST</t>
        </is>
      </c>
      <c r="B315" t="n">
        <v>667</v>
      </c>
      <c r="C315" t="inlineStr">
        <is>
          <t>Top in New Testmnt Theo:</t>
        </is>
      </c>
      <c r="D315" t="inlineStr">
        <is>
          <t>Top NT Theo:Dscp Synoptic Gosp</t>
        </is>
      </c>
      <c r="E315" t="inlineStr">
        <is>
          <t>NTST667</t>
        </is>
      </c>
    </row>
    <row r="316">
      <c r="A316" t="inlineStr">
        <is>
          <t>NTST</t>
        </is>
      </c>
      <c r="B316" t="n">
        <v>655</v>
      </c>
      <c r="C316" t="inlineStr">
        <is>
          <t>Adv Studies Gospels:</t>
        </is>
      </c>
      <c r="D316" t="inlineStr">
        <is>
          <t>Adv Studies Gospels:Matthew</t>
        </is>
      </c>
      <c r="E316" t="inlineStr">
        <is>
          <t>NTST655</t>
        </is>
      </c>
    </row>
    <row r="317">
      <c r="A317" t="inlineStr">
        <is>
          <t>GSEM</t>
        </is>
      </c>
      <c r="B317" t="n">
        <v>698</v>
      </c>
      <c r="C317" t="inlineStr">
        <is>
          <t>Master of Divinity Thesis</t>
        </is>
      </c>
      <c r="D317" t="inlineStr">
        <is>
          <t>Master of Divinity Thesis</t>
        </is>
      </c>
      <c r="E317" t="inlineStr">
        <is>
          <t>GSEM698</t>
        </is>
      </c>
    </row>
    <row r="318">
      <c r="A318" t="inlineStr">
        <is>
          <t>THST</t>
        </is>
      </c>
      <c r="B318" t="n">
        <v>940</v>
      </c>
      <c r="C318" t="inlineStr">
        <is>
          <t>Sem in Systematic Theology:</t>
        </is>
      </c>
      <c r="E318" t="inlineStr">
        <is>
          <t>THST940</t>
        </is>
      </c>
    </row>
    <row r="319">
      <c r="A319" t="inlineStr">
        <is>
          <t>NTST</t>
        </is>
      </c>
      <c r="B319" t="n">
        <v>689</v>
      </c>
      <c r="C319" t="inlineStr">
        <is>
          <t>Sem in NT Backgrnds</t>
        </is>
      </c>
      <c r="E319" t="inlineStr">
        <is>
          <t>NTST689</t>
        </is>
      </c>
    </row>
    <row r="320">
      <c r="A320" t="inlineStr">
        <is>
          <t>CHIS</t>
        </is>
      </c>
      <c r="B320" t="n">
        <v>686</v>
      </c>
      <c r="C320" t="inlineStr">
        <is>
          <t>Develop Prophetic Interpretatn</t>
        </is>
      </c>
      <c r="D320" t="inlineStr">
        <is>
          <t>Develop Prophetic Interpretatn</t>
        </is>
      </c>
      <c r="E320" t="inlineStr">
        <is>
          <t>CHIS686</t>
        </is>
      </c>
    </row>
    <row r="321">
      <c r="A321" t="inlineStr">
        <is>
          <t>NTST</t>
        </is>
      </c>
      <c r="B321" t="n">
        <v>945</v>
      </c>
      <c r="C321" t="inlineStr">
        <is>
          <t>Sem in Biblical Theology</t>
        </is>
      </c>
      <c r="E321" t="inlineStr">
        <is>
          <t>NTST945</t>
        </is>
      </c>
    </row>
    <row r="322">
      <c r="A322" t="inlineStr">
        <is>
          <t>THST</t>
        </is>
      </c>
      <c r="B322" t="n">
        <v>624</v>
      </c>
      <c r="C322" t="inlineStr">
        <is>
          <t>Protestant Theologicl Heritage</t>
        </is>
      </c>
      <c r="D322" t="inlineStr">
        <is>
          <t>Protestant Theologicl Heritage</t>
        </is>
      </c>
      <c r="E322" t="inlineStr">
        <is>
          <t>THST624</t>
        </is>
      </c>
    </row>
    <row r="323">
      <c r="A323" t="inlineStr">
        <is>
          <t>CHIS</t>
        </is>
      </c>
      <c r="B323" t="n">
        <v>674</v>
      </c>
      <c r="C323" t="inlineStr">
        <is>
          <t>Development SDA Theology</t>
        </is>
      </c>
      <c r="D323" t="inlineStr">
        <is>
          <t>Development SDA Theology</t>
        </is>
      </c>
      <c r="E323" t="inlineStr">
        <is>
          <t>CHIS674</t>
        </is>
      </c>
    </row>
    <row r="324">
      <c r="A324" t="inlineStr">
        <is>
          <t>CHMN</t>
        </is>
      </c>
      <c r="B324" t="n">
        <v>536</v>
      </c>
      <c r="C324" t="inlineStr">
        <is>
          <t>Personal Evangelistic Ministry</t>
        </is>
      </c>
      <c r="D324" t="inlineStr">
        <is>
          <t>Personal Evangelistic Ministry</t>
        </is>
      </c>
      <c r="E324" t="inlineStr">
        <is>
          <t>CHMN536</t>
        </is>
      </c>
    </row>
    <row r="325">
      <c r="A325" t="inlineStr">
        <is>
          <t>THST</t>
        </is>
      </c>
      <c r="B325" t="n">
        <v>510</v>
      </c>
      <c r="C325" t="inlineStr">
        <is>
          <t>Understanding Christian World</t>
        </is>
      </c>
      <c r="D325" t="inlineStr">
        <is>
          <t>Understanding Christian World</t>
        </is>
      </c>
      <c r="E325" t="inlineStr">
        <is>
          <t>THST510</t>
        </is>
      </c>
    </row>
    <row r="326">
      <c r="A326" t="inlineStr">
        <is>
          <t>THST</t>
        </is>
      </c>
      <c r="B326" t="n">
        <v>540</v>
      </c>
      <c r="C326" t="inlineStr">
        <is>
          <t>Doctrine of Salvation</t>
        </is>
      </c>
      <c r="D326" t="inlineStr">
        <is>
          <t>Doctrine of Salvation</t>
        </is>
      </c>
      <c r="E326" t="inlineStr">
        <is>
          <t>THST540</t>
        </is>
      </c>
    </row>
    <row r="327">
      <c r="A327" t="inlineStr">
        <is>
          <t>CHIS</t>
        </is>
      </c>
      <c r="B327" t="n">
        <v>660</v>
      </c>
      <c r="C327" t="inlineStr">
        <is>
          <t>Hist of Relg in America</t>
        </is>
      </c>
      <c r="D327" t="inlineStr">
        <is>
          <t>Hist of Relg in America</t>
        </is>
      </c>
      <c r="E327" t="inlineStr">
        <is>
          <t>CHIS660</t>
        </is>
      </c>
    </row>
    <row r="328">
      <c r="A328" t="inlineStr">
        <is>
          <t>THST</t>
        </is>
      </c>
      <c r="B328" t="n">
        <v>617</v>
      </c>
      <c r="C328" t="inlineStr">
        <is>
          <t>The Works of God</t>
        </is>
      </c>
      <c r="E328" t="inlineStr">
        <is>
          <t>THST617</t>
        </is>
      </c>
    </row>
    <row r="329">
      <c r="A329" t="inlineStr">
        <is>
          <t>NTST</t>
        </is>
      </c>
      <c r="B329" t="n">
        <v>667</v>
      </c>
      <c r="C329" t="inlineStr">
        <is>
          <t>Top in New Testmnt Theo:</t>
        </is>
      </c>
      <c r="D329" t="inlineStr">
        <is>
          <t>Top NT Theo:NT New Covenants</t>
        </is>
      </c>
      <c r="E329" t="inlineStr">
        <is>
          <t>NTST667</t>
        </is>
      </c>
    </row>
    <row r="330">
      <c r="A330" t="inlineStr">
        <is>
          <t>GSEM</t>
        </is>
      </c>
      <c r="B330" t="n">
        <v>626</v>
      </c>
      <c r="C330" t="inlineStr">
        <is>
          <t>Contemp Adv Theol Issues</t>
        </is>
      </c>
      <c r="D330" t="inlineStr">
        <is>
          <t>Contemp Adventst Theolgcl Iss</t>
        </is>
      </c>
      <c r="E330" t="inlineStr">
        <is>
          <t>GSEM626</t>
        </is>
      </c>
    </row>
    <row r="331">
      <c r="A331" t="inlineStr">
        <is>
          <t>THST</t>
        </is>
      </c>
      <c r="B331" t="n">
        <v>550</v>
      </c>
      <c r="C331" t="inlineStr">
        <is>
          <t>Principles of Christian Ethics</t>
        </is>
      </c>
      <c r="D331" t="inlineStr">
        <is>
          <t>Principles of Christian Ethics</t>
        </is>
      </c>
      <c r="E331" t="inlineStr">
        <is>
          <t>THST550</t>
        </is>
      </c>
    </row>
    <row r="332">
      <c r="A332" t="inlineStr">
        <is>
          <t>OTST</t>
        </is>
      </c>
      <c r="B332" t="n">
        <v>686</v>
      </c>
      <c r="C332" t="inlineStr">
        <is>
          <t>Major Prophets:</t>
        </is>
      </c>
      <c r="E332" t="inlineStr">
        <is>
          <t>OTST686</t>
        </is>
      </c>
    </row>
    <row r="333">
      <c r="A333" t="inlineStr">
        <is>
          <t>THST</t>
        </is>
      </c>
      <c r="B333" t="n">
        <v>809</v>
      </c>
      <c r="C333" t="inlineStr">
        <is>
          <t>Theology of E. G. White</t>
        </is>
      </c>
      <c r="D333" t="inlineStr">
        <is>
          <t>Theology of E. G. White</t>
        </is>
      </c>
      <c r="E333" t="inlineStr">
        <is>
          <t>THST809</t>
        </is>
      </c>
    </row>
    <row r="334">
      <c r="A334" t="inlineStr">
        <is>
          <t>CHMN</t>
        </is>
      </c>
      <c r="B334" t="n">
        <v>505</v>
      </c>
      <c r="C334" t="inlineStr">
        <is>
          <t>Biblical Preaching</t>
        </is>
      </c>
      <c r="D334" t="inlineStr">
        <is>
          <t>Biblical Preaching</t>
        </is>
      </c>
      <c r="E334" t="inlineStr">
        <is>
          <t>CHMN505</t>
        </is>
      </c>
    </row>
    <row r="335">
      <c r="A335" t="inlineStr">
        <is>
          <t>OTST</t>
        </is>
      </c>
      <c r="B335" t="n">
        <v>940</v>
      </c>
      <c r="C335" t="inlineStr">
        <is>
          <t>Sem Adv OT Exegesis</t>
        </is>
      </c>
      <c r="D335" t="inlineStr">
        <is>
          <t>Sem Adv OT Exegesis</t>
        </is>
      </c>
      <c r="E335" t="inlineStr">
        <is>
          <t>OTST940</t>
        </is>
      </c>
    </row>
    <row r="336">
      <c r="A336" t="inlineStr">
        <is>
          <t>THST</t>
        </is>
      </c>
      <c r="B336" t="n">
        <v>695</v>
      </c>
      <c r="C336" t="inlineStr">
        <is>
          <t>Top:</t>
        </is>
      </c>
      <c r="D336" t="inlineStr">
        <is>
          <t>Top: Theology of E.G. White</t>
        </is>
      </c>
      <c r="E336" t="inlineStr">
        <is>
          <t>THST695</t>
        </is>
      </c>
    </row>
    <row r="337">
      <c r="A337" t="inlineStr">
        <is>
          <t>CHMN</t>
        </is>
      </c>
      <c r="B337" t="n">
        <v>656</v>
      </c>
      <c r="C337" t="inlineStr">
        <is>
          <t>Evang Small Groups</t>
        </is>
      </c>
      <c r="D337" t="inlineStr">
        <is>
          <t>Holistic Small Groups</t>
        </is>
      </c>
      <c r="E337" t="inlineStr">
        <is>
          <t>CHMN656</t>
        </is>
      </c>
    </row>
    <row r="338">
      <c r="A338" t="inlineStr">
        <is>
          <t>CHMN</t>
        </is>
      </c>
      <c r="B338" t="n">
        <v>614</v>
      </c>
      <c r="C338" t="inlineStr">
        <is>
          <t>Preaching frm Daniel or Rev</t>
        </is>
      </c>
      <c r="D338" t="inlineStr">
        <is>
          <t>Preaching from Daniel</t>
        </is>
      </c>
      <c r="E338" t="inlineStr">
        <is>
          <t>CHMN614</t>
        </is>
      </c>
    </row>
    <row r="339">
      <c r="A339" t="inlineStr">
        <is>
          <t>GSEM</t>
        </is>
      </c>
      <c r="B339" t="n">
        <v>854</v>
      </c>
      <c r="C339" t="inlineStr">
        <is>
          <t>PhD-ThD Diss Proposal Sem</t>
        </is>
      </c>
      <c r="D339" t="inlineStr">
        <is>
          <t>PhD-ThD Diss Proposal Sem</t>
        </is>
      </c>
      <c r="E339" t="inlineStr">
        <is>
          <t>GSEM854</t>
        </is>
      </c>
    </row>
    <row r="340">
      <c r="A340" t="inlineStr">
        <is>
          <t>CHMN</t>
        </is>
      </c>
      <c r="B340" t="n">
        <v>662</v>
      </c>
      <c r="C340" t="inlineStr">
        <is>
          <t>Field Evangelistic Preach Prac</t>
        </is>
      </c>
      <c r="D340" t="inlineStr">
        <is>
          <t>Field Evang Prching Practicum</t>
        </is>
      </c>
      <c r="E340" t="inlineStr">
        <is>
          <t>CHMN662</t>
        </is>
      </c>
    </row>
    <row r="341">
      <c r="A341" t="inlineStr">
        <is>
          <t>CHMN</t>
        </is>
      </c>
      <c r="B341" t="n">
        <v>627</v>
      </c>
      <c r="C341" t="inlineStr">
        <is>
          <t>Black Preaching</t>
        </is>
      </c>
      <c r="D341" t="inlineStr">
        <is>
          <t>Black Preaching</t>
        </is>
      </c>
      <c r="E341" t="inlineStr">
        <is>
          <t>CHMN627</t>
        </is>
      </c>
    </row>
    <row r="342">
      <c r="A342" t="inlineStr">
        <is>
          <t>GSEM</t>
        </is>
      </c>
      <c r="B342" t="n">
        <v>510</v>
      </c>
      <c r="C342" t="inlineStr">
        <is>
          <t>Rev, Inspir &amp; Herm</t>
        </is>
      </c>
      <c r="D342" t="inlineStr">
        <is>
          <t>Revelation, Inspiratn&amp;Herment</t>
        </is>
      </c>
      <c r="E342" t="inlineStr">
        <is>
          <t>GSEM510</t>
        </is>
      </c>
    </row>
    <row r="343">
      <c r="A343" t="inlineStr">
        <is>
          <t>CHMN</t>
        </is>
      </c>
      <c r="B343" t="n">
        <v>631</v>
      </c>
      <c r="C343" t="inlineStr">
        <is>
          <t>Field Evangelistic Preaching</t>
        </is>
      </c>
      <c r="D343" t="inlineStr">
        <is>
          <t>Field Evangelistic Preaching</t>
        </is>
      </c>
      <c r="E343" t="inlineStr">
        <is>
          <t>CHMN631</t>
        </is>
      </c>
    </row>
    <row r="344">
      <c r="A344" t="inlineStr">
        <is>
          <t>CHMN</t>
        </is>
      </c>
      <c r="B344" t="n">
        <v>543</v>
      </c>
      <c r="C344" t="inlineStr">
        <is>
          <t>Christn Lead in a Chnging Wrld</t>
        </is>
      </c>
      <c r="D344" t="inlineStr">
        <is>
          <t>Christn Lead in a Chnging Wrld</t>
        </is>
      </c>
      <c r="E344" t="inlineStr">
        <is>
          <t>CHMN543</t>
        </is>
      </c>
    </row>
    <row r="345">
      <c r="A345" t="inlineStr">
        <is>
          <t>DSRE</t>
        </is>
      </c>
      <c r="B345" t="n">
        <v>860</v>
      </c>
      <c r="C345" t="inlineStr">
        <is>
          <t>Teaching Religion in College</t>
        </is>
      </c>
      <c r="D345" t="inlineStr">
        <is>
          <t>Teaching Religion in College</t>
        </is>
      </c>
      <c r="E345" t="inlineStr">
        <is>
          <t>DSRE860</t>
        </is>
      </c>
    </row>
    <row r="346">
      <c r="A346" t="inlineStr">
        <is>
          <t>OTST</t>
        </is>
      </c>
      <c r="B346" t="n">
        <v>620</v>
      </c>
      <c r="C346" t="inlineStr">
        <is>
          <t>Sem in Old Testament Theology</t>
        </is>
      </c>
      <c r="D346" t="inlineStr">
        <is>
          <t>Sem in Old Testament Theology</t>
        </is>
      </c>
      <c r="E346" t="inlineStr">
        <is>
          <t>OTST620</t>
        </is>
      </c>
    </row>
    <row r="347">
      <c r="A347" t="inlineStr">
        <is>
          <t>CHMN</t>
        </is>
      </c>
      <c r="B347" t="n">
        <v>526</v>
      </c>
      <c r="C347" t="inlineStr">
        <is>
          <t>Conflict Management</t>
        </is>
      </c>
      <c r="D347" t="inlineStr">
        <is>
          <t>Conflict Management</t>
        </is>
      </c>
      <c r="E347" t="inlineStr">
        <is>
          <t>CHMN526</t>
        </is>
      </c>
    </row>
    <row r="348">
      <c r="A348" t="inlineStr">
        <is>
          <t>CHMN</t>
        </is>
      </c>
      <c r="B348" t="n">
        <v>600</v>
      </c>
      <c r="C348" t="inlineStr">
        <is>
          <t>Preaching from the New Testmnt</t>
        </is>
      </c>
      <c r="D348" t="inlineStr">
        <is>
          <t>Preaching from the New Testmnt</t>
        </is>
      </c>
      <c r="E348" t="inlineStr">
        <is>
          <t>CHMN600</t>
        </is>
      </c>
    </row>
    <row r="349">
      <c r="A349" t="inlineStr">
        <is>
          <t>GSEM</t>
        </is>
      </c>
      <c r="B349" t="n">
        <v>525</v>
      </c>
      <c r="C349" t="inlineStr">
        <is>
          <t>The Bible and Biblical History</t>
        </is>
      </c>
      <c r="D349" t="inlineStr">
        <is>
          <t>The Bible &amp; Biblical History</t>
        </is>
      </c>
      <c r="E349" t="inlineStr">
        <is>
          <t>GSEM525</t>
        </is>
      </c>
    </row>
    <row r="350">
      <c r="A350" t="inlineStr">
        <is>
          <t>OTST</t>
        </is>
      </c>
      <c r="B350" t="n">
        <v>664</v>
      </c>
      <c r="C350" t="inlineStr">
        <is>
          <t>Pentateuch (Hebrew)</t>
        </is>
      </c>
      <c r="D350" t="inlineStr">
        <is>
          <t>Pentateuch (Hebrew)</t>
        </is>
      </c>
      <c r="E350" t="inlineStr">
        <is>
          <t>OTST664</t>
        </is>
      </c>
    </row>
    <row r="351">
      <c r="A351" t="inlineStr">
        <is>
          <t>NTST</t>
        </is>
      </c>
      <c r="B351" t="n">
        <v>676</v>
      </c>
      <c r="C351" t="inlineStr">
        <is>
          <t>Jesus in Recent Scholarshp</t>
        </is>
      </c>
      <c r="E351" t="inlineStr">
        <is>
          <t>NTST676</t>
        </is>
      </c>
    </row>
    <row r="352">
      <c r="A352" t="inlineStr">
        <is>
          <t>NTST</t>
        </is>
      </c>
      <c r="B352" t="n">
        <v>628</v>
      </c>
      <c r="C352" t="inlineStr">
        <is>
          <t>The Holy Spirit in the NT</t>
        </is>
      </c>
      <c r="E352" t="inlineStr">
        <is>
          <t>NTST628</t>
        </is>
      </c>
    </row>
    <row r="353">
      <c r="A353" t="inlineStr">
        <is>
          <t>CHMN</t>
        </is>
      </c>
      <c r="B353" t="n">
        <v>507</v>
      </c>
      <c r="C353" t="inlineStr">
        <is>
          <t>Intro to Chaplaincy Min</t>
        </is>
      </c>
      <c r="E353" t="inlineStr">
        <is>
          <t>CHMN507</t>
        </is>
      </c>
    </row>
    <row r="354">
      <c r="A354" t="inlineStr">
        <is>
          <t>DSRE</t>
        </is>
      </c>
      <c r="B354" t="n">
        <v>507</v>
      </c>
      <c r="C354" t="inlineStr">
        <is>
          <t>Intro to Chaplaincy Min</t>
        </is>
      </c>
      <c r="E354" t="inlineStr">
        <is>
          <t>DSRE507</t>
        </is>
      </c>
    </row>
    <row r="355">
      <c r="A355" t="inlineStr">
        <is>
          <t>OTST</t>
        </is>
      </c>
      <c r="B355" t="n">
        <v>565</v>
      </c>
      <c r="C355" t="inlineStr">
        <is>
          <t>Survey of the Pentateuch</t>
        </is>
      </c>
      <c r="D355" t="inlineStr">
        <is>
          <t>Pentateuch</t>
        </is>
      </c>
      <c r="E355" t="inlineStr">
        <is>
          <t>OTST565</t>
        </is>
      </c>
    </row>
    <row r="356">
      <c r="A356" t="inlineStr">
        <is>
          <t>OTST</t>
        </is>
      </c>
      <c r="B356" t="n">
        <v>551</v>
      </c>
      <c r="C356" t="inlineStr">
        <is>
          <t>Biblical Hebrew I</t>
        </is>
      </c>
      <c r="D356" t="inlineStr">
        <is>
          <t>Biblical Hebrew I</t>
        </is>
      </c>
      <c r="E356" t="inlineStr">
        <is>
          <t>OTST551</t>
        </is>
      </c>
    </row>
    <row r="357">
      <c r="A357" t="inlineStr">
        <is>
          <t>NTST</t>
        </is>
      </c>
      <c r="B357" t="n">
        <v>695</v>
      </c>
      <c r="C357" t="inlineStr">
        <is>
          <t>Top in NT Backgrounds</t>
        </is>
      </c>
      <c r="D357" t="inlineStr">
        <is>
          <t>Top: Greco-Roman Religions</t>
        </is>
      </c>
      <c r="E357" t="inlineStr">
        <is>
          <t>NTST695</t>
        </is>
      </c>
    </row>
    <row r="358">
      <c r="A358" t="inlineStr">
        <is>
          <t>OTST</t>
        </is>
      </c>
      <c r="B358" t="n">
        <v>552</v>
      </c>
      <c r="C358" t="inlineStr">
        <is>
          <t>Biblical Hebrew II</t>
        </is>
      </c>
      <c r="D358" t="inlineStr">
        <is>
          <t>Biblical Hebrew II</t>
        </is>
      </c>
      <c r="E358" t="inlineStr">
        <is>
          <t>OTST552</t>
        </is>
      </c>
    </row>
    <row r="359">
      <c r="A359" t="inlineStr">
        <is>
          <t>ANEA</t>
        </is>
      </c>
      <c r="B359" t="n">
        <v>604</v>
      </c>
      <c r="C359" t="inlineStr">
        <is>
          <t>Hist of the Ancient Near East</t>
        </is>
      </c>
      <c r="E359" t="inlineStr">
        <is>
          <t>ANEA604</t>
        </is>
      </c>
    </row>
    <row r="360">
      <c r="A360" t="inlineStr">
        <is>
          <t>ANEA</t>
        </is>
      </c>
      <c r="B360" t="n">
        <v>614</v>
      </c>
      <c r="C360" t="inlineStr">
        <is>
          <t>Archaeology of Palestine</t>
        </is>
      </c>
      <c r="E360" t="inlineStr">
        <is>
          <t>ANEA614</t>
        </is>
      </c>
    </row>
    <row r="361">
      <c r="A361" t="inlineStr">
        <is>
          <t>NTST</t>
        </is>
      </c>
      <c r="B361" t="n">
        <v>658</v>
      </c>
      <c r="C361" t="inlineStr">
        <is>
          <t>Adv Studies Pauline Wrtg:</t>
        </is>
      </c>
      <c r="D361" t="inlineStr">
        <is>
          <t>Adv Stdy Pauline Wrtg: Romans</t>
        </is>
      </c>
      <c r="E361" t="inlineStr">
        <is>
          <t>NTST658</t>
        </is>
      </c>
    </row>
    <row r="362">
      <c r="A362" t="inlineStr">
        <is>
          <t>GSEM</t>
        </is>
      </c>
      <c r="B362" t="n">
        <v>648</v>
      </c>
      <c r="C362" t="inlineStr">
        <is>
          <t>Workshop</t>
        </is>
      </c>
      <c r="D362" t="inlineStr">
        <is>
          <t>Wkshp:Natural Rem/Hydro</t>
        </is>
      </c>
      <c r="E362" t="inlineStr">
        <is>
          <t>GSEM648</t>
        </is>
      </c>
    </row>
    <row r="363">
      <c r="A363" t="inlineStr">
        <is>
          <t>THST</t>
        </is>
      </c>
      <c r="B363" t="n">
        <v>649</v>
      </c>
      <c r="C363" t="inlineStr">
        <is>
          <t>Sem in Theological Issues:</t>
        </is>
      </c>
      <c r="E363" t="inlineStr">
        <is>
          <t>THST649</t>
        </is>
      </c>
    </row>
    <row r="364">
      <c r="A364" t="inlineStr">
        <is>
          <t>THST</t>
        </is>
      </c>
      <c r="B364" t="n">
        <v>521</v>
      </c>
      <c r="C364" t="inlineStr">
        <is>
          <t>Christian Theology I</t>
        </is>
      </c>
      <c r="E364" t="inlineStr">
        <is>
          <t>THST521</t>
        </is>
      </c>
    </row>
    <row r="365">
      <c r="A365" t="inlineStr">
        <is>
          <t>CHMN</t>
        </is>
      </c>
      <c r="B365" t="n">
        <v>524</v>
      </c>
      <c r="C365" t="inlineStr">
        <is>
          <t>Stewardshp, Church &amp; Pers Res</t>
        </is>
      </c>
      <c r="E365" t="inlineStr">
        <is>
          <t>CHMN524</t>
        </is>
      </c>
    </row>
    <row r="366">
      <c r="A366" t="inlineStr">
        <is>
          <t>NTST</t>
        </is>
      </c>
      <c r="B366" t="n">
        <v>655</v>
      </c>
      <c r="C366" t="inlineStr">
        <is>
          <t>Adv Studies Gospels:</t>
        </is>
      </c>
      <c r="D366" t="inlineStr">
        <is>
          <t>Adv Studies Gospels: John</t>
        </is>
      </c>
      <c r="E366" t="inlineStr">
        <is>
          <t>NTST655</t>
        </is>
      </c>
    </row>
    <row r="367">
      <c r="A367" t="inlineStr">
        <is>
          <t>CHIS</t>
        </is>
      </c>
      <c r="B367" t="n">
        <v>650</v>
      </c>
      <c r="C367" t="inlineStr">
        <is>
          <t>Engl Reformatn &amp; Rise Puritnsm</t>
        </is>
      </c>
      <c r="E367" t="inlineStr">
        <is>
          <t>CHIS650</t>
        </is>
      </c>
    </row>
    <row r="368">
      <c r="A368" t="inlineStr">
        <is>
          <t>CHMN</t>
        </is>
      </c>
      <c r="B368" t="n">
        <v>632</v>
      </c>
      <c r="C368" t="inlineStr">
        <is>
          <t>Contextualized Preaching</t>
        </is>
      </c>
      <c r="D368" t="inlineStr">
        <is>
          <t>Contextualized Preaching:Youth</t>
        </is>
      </c>
      <c r="E368" t="inlineStr">
        <is>
          <t>CHMN632</t>
        </is>
      </c>
    </row>
    <row r="369">
      <c r="A369" t="inlineStr">
        <is>
          <t>GSEM</t>
        </is>
      </c>
      <c r="B369" t="n">
        <v>915</v>
      </c>
      <c r="C369" t="inlineStr">
        <is>
          <t>Bib &amp; Theo Hermeneutics</t>
        </is>
      </c>
      <c r="D369" t="inlineStr">
        <is>
          <t>Bib &amp; Theo Hermeneutics</t>
        </is>
      </c>
      <c r="E369" t="inlineStr">
        <is>
          <t>GSEM915</t>
        </is>
      </c>
    </row>
    <row r="370">
      <c r="A370" t="inlineStr">
        <is>
          <t>NTST</t>
        </is>
      </c>
      <c r="B370" t="n">
        <v>940</v>
      </c>
      <c r="C370" t="inlineStr">
        <is>
          <t>Sem in NT Exegesis &amp; Hermn:</t>
        </is>
      </c>
      <c r="D370" t="inlineStr">
        <is>
          <t>SemNTExe&amp;Herm:John</t>
        </is>
      </c>
      <c r="E370" t="inlineStr">
        <is>
          <t>NTST940</t>
        </is>
      </c>
    </row>
    <row r="371">
      <c r="A371" t="inlineStr">
        <is>
          <t>MSSN</t>
        </is>
      </c>
      <c r="B371" t="n">
        <v>695</v>
      </c>
      <c r="C371" t="inlineStr">
        <is>
          <t>Topics:</t>
        </is>
      </c>
      <c r="D371" t="inlineStr">
        <is>
          <t>Topics:Dctrn Chrch&amp;Mssn</t>
        </is>
      </c>
      <c r="E371" t="inlineStr">
        <is>
          <t>MSSN695</t>
        </is>
      </c>
    </row>
    <row r="372">
      <c r="A372" t="inlineStr">
        <is>
          <t>NTST</t>
        </is>
      </c>
      <c r="B372" t="n">
        <v>614</v>
      </c>
      <c r="C372" t="inlineStr">
        <is>
          <t>Suffering, Death&amp;Resurrection</t>
        </is>
      </c>
      <c r="E372" t="inlineStr">
        <is>
          <t>NTST614</t>
        </is>
      </c>
    </row>
    <row r="373">
      <c r="A373" t="inlineStr">
        <is>
          <t>NTST</t>
        </is>
      </c>
      <c r="B373" t="n">
        <v>630</v>
      </c>
      <c r="C373" t="inlineStr">
        <is>
          <t>Theology of Synoptic Gospels</t>
        </is>
      </c>
      <c r="E373" t="inlineStr">
        <is>
          <t>NTST630</t>
        </is>
      </c>
    </row>
    <row r="374">
      <c r="A374" t="inlineStr">
        <is>
          <t>THST</t>
        </is>
      </c>
      <c r="B374" t="n">
        <v>659</v>
      </c>
      <c r="C374" t="inlineStr">
        <is>
          <t>Sem Phil Theology&amp;Ethics:</t>
        </is>
      </c>
      <c r="E374" t="inlineStr">
        <is>
          <t>THST659</t>
        </is>
      </c>
    </row>
    <row r="375">
      <c r="A375" t="inlineStr">
        <is>
          <t>NTST</t>
        </is>
      </c>
      <c r="B375" t="n">
        <v>658</v>
      </c>
      <c r="C375" t="inlineStr">
        <is>
          <t>Adv Studies Pauline Wrtg:</t>
        </is>
      </c>
      <c r="D375" t="inlineStr">
        <is>
          <t>Adv Stds Pauline Wrtg:1THS</t>
        </is>
      </c>
      <c r="E375" t="inlineStr">
        <is>
          <t>NTST658</t>
        </is>
      </c>
    </row>
    <row r="376">
      <c r="A376" t="inlineStr">
        <is>
          <t>DSRE</t>
        </is>
      </c>
      <c r="B376" t="n">
        <v>669</v>
      </c>
      <c r="C376" t="inlineStr">
        <is>
          <t>Reaching the Secular Mind</t>
        </is>
      </c>
      <c r="D376" t="inlineStr">
        <is>
          <t>Reaching the Secular Mind</t>
        </is>
      </c>
      <c r="E376" t="inlineStr">
        <is>
          <t>DSRE669</t>
        </is>
      </c>
    </row>
    <row r="377">
      <c r="A377" t="inlineStr">
        <is>
          <t>CHMN</t>
        </is>
      </c>
      <c r="B377" t="n">
        <v>614</v>
      </c>
      <c r="C377" t="inlineStr">
        <is>
          <t>Preaching frm Daniel or Rev</t>
        </is>
      </c>
      <c r="D377" t="inlineStr">
        <is>
          <t>Preaching from Revelation</t>
        </is>
      </c>
      <c r="E377" t="inlineStr">
        <is>
          <t>CHMN614</t>
        </is>
      </c>
    </row>
    <row r="378">
      <c r="A378" t="inlineStr">
        <is>
          <t>THST</t>
        </is>
      </c>
      <c r="B378" t="n">
        <v>656</v>
      </c>
      <c r="C378" t="inlineStr">
        <is>
          <t>Sem in Historical Theology:</t>
        </is>
      </c>
      <c r="D378" t="inlineStr">
        <is>
          <t>Sem. in Hist. Theo:Authority</t>
        </is>
      </c>
      <c r="E378" t="inlineStr">
        <is>
          <t>THST656</t>
        </is>
      </c>
    </row>
    <row r="379">
      <c r="A379" t="inlineStr">
        <is>
          <t>THST</t>
        </is>
      </c>
      <c r="B379" t="n">
        <v>966</v>
      </c>
      <c r="C379" t="inlineStr">
        <is>
          <t>Seminar in Ethics:</t>
        </is>
      </c>
      <c r="E379" t="inlineStr">
        <is>
          <t>THST966</t>
        </is>
      </c>
    </row>
    <row r="380">
      <c r="A380" t="inlineStr">
        <is>
          <t>CHIS</t>
        </is>
      </c>
      <c r="B380" t="n">
        <v>695</v>
      </c>
      <c r="C380" t="inlineStr">
        <is>
          <t>Topics in Church History:</t>
        </is>
      </c>
      <c r="E380" t="inlineStr">
        <is>
          <t>CHIS695</t>
        </is>
      </c>
    </row>
    <row r="381">
      <c r="A381" t="inlineStr">
        <is>
          <t>DSRE</t>
        </is>
      </c>
      <c r="B381" t="n">
        <v>860</v>
      </c>
      <c r="C381" t="inlineStr">
        <is>
          <t>Teaching Religion in College</t>
        </is>
      </c>
      <c r="E381" t="inlineStr">
        <is>
          <t>DSRE860</t>
        </is>
      </c>
    </row>
    <row r="382">
      <c r="A382" t="inlineStr">
        <is>
          <t>THST</t>
        </is>
      </c>
      <c r="B382" t="n">
        <v>643</v>
      </c>
      <c r="C382" t="inlineStr">
        <is>
          <t>Christian Professional Ethics</t>
        </is>
      </c>
      <c r="E382" t="inlineStr">
        <is>
          <t>THST643</t>
        </is>
      </c>
    </row>
    <row r="383">
      <c r="A383" t="inlineStr">
        <is>
          <t>DSRE</t>
        </is>
      </c>
      <c r="B383" t="n">
        <v>503</v>
      </c>
      <c r="C383" t="inlineStr">
        <is>
          <t>Marriage, Fam&amp;Interprsnl Reltn</t>
        </is>
      </c>
      <c r="D383" t="inlineStr">
        <is>
          <t>Marriage, Fam&amp;Interprsnl Reltn</t>
        </is>
      </c>
      <c r="E383" t="inlineStr">
        <is>
          <t>DSRE503</t>
        </is>
      </c>
    </row>
    <row r="384">
      <c r="A384" t="inlineStr">
        <is>
          <t>DSRE</t>
        </is>
      </c>
      <c r="B384" t="n">
        <v>830</v>
      </c>
      <c r="C384" t="inlineStr">
        <is>
          <t>Adv Fostering Spiritual Growth</t>
        </is>
      </c>
      <c r="E384" t="inlineStr">
        <is>
          <t>DSRE830</t>
        </is>
      </c>
    </row>
    <row r="385">
      <c r="A385" t="inlineStr">
        <is>
          <t>OTST</t>
        </is>
      </c>
      <c r="B385" t="n">
        <v>680</v>
      </c>
      <c r="C385" t="inlineStr">
        <is>
          <t>Sem OT Exegesis</t>
        </is>
      </c>
      <c r="E385" t="inlineStr">
        <is>
          <t>OTST680</t>
        </is>
      </c>
    </row>
    <row r="386">
      <c r="A386" t="inlineStr">
        <is>
          <t>THST</t>
        </is>
      </c>
      <c r="B386" t="n">
        <v>608</v>
      </c>
      <c r="C386" t="inlineStr">
        <is>
          <t>Grt Controversy, Cov, Law, Sab</t>
        </is>
      </c>
      <c r="D386" t="inlineStr">
        <is>
          <t>Doctrine of Sabbath</t>
        </is>
      </c>
      <c r="E386" t="inlineStr">
        <is>
          <t>THST608</t>
        </is>
      </c>
    </row>
    <row r="387">
      <c r="A387" t="inlineStr">
        <is>
          <t>THST</t>
        </is>
      </c>
      <c r="B387" t="n">
        <v>619</v>
      </c>
      <c r="C387" t="inlineStr">
        <is>
          <t>Principles&amp;Methods of Theology</t>
        </is>
      </c>
      <c r="D387" t="inlineStr">
        <is>
          <t>Principles&amp;Methods of Theology</t>
        </is>
      </c>
      <c r="E387" t="inlineStr">
        <is>
          <t>THST619</t>
        </is>
      </c>
    </row>
    <row r="388">
      <c r="A388" t="inlineStr">
        <is>
          <t>CHMN</t>
        </is>
      </c>
      <c r="B388" t="n">
        <v>885</v>
      </c>
      <c r="C388" t="inlineStr">
        <is>
          <t>Topics in:</t>
        </is>
      </c>
      <c r="D388" t="inlineStr">
        <is>
          <t>Topics in Preaching</t>
        </is>
      </c>
      <c r="E388" t="inlineStr">
        <is>
          <t>CHMN885</t>
        </is>
      </c>
    </row>
    <row r="389">
      <c r="A389" t="inlineStr">
        <is>
          <t>CHMN</t>
        </is>
      </c>
      <c r="B389" t="n">
        <v>614</v>
      </c>
      <c r="C389" t="inlineStr">
        <is>
          <t>Preaching frm Daniel or Rev</t>
        </is>
      </c>
      <c r="D389" t="inlineStr">
        <is>
          <t>Preaching frm Revelation</t>
        </is>
      </c>
      <c r="E389" t="inlineStr">
        <is>
          <t>CHMN614</t>
        </is>
      </c>
    </row>
    <row r="390">
      <c r="A390" t="inlineStr">
        <is>
          <t>MSSN</t>
        </is>
      </c>
      <c r="B390" t="n">
        <v>546</v>
      </c>
      <c r="C390" t="inlineStr">
        <is>
          <t>Mission in Cultrl&amp;Rlgs Contxt</t>
        </is>
      </c>
      <c r="D390" t="inlineStr">
        <is>
          <t>Mission in Cultrl&amp;Rlgs Contxt</t>
        </is>
      </c>
      <c r="E390" t="inlineStr">
        <is>
          <t>MSSN546</t>
        </is>
      </c>
    </row>
    <row r="391">
      <c r="A391" t="inlineStr">
        <is>
          <t>CHMN</t>
        </is>
      </c>
      <c r="B391" t="n">
        <v>885</v>
      </c>
      <c r="C391" t="inlineStr">
        <is>
          <t>Topics in:</t>
        </is>
      </c>
      <c r="D391" t="inlineStr">
        <is>
          <t>Topics in:Leadership</t>
        </is>
      </c>
      <c r="E391" t="inlineStr">
        <is>
          <t>CHMN885</t>
        </is>
      </c>
    </row>
    <row r="392">
      <c r="A392" t="inlineStr">
        <is>
          <t>CHMN</t>
        </is>
      </c>
      <c r="B392" t="n">
        <v>885</v>
      </c>
      <c r="C392" t="inlineStr">
        <is>
          <t>Topics in:</t>
        </is>
      </c>
      <c r="D392" t="inlineStr">
        <is>
          <t>Topics in:Preaching</t>
        </is>
      </c>
      <c r="E392" t="inlineStr">
        <is>
          <t>CHMN885</t>
        </is>
      </c>
    </row>
    <row r="393">
      <c r="A393" t="inlineStr">
        <is>
          <t>CHIS</t>
        </is>
      </c>
      <c r="B393" t="n">
        <v>507</v>
      </c>
      <c r="C393" t="inlineStr">
        <is>
          <t>Church History 1500 to Present</t>
        </is>
      </c>
      <c r="D393" t="inlineStr">
        <is>
          <t>Church History 1500 to Present</t>
        </is>
      </c>
      <c r="E393" t="inlineStr">
        <is>
          <t>CHIS507</t>
        </is>
      </c>
    </row>
    <row r="394">
      <c r="A394" t="inlineStr">
        <is>
          <t>CHIS</t>
        </is>
      </c>
      <c r="B394" t="n">
        <v>506</v>
      </c>
      <c r="C394" t="inlineStr">
        <is>
          <t>Church History to 1500</t>
        </is>
      </c>
      <c r="D394" t="inlineStr">
        <is>
          <t>Church History to 1500</t>
        </is>
      </c>
      <c r="E394" t="inlineStr">
        <is>
          <t>CHIS506</t>
        </is>
      </c>
    </row>
    <row r="395">
      <c r="A395" t="inlineStr">
        <is>
          <t>THST</t>
        </is>
      </c>
      <c r="B395" t="n">
        <v>625</v>
      </c>
      <c r="C395" t="inlineStr">
        <is>
          <t>Early Christian Theology</t>
        </is>
      </c>
      <c r="D395" t="inlineStr">
        <is>
          <t>Early Christian Theology</t>
        </is>
      </c>
      <c r="E395" t="inlineStr">
        <is>
          <t>THST625</t>
        </is>
      </c>
    </row>
    <row r="396">
      <c r="A396" t="inlineStr">
        <is>
          <t>NTST</t>
        </is>
      </c>
      <c r="B396" t="n">
        <v>551</v>
      </c>
      <c r="C396" t="inlineStr">
        <is>
          <t>Beginning Greek</t>
        </is>
      </c>
      <c r="D396" t="inlineStr">
        <is>
          <t>Beginning Greek</t>
        </is>
      </c>
      <c r="E396" t="inlineStr">
        <is>
          <t>NTST551</t>
        </is>
      </c>
    </row>
    <row r="397">
      <c r="A397" t="inlineStr">
        <is>
          <t>THST</t>
        </is>
      </c>
      <c r="B397" t="n">
        <v>656</v>
      </c>
      <c r="C397" t="inlineStr">
        <is>
          <t>Sem in Historical Theology:</t>
        </is>
      </c>
      <c r="D397" t="inlineStr">
        <is>
          <t>Sem Historical Theo:Sacraments</t>
        </is>
      </c>
      <c r="E397" t="inlineStr">
        <is>
          <t>THST656</t>
        </is>
      </c>
    </row>
    <row r="398">
      <c r="A398" t="inlineStr">
        <is>
          <t>THST</t>
        </is>
      </c>
      <c r="B398" t="n">
        <v>637</v>
      </c>
      <c r="C398" t="inlineStr">
        <is>
          <t>Biblical Eschatology</t>
        </is>
      </c>
      <c r="D398" t="inlineStr">
        <is>
          <t>Biblical Eschatology</t>
        </is>
      </c>
      <c r="E398" t="inlineStr">
        <is>
          <t>THST637</t>
        </is>
      </c>
    </row>
    <row r="399">
      <c r="A399" t="inlineStr">
        <is>
          <t>GSEM</t>
        </is>
      </c>
      <c r="B399" t="n">
        <v>534</v>
      </c>
      <c r="C399" t="inlineStr">
        <is>
          <t>Iss in E G White Studies</t>
        </is>
      </c>
      <c r="D399" t="inlineStr">
        <is>
          <t>Issues in Ellen G White Stdies</t>
        </is>
      </c>
      <c r="E399" t="inlineStr">
        <is>
          <t>GSEM534</t>
        </is>
      </c>
    </row>
    <row r="400">
      <c r="A400" t="inlineStr">
        <is>
          <t>OTST</t>
        </is>
      </c>
      <c r="B400" t="n">
        <v>674</v>
      </c>
      <c r="C400" t="inlineStr">
        <is>
          <t>Daniel</t>
        </is>
      </c>
      <c r="D400" t="inlineStr">
        <is>
          <t>Daniel</t>
        </is>
      </c>
      <c r="E400" t="inlineStr">
        <is>
          <t>OTST674</t>
        </is>
      </c>
    </row>
    <row r="401">
      <c r="A401" t="inlineStr">
        <is>
          <t>CHMN</t>
        </is>
      </c>
      <c r="B401" t="n">
        <v>744</v>
      </c>
      <c r="C401" t="inlineStr">
        <is>
          <t>A History of Preaching</t>
        </is>
      </c>
      <c r="E401" t="inlineStr">
        <is>
          <t>CHMN744</t>
        </is>
      </c>
    </row>
    <row r="402">
      <c r="A402" t="inlineStr">
        <is>
          <t>ANEA</t>
        </is>
      </c>
      <c r="B402" t="n">
        <v>510</v>
      </c>
      <c r="C402" t="inlineStr">
        <is>
          <t>Archaeology and the Bible</t>
        </is>
      </c>
      <c r="D402" t="inlineStr">
        <is>
          <t>Archaeology and the Bible</t>
        </is>
      </c>
      <c r="E402" t="inlineStr">
        <is>
          <t>ANEA510</t>
        </is>
      </c>
    </row>
    <row r="403">
      <c r="A403" t="inlineStr">
        <is>
          <t>OTST</t>
        </is>
      </c>
      <c r="B403" t="n">
        <v>628</v>
      </c>
      <c r="C403" t="inlineStr">
        <is>
          <t>Meth OT Exegesis (Hebw)</t>
        </is>
      </c>
      <c r="D403" t="inlineStr">
        <is>
          <t>Meth OT Exegesis (Hebw)</t>
        </is>
      </c>
      <c r="E403" t="inlineStr">
        <is>
          <t>OTST628</t>
        </is>
      </c>
    </row>
    <row r="404">
      <c r="A404" t="inlineStr">
        <is>
          <t>GSEM</t>
        </is>
      </c>
      <c r="B404" t="n">
        <v>885</v>
      </c>
      <c r="C404" t="inlineStr">
        <is>
          <t>PhD-ThD Comp Exams</t>
        </is>
      </c>
      <c r="E404" t="inlineStr">
        <is>
          <t>GSEM885</t>
        </is>
      </c>
    </row>
    <row r="405">
      <c r="A405" t="inlineStr">
        <is>
          <t>GSEM</t>
        </is>
      </c>
      <c r="B405" t="n">
        <v>844</v>
      </c>
      <c r="C405" t="inlineStr">
        <is>
          <t>PhD-ThD Diss Prop Prep</t>
        </is>
      </c>
      <c r="E405" t="inlineStr">
        <is>
          <t>GSEM844</t>
        </is>
      </c>
    </row>
    <row r="406">
      <c r="A406" t="inlineStr">
        <is>
          <t>GSEM</t>
        </is>
      </c>
      <c r="B406" t="n">
        <v>888</v>
      </c>
      <c r="C406" t="inlineStr">
        <is>
          <t>Doctoral Degr Continuation</t>
        </is>
      </c>
      <c r="E406" t="inlineStr">
        <is>
          <t>GSEM888</t>
        </is>
      </c>
    </row>
    <row r="407">
      <c r="A407" t="inlineStr">
        <is>
          <t>GSEM</t>
        </is>
      </c>
      <c r="B407" t="n">
        <v>995</v>
      </c>
      <c r="C407" t="inlineStr">
        <is>
          <t>PhD-ThD Dissertation</t>
        </is>
      </c>
      <c r="E407" t="inlineStr">
        <is>
          <t>GSEM995</t>
        </is>
      </c>
    </row>
    <row r="408">
      <c r="A408" t="inlineStr">
        <is>
          <t>NTST</t>
        </is>
      </c>
      <c r="B408" t="n">
        <v>885</v>
      </c>
      <c r="C408" t="inlineStr">
        <is>
          <t>Topics in</t>
        </is>
      </c>
      <c r="D408" t="inlineStr">
        <is>
          <t>Topics in Hebrews</t>
        </is>
      </c>
      <c r="E408" t="inlineStr">
        <is>
          <t>NTST885</t>
        </is>
      </c>
    </row>
    <row r="409">
      <c r="A409" t="inlineStr">
        <is>
          <t>CHIS</t>
        </is>
      </c>
      <c r="B409" t="n">
        <v>640</v>
      </c>
      <c r="C409" t="inlineStr">
        <is>
          <t>Reformation:</t>
        </is>
      </c>
      <c r="D409" t="inlineStr">
        <is>
          <t>Reformatn:Radical Reformation</t>
        </is>
      </c>
      <c r="E409" t="inlineStr">
        <is>
          <t>CHIS640</t>
        </is>
      </c>
    </row>
    <row r="410">
      <c r="A410" t="inlineStr">
        <is>
          <t>THST</t>
        </is>
      </c>
      <c r="B410" t="n">
        <v>964</v>
      </c>
      <c r="C410" t="inlineStr">
        <is>
          <t>Sem in Historical Theology:</t>
        </is>
      </c>
      <c r="D410" t="inlineStr">
        <is>
          <t>Sem Historical Theo:Sacraments</t>
        </is>
      </c>
      <c r="E410" t="inlineStr">
        <is>
          <t>THST964</t>
        </is>
      </c>
    </row>
    <row r="411">
      <c r="A411" t="inlineStr">
        <is>
          <t>THST</t>
        </is>
      </c>
      <c r="B411" t="n">
        <v>885</v>
      </c>
      <c r="C411" t="inlineStr">
        <is>
          <t>Top:</t>
        </is>
      </c>
      <c r="D411" t="inlineStr">
        <is>
          <t>Topics in Salvation</t>
        </is>
      </c>
      <c r="E411" t="inlineStr">
        <is>
          <t>THST885</t>
        </is>
      </c>
    </row>
    <row r="412">
      <c r="A412" t="inlineStr">
        <is>
          <t>GSEM</t>
        </is>
      </c>
      <c r="B412" t="n">
        <v>860</v>
      </c>
      <c r="C412" t="inlineStr">
        <is>
          <t>Teaching Religion in College</t>
        </is>
      </c>
      <c r="D412" t="inlineStr">
        <is>
          <t>Teaching Religion in College</t>
        </is>
      </c>
      <c r="E412" t="inlineStr">
        <is>
          <t>GSEM860</t>
        </is>
      </c>
    </row>
    <row r="413">
      <c r="A413" t="inlineStr">
        <is>
          <t>THST</t>
        </is>
      </c>
      <c r="B413" t="n">
        <v>885</v>
      </c>
      <c r="C413" t="inlineStr">
        <is>
          <t>Top:</t>
        </is>
      </c>
      <c r="D413" t="inlineStr">
        <is>
          <t>Top:Contemporary Theology</t>
        </is>
      </c>
      <c r="E413" t="inlineStr">
        <is>
          <t>THST885</t>
        </is>
      </c>
    </row>
    <row r="414">
      <c r="A414" t="inlineStr">
        <is>
          <t>THST</t>
        </is>
      </c>
      <c r="B414" t="n">
        <v>885</v>
      </c>
      <c r="C414" t="inlineStr">
        <is>
          <t>Top:</t>
        </is>
      </c>
      <c r="D414" t="inlineStr">
        <is>
          <t>Top:Doctrine of Holy Spirit</t>
        </is>
      </c>
      <c r="E414" t="inlineStr">
        <is>
          <t>THST885</t>
        </is>
      </c>
    </row>
    <row r="415">
      <c r="A415" t="inlineStr">
        <is>
          <t>THST</t>
        </is>
      </c>
      <c r="B415" t="n">
        <v>885</v>
      </c>
      <c r="C415" t="inlineStr">
        <is>
          <t>Top:</t>
        </is>
      </c>
      <c r="D415" t="inlineStr">
        <is>
          <t>Top: in Ecumenism</t>
        </is>
      </c>
      <c r="E415" t="inlineStr">
        <is>
          <t>THST885</t>
        </is>
      </c>
    </row>
    <row r="416">
      <c r="A416" t="inlineStr">
        <is>
          <t>CHMN</t>
        </is>
      </c>
      <c r="B416" t="n">
        <v>634</v>
      </c>
      <c r="C416" t="inlineStr">
        <is>
          <t>Field Evang. Preach. &amp; Pract.</t>
        </is>
      </c>
      <c r="E416" t="inlineStr">
        <is>
          <t>CHMN634</t>
        </is>
      </c>
    </row>
    <row r="417">
      <c r="A417" t="inlineStr">
        <is>
          <t>ANEA</t>
        </is>
      </c>
      <c r="B417" t="n">
        <v>615</v>
      </c>
      <c r="C417" t="inlineStr">
        <is>
          <t>Sem Arch &amp; Hist of Antiquity</t>
        </is>
      </c>
      <c r="D417" t="inlineStr">
        <is>
          <t>Sem Arch &amp; Hist of Antiquity</t>
        </is>
      </c>
      <c r="E417" t="inlineStr">
        <is>
          <t>ANEA615</t>
        </is>
      </c>
    </row>
    <row r="418">
      <c r="A418" t="inlineStr">
        <is>
          <t>CHMN</t>
        </is>
      </c>
      <c r="B418" t="n">
        <v>535</v>
      </c>
      <c r="C418" t="inlineStr">
        <is>
          <t>Issues Urban Ch. Leadshp</t>
        </is>
      </c>
      <c r="E418" t="inlineStr">
        <is>
          <t>CHMN535</t>
        </is>
      </c>
    </row>
    <row r="419">
      <c r="A419" t="inlineStr">
        <is>
          <t>NTST</t>
        </is>
      </c>
      <c r="B419" t="n">
        <v>695</v>
      </c>
      <c r="C419" t="inlineStr">
        <is>
          <t>Top in NT Backgrounds</t>
        </is>
      </c>
      <c r="D419" t="inlineStr">
        <is>
          <t>Top:Hon,Patrnage,Knship&amp;Purity</t>
        </is>
      </c>
      <c r="E419" t="inlineStr">
        <is>
          <t>NTST695</t>
        </is>
      </c>
    </row>
    <row r="420">
      <c r="A420" t="inlineStr">
        <is>
          <t>NTST</t>
        </is>
      </c>
      <c r="B420" t="n">
        <v>885</v>
      </c>
      <c r="C420" t="inlineStr">
        <is>
          <t>Topics in</t>
        </is>
      </c>
      <c r="D420" t="inlineStr">
        <is>
          <t>Top:Holy Spirit in the NT</t>
        </is>
      </c>
      <c r="E420" t="inlineStr">
        <is>
          <t>NTST885</t>
        </is>
      </c>
    </row>
    <row r="421">
      <c r="A421" t="inlineStr">
        <is>
          <t>NTST</t>
        </is>
      </c>
      <c r="B421" t="n">
        <v>885</v>
      </c>
      <c r="C421" t="inlineStr">
        <is>
          <t>Topics in</t>
        </is>
      </c>
      <c r="D421" t="inlineStr">
        <is>
          <t>Topics in Eschatology</t>
        </is>
      </c>
      <c r="E421" t="inlineStr">
        <is>
          <t>NTST885</t>
        </is>
      </c>
    </row>
    <row r="422">
      <c r="A422" t="inlineStr">
        <is>
          <t>GSEM</t>
        </is>
      </c>
      <c r="B422" t="n">
        <v>810</v>
      </c>
      <c r="C422" t="inlineStr">
        <is>
          <t>PhD-ThD Colloquium</t>
        </is>
      </c>
      <c r="E422" t="inlineStr">
        <is>
          <t>GSEM810</t>
        </is>
      </c>
    </row>
    <row r="423">
      <c r="A423" t="inlineStr">
        <is>
          <t>CHMN</t>
        </is>
      </c>
      <c r="B423" t="n">
        <v>614</v>
      </c>
      <c r="C423" t="inlineStr">
        <is>
          <t>Preaching frm Daniel or Rev</t>
        </is>
      </c>
      <c r="D423" t="inlineStr">
        <is>
          <t>Preaching frm Daniel</t>
        </is>
      </c>
      <c r="E423" t="inlineStr">
        <is>
          <t>CHMN614</t>
        </is>
      </c>
    </row>
    <row r="424">
      <c r="A424" t="inlineStr">
        <is>
          <t>THST</t>
        </is>
      </c>
      <c r="B424" t="n">
        <v>885</v>
      </c>
      <c r="C424" t="inlineStr">
        <is>
          <t>Top:</t>
        </is>
      </c>
      <c r="D424" t="inlineStr">
        <is>
          <t>Top:Doctrine of Christ</t>
        </is>
      </c>
      <c r="E424" t="inlineStr">
        <is>
          <t>THST885</t>
        </is>
      </c>
    </row>
    <row r="425">
      <c r="A425" t="inlineStr">
        <is>
          <t>CHIS</t>
        </is>
      </c>
      <c r="B425" t="n">
        <v>689</v>
      </c>
      <c r="C425" t="inlineStr">
        <is>
          <t>History of Worship and Liturgy</t>
        </is>
      </c>
      <c r="E425" t="inlineStr">
        <is>
          <t>CHIS689</t>
        </is>
      </c>
    </row>
    <row r="426">
      <c r="A426" t="inlineStr">
        <is>
          <t>THST</t>
        </is>
      </c>
      <c r="B426" t="n">
        <v>885</v>
      </c>
      <c r="C426" t="inlineStr">
        <is>
          <t>Top:</t>
        </is>
      </c>
      <c r="D426" t="inlineStr">
        <is>
          <t>Roman Catholic Life &amp; Thought</t>
        </is>
      </c>
      <c r="E426" t="inlineStr">
        <is>
          <t>THST885</t>
        </is>
      </c>
    </row>
    <row r="427">
      <c r="A427" t="inlineStr">
        <is>
          <t>THST</t>
        </is>
      </c>
      <c r="B427" t="n">
        <v>885</v>
      </c>
      <c r="C427" t="inlineStr">
        <is>
          <t>Top:</t>
        </is>
      </c>
      <c r="D427" t="inlineStr">
        <is>
          <t>Top:History of Philosophy</t>
        </is>
      </c>
      <c r="E427" t="inlineStr">
        <is>
          <t>THST885</t>
        </is>
      </c>
    </row>
    <row r="428">
      <c r="A428" t="inlineStr">
        <is>
          <t>THST</t>
        </is>
      </c>
      <c r="B428" t="n">
        <v>885</v>
      </c>
      <c r="C428" t="inlineStr">
        <is>
          <t>Top:</t>
        </is>
      </c>
      <c r="D428" t="inlineStr">
        <is>
          <t>Top:Doctrine of the Sabbath</t>
        </is>
      </c>
      <c r="E428" t="inlineStr">
        <is>
          <t>THST885</t>
        </is>
      </c>
    </row>
    <row r="429">
      <c r="A429" t="inlineStr">
        <is>
          <t>THST</t>
        </is>
      </c>
      <c r="B429" t="n">
        <v>885</v>
      </c>
      <c r="C429" t="inlineStr">
        <is>
          <t>Top:</t>
        </is>
      </c>
      <c r="D429" t="inlineStr">
        <is>
          <t>Top:Prtstnt Thlgcl Heritage</t>
        </is>
      </c>
      <c r="E429" t="inlineStr">
        <is>
          <t>THST885</t>
        </is>
      </c>
    </row>
    <row r="430">
      <c r="A430" t="inlineStr">
        <is>
          <t>CHMN</t>
        </is>
      </c>
      <c r="B430" t="n">
        <v>633</v>
      </c>
      <c r="C430" t="inlineStr">
        <is>
          <t>Prch Literary Forms of Bible</t>
        </is>
      </c>
      <c r="D430" t="inlineStr">
        <is>
          <t>Prch Literary Forms of Bible</t>
        </is>
      </c>
      <c r="E430" t="inlineStr">
        <is>
          <t>CHMN633</t>
        </is>
      </c>
    </row>
    <row r="431">
      <c r="A431" t="inlineStr">
        <is>
          <t>DSRE</t>
        </is>
      </c>
      <c r="B431" t="n">
        <v>870</v>
      </c>
      <c r="C431" t="inlineStr">
        <is>
          <t>Adv Studies:</t>
        </is>
      </c>
      <c r="D431" t="inlineStr">
        <is>
          <t>AdvStds:Collaborative Ministry</t>
        </is>
      </c>
      <c r="E431" t="inlineStr">
        <is>
          <t>DSRE870</t>
        </is>
      </c>
    </row>
    <row r="432">
      <c r="A432" t="inlineStr">
        <is>
          <t>THST</t>
        </is>
      </c>
      <c r="B432" t="n">
        <v>885</v>
      </c>
      <c r="C432" t="inlineStr">
        <is>
          <t>Top:</t>
        </is>
      </c>
      <c r="D432" t="inlineStr">
        <is>
          <t>Top:Doctrine of the Church</t>
        </is>
      </c>
      <c r="E432" t="inlineStr">
        <is>
          <t>THST885</t>
        </is>
      </c>
    </row>
    <row r="433">
      <c r="A433" t="inlineStr">
        <is>
          <t>NTST</t>
        </is>
      </c>
      <c r="B433" t="n">
        <v>885</v>
      </c>
      <c r="C433" t="inlineStr">
        <is>
          <t>Topics in</t>
        </is>
      </c>
      <c r="D433" t="inlineStr">
        <is>
          <t>Top: I Thessalonians</t>
        </is>
      </c>
      <c r="E433" t="inlineStr">
        <is>
          <t>NTST885</t>
        </is>
      </c>
    </row>
    <row r="434">
      <c r="A434" t="inlineStr">
        <is>
          <t>NTST</t>
        </is>
      </c>
      <c r="B434" t="n">
        <v>940</v>
      </c>
      <c r="C434" t="inlineStr">
        <is>
          <t>Sem in NT Exegesis &amp; Hermn:</t>
        </is>
      </c>
      <c r="D434" t="inlineStr">
        <is>
          <t>Sem in NT Exgsis &amp; Hermn:Rvltn</t>
        </is>
      </c>
      <c r="E434" t="inlineStr">
        <is>
          <t>NTST940</t>
        </is>
      </c>
    </row>
    <row r="435">
      <c r="A435" t="inlineStr">
        <is>
          <t>OTST</t>
        </is>
      </c>
      <c r="B435" t="n">
        <v>680</v>
      </c>
      <c r="C435" t="inlineStr">
        <is>
          <t>Sem OT Exegesis</t>
        </is>
      </c>
      <c r="D435" t="inlineStr">
        <is>
          <t>Sem OT Exegesis</t>
        </is>
      </c>
      <c r="E435" t="inlineStr">
        <is>
          <t>OTST680</t>
        </is>
      </c>
    </row>
    <row r="436">
      <c r="A436" t="inlineStr">
        <is>
          <t>THST</t>
        </is>
      </c>
      <c r="B436" t="n">
        <v>885</v>
      </c>
      <c r="C436" t="inlineStr">
        <is>
          <t>Top:</t>
        </is>
      </c>
      <c r="D436" t="inlineStr">
        <is>
          <t>Top:Theological Ethics</t>
        </is>
      </c>
      <c r="E436" t="inlineStr">
        <is>
          <t>THST885</t>
        </is>
      </c>
    </row>
    <row r="437">
      <c r="A437" t="inlineStr">
        <is>
          <t>CHIS</t>
        </is>
      </c>
      <c r="B437" t="n">
        <v>685</v>
      </c>
      <c r="C437" t="inlineStr">
        <is>
          <t>Studies in Church History</t>
        </is>
      </c>
      <c r="E437" t="inlineStr">
        <is>
          <t>CHIS685</t>
        </is>
      </c>
    </row>
    <row r="438">
      <c r="A438" t="inlineStr">
        <is>
          <t>CHMN</t>
        </is>
      </c>
      <c r="B438" t="n">
        <v>516</v>
      </c>
      <c r="C438" t="inlineStr">
        <is>
          <t>Death &amp; Grief Contemp Society</t>
        </is>
      </c>
      <c r="D438" t="inlineStr">
        <is>
          <t>Death &amp; Grief in Society</t>
        </is>
      </c>
      <c r="E438" t="inlineStr">
        <is>
          <t>CHMN516</t>
        </is>
      </c>
    </row>
    <row r="439">
      <c r="A439" t="inlineStr">
        <is>
          <t>NTST</t>
        </is>
      </c>
      <c r="B439" t="n">
        <v>624</v>
      </c>
      <c r="C439" t="inlineStr">
        <is>
          <t>New Covenant</t>
        </is>
      </c>
      <c r="E439" t="inlineStr">
        <is>
          <t>NTST624</t>
        </is>
      </c>
    </row>
    <row r="440">
      <c r="A440" t="inlineStr">
        <is>
          <t>THST</t>
        </is>
      </c>
      <c r="B440" t="n">
        <v>885</v>
      </c>
      <c r="C440" t="inlineStr">
        <is>
          <t>Top:</t>
        </is>
      </c>
      <c r="D440" t="inlineStr">
        <is>
          <t>Top:Prncpls &amp; Mthds of Thlgy</t>
        </is>
      </c>
      <c r="E440" t="inlineStr">
        <is>
          <t>THST885</t>
        </is>
      </c>
    </row>
    <row r="441">
      <c r="A441" t="inlineStr">
        <is>
          <t>THST</t>
        </is>
      </c>
      <c r="B441" t="n">
        <v>885</v>
      </c>
      <c r="C441" t="inlineStr">
        <is>
          <t>Top:</t>
        </is>
      </c>
      <c r="D441" t="inlineStr">
        <is>
          <t>Top:The Works of Christ</t>
        </is>
      </c>
      <c r="E441" t="inlineStr">
        <is>
          <t>THST885</t>
        </is>
      </c>
    </row>
    <row r="442">
      <c r="A442" t="inlineStr">
        <is>
          <t>CHMN</t>
        </is>
      </c>
      <c r="B442" t="n">
        <v>629</v>
      </c>
      <c r="C442" t="inlineStr">
        <is>
          <t>Sacred Mus Afri-Amer Traditn</t>
        </is>
      </c>
      <c r="E442" t="inlineStr">
        <is>
          <t>CHMN629</t>
        </is>
      </c>
    </row>
    <row r="443">
      <c r="A443" t="inlineStr">
        <is>
          <t>NTST</t>
        </is>
      </c>
      <c r="B443" t="n">
        <v>658</v>
      </c>
      <c r="C443" t="inlineStr">
        <is>
          <t>Adv Studies Pauline Wrtg:</t>
        </is>
      </c>
      <c r="D443" t="inlineStr">
        <is>
          <t>Adv Stds Pauline Wrtg:1Thessal</t>
        </is>
      </c>
      <c r="E443" t="inlineStr">
        <is>
          <t>NTST658</t>
        </is>
      </c>
    </row>
    <row r="444">
      <c r="A444" t="inlineStr">
        <is>
          <t>DSRE</t>
        </is>
      </c>
      <c r="B444" t="n">
        <v>615</v>
      </c>
      <c r="C444" t="inlineStr">
        <is>
          <t>Collaboratv Min:Schl,Chrch,Com</t>
        </is>
      </c>
      <c r="E444" t="inlineStr">
        <is>
          <t>DSRE615</t>
        </is>
      </c>
    </row>
    <row r="445">
      <c r="A445" t="inlineStr">
        <is>
          <t>OTST</t>
        </is>
      </c>
      <c r="B445" t="n">
        <v>555</v>
      </c>
      <c r="C445" t="inlineStr">
        <is>
          <t>Prophets</t>
        </is>
      </c>
      <c r="D445" t="inlineStr">
        <is>
          <t>Prophets</t>
        </is>
      </c>
      <c r="E445" t="inlineStr">
        <is>
          <t>OTST555</t>
        </is>
      </c>
    </row>
    <row r="446">
      <c r="A446" t="inlineStr">
        <is>
          <t>GSEM</t>
        </is>
      </c>
      <c r="B446" t="n">
        <v>648</v>
      </c>
      <c r="C446" t="inlineStr">
        <is>
          <t>Workshop</t>
        </is>
      </c>
      <c r="E446" t="inlineStr">
        <is>
          <t>GSEM648</t>
        </is>
      </c>
    </row>
    <row r="447">
      <c r="A447" t="inlineStr">
        <is>
          <t>THST</t>
        </is>
      </c>
      <c r="B447" t="n">
        <v>885</v>
      </c>
      <c r="C447" t="inlineStr">
        <is>
          <t>Top:</t>
        </is>
      </c>
      <c r="D447" t="inlineStr">
        <is>
          <t>Top:Doctrine of God</t>
        </is>
      </c>
      <c r="E447" t="inlineStr">
        <is>
          <t>THST885</t>
        </is>
      </c>
    </row>
    <row r="448">
      <c r="A448" t="inlineStr">
        <is>
          <t>THST</t>
        </is>
      </c>
      <c r="B448" t="n">
        <v>885</v>
      </c>
      <c r="C448" t="inlineStr">
        <is>
          <t>Top:</t>
        </is>
      </c>
      <c r="D448" t="inlineStr">
        <is>
          <t>Top:Biblical Eschatology</t>
        </is>
      </c>
      <c r="E448" t="inlineStr">
        <is>
          <t>THST885</t>
        </is>
      </c>
    </row>
    <row r="449">
      <c r="A449" t="inlineStr">
        <is>
          <t>OTST</t>
        </is>
      </c>
      <c r="B449" t="n">
        <v>835</v>
      </c>
      <c r="C449" t="inlineStr">
        <is>
          <t>Theology Hebrew Scriptures</t>
        </is>
      </c>
      <c r="E449" t="inlineStr">
        <is>
          <t>OTST835</t>
        </is>
      </c>
    </row>
    <row r="450">
      <c r="A450" t="inlineStr">
        <is>
          <t>CHMN</t>
        </is>
      </c>
      <c r="B450" t="n">
        <v>748</v>
      </c>
      <c r="C450" t="inlineStr">
        <is>
          <t>Preach Literary Forms of Bible</t>
        </is>
      </c>
      <c r="E450" t="inlineStr">
        <is>
          <t>CHMN748</t>
        </is>
      </c>
    </row>
    <row r="451">
      <c r="A451" t="inlineStr">
        <is>
          <t>CHMN</t>
        </is>
      </c>
      <c r="B451" t="n">
        <v>643</v>
      </c>
      <c r="C451" t="inlineStr">
        <is>
          <t>Trauma&amp;Adv Crisis Intervention</t>
        </is>
      </c>
      <c r="E451" t="inlineStr">
        <is>
          <t>CHMN643</t>
        </is>
      </c>
    </row>
    <row r="452">
      <c r="A452" t="inlineStr">
        <is>
          <t>DSRE</t>
        </is>
      </c>
      <c r="B452" t="n">
        <v>850</v>
      </c>
      <c r="C452" t="inlineStr">
        <is>
          <t>Theologicl Found Christian Tch</t>
        </is>
      </c>
      <c r="E452" t="inlineStr">
        <is>
          <t>DSRE850</t>
        </is>
      </c>
    </row>
    <row r="453">
      <c r="A453" t="inlineStr">
        <is>
          <t>CHMN</t>
        </is>
      </c>
      <c r="B453" t="n">
        <v>776</v>
      </c>
      <c r="C453" t="inlineStr">
        <is>
          <t>Urban Church Leadership&amp;Mgmt</t>
        </is>
      </c>
      <c r="E453" t="inlineStr">
        <is>
          <t>CHMN776</t>
        </is>
      </c>
    </row>
    <row r="454">
      <c r="A454" t="inlineStr">
        <is>
          <t>DSRE</t>
        </is>
      </c>
      <c r="B454" t="n">
        <v>747</v>
      </c>
      <c r="C454" t="inlineStr">
        <is>
          <t>Ministry to Fam in Context</t>
        </is>
      </c>
      <c r="E454" t="inlineStr">
        <is>
          <t>DSRE747</t>
        </is>
      </c>
    </row>
    <row r="455">
      <c r="A455" t="inlineStr">
        <is>
          <t>THST</t>
        </is>
      </c>
      <c r="B455" t="n">
        <v>885</v>
      </c>
      <c r="C455" t="inlineStr">
        <is>
          <t>Top:</t>
        </is>
      </c>
      <c r="D455" t="inlineStr">
        <is>
          <t>Top:Doctrine of Salvation</t>
        </is>
      </c>
      <c r="E455" t="inlineStr">
        <is>
          <t>THST885</t>
        </is>
      </c>
    </row>
    <row r="456">
      <c r="A456" t="inlineStr">
        <is>
          <t>THST</t>
        </is>
      </c>
      <c r="B456" t="n">
        <v>940</v>
      </c>
      <c r="C456" t="inlineStr">
        <is>
          <t>Sem in Systematic Theology:</t>
        </is>
      </c>
      <c r="D456" t="inlineStr">
        <is>
          <t>Sem Theo:The Problem of Evil</t>
        </is>
      </c>
      <c r="E456" t="inlineStr">
        <is>
          <t>THST940</t>
        </is>
      </c>
    </row>
    <row r="457">
      <c r="A457" t="inlineStr">
        <is>
          <t>THST</t>
        </is>
      </c>
      <c r="B457" t="n">
        <v>885</v>
      </c>
      <c r="C457" t="inlineStr">
        <is>
          <t>Top:</t>
        </is>
      </c>
      <c r="D457" t="inlineStr">
        <is>
          <t>Top:Christian Prof Ethics</t>
        </is>
      </c>
      <c r="E457" t="inlineStr">
        <is>
          <t>THST885</t>
        </is>
      </c>
    </row>
    <row r="458">
      <c r="A458" t="inlineStr">
        <is>
          <t>GSEM</t>
        </is>
      </c>
      <c r="B458" t="n">
        <v>854</v>
      </c>
      <c r="C458" t="inlineStr">
        <is>
          <t>PhD-ThD Diss Proposal Sem</t>
        </is>
      </c>
      <c r="E458" t="inlineStr">
        <is>
          <t>GSEM854</t>
        </is>
      </c>
    </row>
    <row r="459">
      <c r="A459" t="inlineStr">
        <is>
          <t>NTST</t>
        </is>
      </c>
      <c r="B459" t="n">
        <v>885</v>
      </c>
      <c r="C459" t="inlineStr">
        <is>
          <t>Topics in</t>
        </is>
      </c>
      <c r="D459" t="inlineStr">
        <is>
          <t>Top: Josephus</t>
        </is>
      </c>
      <c r="E459" t="inlineStr">
        <is>
          <t>NTST885</t>
        </is>
      </c>
    </row>
    <row r="460">
      <c r="A460" t="inlineStr">
        <is>
          <t>MSSN</t>
        </is>
      </c>
      <c r="B460" t="n">
        <v>610</v>
      </c>
      <c r="C460" t="inlineStr">
        <is>
          <t>Theology of Mission</t>
        </is>
      </c>
      <c r="E460" t="inlineStr">
        <is>
          <t>MSSN610</t>
        </is>
      </c>
    </row>
    <row r="461">
      <c r="A461" t="inlineStr">
        <is>
          <t>CHIS</t>
        </is>
      </c>
      <c r="B461" t="n">
        <v>664</v>
      </c>
      <c r="C461" t="inlineStr">
        <is>
          <t>Hist of American Relg Thought</t>
        </is>
      </c>
      <c r="E461" t="inlineStr">
        <is>
          <t>CHIS664</t>
        </is>
      </c>
    </row>
    <row r="462">
      <c r="A462" t="inlineStr">
        <is>
          <t>NTST</t>
        </is>
      </c>
      <c r="B462" t="n">
        <v>885</v>
      </c>
      <c r="C462" t="inlineStr">
        <is>
          <t>Topics in</t>
        </is>
      </c>
      <c r="D462" t="inlineStr">
        <is>
          <t>Topics in Revelation</t>
        </is>
      </c>
      <c r="E462" t="inlineStr">
        <is>
          <t>NTST885</t>
        </is>
      </c>
    </row>
    <row r="463">
      <c r="A463" t="inlineStr">
        <is>
          <t>DSRE</t>
        </is>
      </c>
      <c r="B463" t="n">
        <v>615</v>
      </c>
      <c r="C463" t="inlineStr">
        <is>
          <t>Collaboratv Min:Schl,Chrch,Com</t>
        </is>
      </c>
      <c r="D463" t="inlineStr">
        <is>
          <t>Collaboratv Min:Schl,Chrch,Com</t>
        </is>
      </c>
      <c r="E463" t="inlineStr">
        <is>
          <t>DSRE615</t>
        </is>
      </c>
    </row>
    <row r="464">
      <c r="A464" t="inlineStr">
        <is>
          <t>NTST</t>
        </is>
      </c>
      <c r="B464" t="n">
        <v>885</v>
      </c>
      <c r="C464" t="inlineStr">
        <is>
          <t>Topics in</t>
        </is>
      </c>
      <c r="D464" t="inlineStr">
        <is>
          <t>Top:Intertestamental Literatur</t>
        </is>
      </c>
      <c r="E464" t="inlineStr">
        <is>
          <t>NTST885</t>
        </is>
      </c>
    </row>
    <row r="465">
      <c r="A465" t="inlineStr">
        <is>
          <t>DSRE</t>
        </is>
      </c>
      <c r="B465" t="n">
        <v>655</v>
      </c>
      <c r="C465" t="inlineStr">
        <is>
          <t>Families in Society</t>
        </is>
      </c>
      <c r="D465" t="inlineStr">
        <is>
          <t>Families in Society</t>
        </is>
      </c>
      <c r="E465" t="inlineStr">
        <is>
          <t>DSRE655</t>
        </is>
      </c>
    </row>
    <row r="466">
      <c r="A466" t="inlineStr">
        <is>
          <t>OTST</t>
        </is>
      </c>
      <c r="B466" t="n">
        <v>685</v>
      </c>
      <c r="C466" t="inlineStr">
        <is>
          <t>Principles of Hermeneutics</t>
        </is>
      </c>
      <c r="E466" t="inlineStr">
        <is>
          <t>OTST685</t>
        </is>
      </c>
    </row>
    <row r="467">
      <c r="A467" t="inlineStr">
        <is>
          <t>OTST</t>
        </is>
      </c>
      <c r="B467" t="n">
        <v>500</v>
      </c>
      <c r="C467" t="inlineStr">
        <is>
          <t>Survey of the Old Testament</t>
        </is>
      </c>
      <c r="E467" t="inlineStr">
        <is>
          <t>OTST500</t>
        </is>
      </c>
    </row>
    <row r="468">
      <c r="A468" t="inlineStr">
        <is>
          <t>OTST</t>
        </is>
      </c>
      <c r="B468" t="n">
        <v>885</v>
      </c>
      <c r="C468" t="inlineStr">
        <is>
          <t>Topics in:</t>
        </is>
      </c>
      <c r="D468" t="inlineStr">
        <is>
          <t>Topics in : Dead Sea Scrolls</t>
        </is>
      </c>
      <c r="E468" t="inlineStr">
        <is>
          <t>OTST885</t>
        </is>
      </c>
    </row>
    <row r="469">
      <c r="A469" t="inlineStr">
        <is>
          <t>OTST</t>
        </is>
      </c>
      <c r="B469" t="n">
        <v>614</v>
      </c>
      <c r="C469" t="inlineStr">
        <is>
          <t>Archaeology of Palestine</t>
        </is>
      </c>
      <c r="E469" t="inlineStr">
        <is>
          <t>OTST614</t>
        </is>
      </c>
    </row>
    <row r="470">
      <c r="A470" t="inlineStr">
        <is>
          <t>DSRE</t>
        </is>
      </c>
      <c r="B470" t="n">
        <v>534</v>
      </c>
      <c r="C470" t="inlineStr">
        <is>
          <t>Ministry to Youth&amp;Yng Adlt</t>
        </is>
      </c>
      <c r="D470" t="inlineStr">
        <is>
          <t>Ministry to Youth&amp;Yng Adlt</t>
        </is>
      </c>
      <c r="E470" t="inlineStr">
        <is>
          <t>DSRE534</t>
        </is>
      </c>
    </row>
    <row r="471">
      <c r="A471" t="inlineStr">
        <is>
          <t>MSSN</t>
        </is>
      </c>
      <c r="B471" t="n">
        <v>826</v>
      </c>
      <c r="C471" t="inlineStr">
        <is>
          <t>Sem Theology of Mission</t>
        </is>
      </c>
      <c r="E471" t="inlineStr">
        <is>
          <t>MSSN826</t>
        </is>
      </c>
    </row>
    <row r="472">
      <c r="A472" t="inlineStr">
        <is>
          <t>NTST</t>
        </is>
      </c>
      <c r="B472" t="n">
        <v>885</v>
      </c>
      <c r="C472" t="inlineStr">
        <is>
          <t>Topics in</t>
        </is>
      </c>
      <c r="D472" t="inlineStr">
        <is>
          <t>Top:Theo of Pauline Epistles</t>
        </is>
      </c>
      <c r="E472" t="inlineStr">
        <is>
          <t>NTST885</t>
        </is>
      </c>
    </row>
    <row r="473">
      <c r="A473" t="inlineStr">
        <is>
          <t>THST</t>
        </is>
      </c>
      <c r="B473" t="n">
        <v>611</v>
      </c>
      <c r="C473" t="inlineStr">
        <is>
          <t>Revelation, Inspiratn&amp;Herm</t>
        </is>
      </c>
      <c r="E473" t="inlineStr">
        <is>
          <t>THST611</t>
        </is>
      </c>
    </row>
    <row r="474">
      <c r="A474" t="inlineStr">
        <is>
          <t>OTST</t>
        </is>
      </c>
      <c r="B474" t="n">
        <v>885</v>
      </c>
      <c r="C474" t="inlineStr">
        <is>
          <t>Topics in:</t>
        </is>
      </c>
      <c r="D474" t="inlineStr">
        <is>
          <t>Topics in: Daniel</t>
        </is>
      </c>
      <c r="E474" t="inlineStr">
        <is>
          <t>OTST885</t>
        </is>
      </c>
    </row>
    <row r="475">
      <c r="A475" t="inlineStr">
        <is>
          <t>CHMN</t>
        </is>
      </c>
      <c r="B475" t="n">
        <v>549</v>
      </c>
      <c r="C475" t="inlineStr">
        <is>
          <t>Phil &amp; Ethics in Chaplaincy</t>
        </is>
      </c>
      <c r="E475" t="inlineStr">
        <is>
          <t>CHMN549</t>
        </is>
      </c>
    </row>
    <row r="476">
      <c r="A476" t="inlineStr">
        <is>
          <t>NTST</t>
        </is>
      </c>
      <c r="B476" t="n">
        <v>648</v>
      </c>
      <c r="C476" t="inlineStr">
        <is>
          <t>Revelation</t>
        </is>
      </c>
      <c r="E476" t="inlineStr">
        <is>
          <t>NTST648</t>
        </is>
      </c>
    </row>
    <row r="477">
      <c r="A477" t="inlineStr">
        <is>
          <t>THST</t>
        </is>
      </c>
      <c r="B477" t="n">
        <v>605</v>
      </c>
      <c r="C477" t="inlineStr">
        <is>
          <t>Principles of Christian Ethics</t>
        </is>
      </c>
      <c r="E477" t="inlineStr">
        <is>
          <t>THST605</t>
        </is>
      </c>
    </row>
    <row r="478">
      <c r="A478" t="inlineStr">
        <is>
          <t>NTST</t>
        </is>
      </c>
      <c r="B478" t="n">
        <v>653</v>
      </c>
      <c r="C478" t="inlineStr">
        <is>
          <t>Adv Studies General Epistles:</t>
        </is>
      </c>
      <c r="E478" t="inlineStr">
        <is>
          <t>NTST653</t>
        </is>
      </c>
    </row>
    <row r="479">
      <c r="A479" t="inlineStr">
        <is>
          <t>GSEM</t>
        </is>
      </c>
      <c r="B479" t="n">
        <v>525</v>
      </c>
      <c r="C479" t="inlineStr">
        <is>
          <t>The Bible &amp; Biblical History</t>
        </is>
      </c>
      <c r="E479" t="inlineStr">
        <is>
          <t>GSEM525</t>
        </is>
      </c>
    </row>
    <row r="480">
      <c r="A480" t="inlineStr">
        <is>
          <t>OTST</t>
        </is>
      </c>
      <c r="B480" t="n">
        <v>675</v>
      </c>
      <c r="C480" t="inlineStr">
        <is>
          <t>Minor Prophets</t>
        </is>
      </c>
      <c r="E480" t="inlineStr">
        <is>
          <t>OTST675</t>
        </is>
      </c>
    </row>
    <row r="481">
      <c r="A481" t="inlineStr">
        <is>
          <t>NTST</t>
        </is>
      </c>
      <c r="B481" t="n">
        <v>695</v>
      </c>
      <c r="C481" t="inlineStr">
        <is>
          <t>Top in NT Backgrounds</t>
        </is>
      </c>
      <c r="E481" t="inlineStr">
        <is>
          <t>NTST695</t>
        </is>
      </c>
    </row>
    <row r="482">
      <c r="A482" t="inlineStr">
        <is>
          <t>OTST</t>
        </is>
      </c>
      <c r="B482" t="n">
        <v>634</v>
      </c>
      <c r="C482" t="inlineStr">
        <is>
          <t>Intertestamental Literature</t>
        </is>
      </c>
      <c r="E482" t="inlineStr">
        <is>
          <t>OTST634</t>
        </is>
      </c>
    </row>
    <row r="483">
      <c r="A483" t="inlineStr">
        <is>
          <t>THST</t>
        </is>
      </c>
      <c r="B483" t="n">
        <v>635</v>
      </c>
      <c r="C483" t="inlineStr">
        <is>
          <t>Issues in Origins</t>
        </is>
      </c>
      <c r="E483" t="inlineStr">
        <is>
          <t>THST635</t>
        </is>
      </c>
    </row>
    <row r="484">
      <c r="A484" t="inlineStr">
        <is>
          <t>CHIS</t>
        </is>
      </c>
      <c r="B484" t="n">
        <v>664</v>
      </c>
      <c r="C484" t="inlineStr">
        <is>
          <t>Hist of American Relg Thought</t>
        </is>
      </c>
      <c r="D484" t="inlineStr">
        <is>
          <t>Hist of American Relg Thought</t>
        </is>
      </c>
      <c r="E484" t="inlineStr">
        <is>
          <t>CHIS664</t>
        </is>
      </c>
    </row>
    <row r="485">
      <c r="A485" t="inlineStr">
        <is>
          <t>NTST</t>
        </is>
      </c>
      <c r="B485" t="n">
        <v>634</v>
      </c>
      <c r="C485" t="inlineStr">
        <is>
          <t>Theology of Pauline Epistles</t>
        </is>
      </c>
      <c r="E485" t="inlineStr">
        <is>
          <t>NTST634</t>
        </is>
      </c>
    </row>
    <row r="486">
      <c r="A486" t="inlineStr">
        <is>
          <t>CHIS</t>
        </is>
      </c>
      <c r="B486" t="n">
        <v>638</v>
      </c>
      <c r="C486" t="inlineStr">
        <is>
          <t>Hist of GC, Cov, Law&amp;Sabbath</t>
        </is>
      </c>
      <c r="E486" t="inlineStr">
        <is>
          <t>CHIS638</t>
        </is>
      </c>
    </row>
    <row r="487">
      <c r="A487" t="inlineStr">
        <is>
          <t>THST</t>
        </is>
      </c>
      <c r="B487" t="n">
        <v>649</v>
      </c>
      <c r="C487" t="inlineStr">
        <is>
          <t>Sem in Theological Issues:</t>
        </is>
      </c>
      <c r="D487" t="inlineStr">
        <is>
          <t>Sem Theo:The Problem of Evil</t>
        </is>
      </c>
      <c r="E487" t="inlineStr">
        <is>
          <t>THST649</t>
        </is>
      </c>
    </row>
    <row r="488">
      <c r="A488" t="inlineStr">
        <is>
          <t>NTST</t>
        </is>
      </c>
      <c r="B488" t="n">
        <v>650</v>
      </c>
      <c r="C488" t="inlineStr">
        <is>
          <t>Gr Con, Cov, Law &amp; Sabbath</t>
        </is>
      </c>
      <c r="E488" t="inlineStr">
        <is>
          <t>NTST650</t>
        </is>
      </c>
    </row>
    <row r="489">
      <c r="A489" t="inlineStr">
        <is>
          <t>DSRE</t>
        </is>
      </c>
      <c r="B489" t="n">
        <v>541</v>
      </c>
      <c r="C489" t="inlineStr">
        <is>
          <t>Fndtns of Biblicl Spirituality</t>
        </is>
      </c>
      <c r="D489" t="inlineStr">
        <is>
          <t>Fndtns of Biblicl Spirituality</t>
        </is>
      </c>
      <c r="E489" t="inlineStr">
        <is>
          <t>DSRE541</t>
        </is>
      </c>
    </row>
    <row r="490">
      <c r="A490" t="inlineStr">
        <is>
          <t>THST</t>
        </is>
      </c>
      <c r="B490" t="n">
        <v>964</v>
      </c>
      <c r="C490" t="inlineStr">
        <is>
          <t>Sem in Historical Theology:</t>
        </is>
      </c>
      <c r="D490" t="inlineStr">
        <is>
          <t>Sem in Hist Theo:Sacraments</t>
        </is>
      </c>
      <c r="E490" t="inlineStr">
        <is>
          <t>THST964</t>
        </is>
      </c>
    </row>
    <row r="491">
      <c r="A491" t="inlineStr">
        <is>
          <t>OTST</t>
        </is>
      </c>
      <c r="B491" t="n">
        <v>565</v>
      </c>
      <c r="C491" t="inlineStr">
        <is>
          <t>Pentateuch</t>
        </is>
      </c>
      <c r="E491" t="inlineStr">
        <is>
          <t>OTST565</t>
        </is>
      </c>
    </row>
    <row r="492">
      <c r="A492" t="inlineStr">
        <is>
          <t>NTST</t>
        </is>
      </c>
      <c r="B492" t="n">
        <v>885</v>
      </c>
      <c r="C492" t="inlineStr">
        <is>
          <t>Topics in</t>
        </is>
      </c>
      <c r="D492" t="inlineStr">
        <is>
          <t>Topics in: Matthew</t>
        </is>
      </c>
      <c r="E492" t="inlineStr">
        <is>
          <t>NTST885</t>
        </is>
      </c>
    </row>
    <row r="493">
      <c r="A493" t="inlineStr">
        <is>
          <t>CHMN</t>
        </is>
      </c>
      <c r="B493" t="n">
        <v>609</v>
      </c>
      <c r="C493" t="inlineStr">
        <is>
          <t>Media Ministry</t>
        </is>
      </c>
      <c r="E493" t="inlineStr">
        <is>
          <t>CHMN609</t>
        </is>
      </c>
    </row>
    <row r="494">
      <c r="A494" t="inlineStr">
        <is>
          <t>THST</t>
        </is>
      </c>
      <c r="B494" t="n">
        <v>885</v>
      </c>
      <c r="C494" t="inlineStr">
        <is>
          <t>Top:</t>
        </is>
      </c>
      <c r="D494" t="inlineStr">
        <is>
          <t>Top: Early Christian Theology</t>
        </is>
      </c>
      <c r="E494" t="inlineStr">
        <is>
          <t>THST885</t>
        </is>
      </c>
    </row>
    <row r="495">
      <c r="A495" t="inlineStr">
        <is>
          <t>NTST</t>
        </is>
      </c>
      <c r="B495" t="n">
        <v>885</v>
      </c>
      <c r="C495" t="inlineStr">
        <is>
          <t>Topics in</t>
        </is>
      </c>
      <c r="D495" t="inlineStr">
        <is>
          <t>Top: Romans</t>
        </is>
      </c>
      <c r="E495" t="inlineStr">
        <is>
          <t>NTST885</t>
        </is>
      </c>
    </row>
    <row r="496">
      <c r="A496" t="inlineStr">
        <is>
          <t>NTST</t>
        </is>
      </c>
      <c r="B496" t="n">
        <v>885</v>
      </c>
      <c r="C496" t="inlineStr">
        <is>
          <t>Topics in</t>
        </is>
      </c>
      <c r="D496" t="inlineStr">
        <is>
          <t>Top: Judiasm in the NT</t>
        </is>
      </c>
      <c r="E496" t="inlineStr">
        <is>
          <t>NTST885</t>
        </is>
      </c>
    </row>
    <row r="497">
      <c r="A497" t="inlineStr">
        <is>
          <t>MSSN</t>
        </is>
      </c>
      <c r="B497" t="n">
        <v>695</v>
      </c>
      <c r="C497" t="inlineStr">
        <is>
          <t>Topics:</t>
        </is>
      </c>
      <c r="D497" t="inlineStr">
        <is>
          <t>Topics:Strtgs for  World Missn</t>
        </is>
      </c>
      <c r="E497" t="inlineStr">
        <is>
          <t>MSSN695</t>
        </is>
      </c>
    </row>
    <row r="498">
      <c r="A498" t="inlineStr">
        <is>
          <t>NTST</t>
        </is>
      </c>
      <c r="B498" t="n">
        <v>696</v>
      </c>
      <c r="C498" t="inlineStr">
        <is>
          <t>Sem in Hellenistic Greek</t>
        </is>
      </c>
      <c r="E498" t="inlineStr">
        <is>
          <t>NTST696</t>
        </is>
      </c>
    </row>
    <row r="499">
      <c r="A499" t="inlineStr">
        <is>
          <t>NTST</t>
        </is>
      </c>
      <c r="B499" t="n">
        <v>885</v>
      </c>
      <c r="C499" t="inlineStr">
        <is>
          <t>Topics in</t>
        </is>
      </c>
      <c r="D499" t="inlineStr">
        <is>
          <t>Topics in: Hellenistic Greek</t>
        </is>
      </c>
      <c r="E499" t="inlineStr">
        <is>
          <t>NTST885</t>
        </is>
      </c>
    </row>
    <row r="500">
      <c r="A500" t="inlineStr">
        <is>
          <t>THST</t>
        </is>
      </c>
      <c r="B500" t="n">
        <v>656</v>
      </c>
      <c r="C500" t="inlineStr">
        <is>
          <t>Sem in Historical Theology:</t>
        </is>
      </c>
      <c r="D500" t="inlineStr">
        <is>
          <t>Sem in Hist Theo:Sacraments</t>
        </is>
      </c>
      <c r="E500" t="inlineStr">
        <is>
          <t>THST656</t>
        </is>
      </c>
    </row>
    <row r="501">
      <c r="A501" t="inlineStr">
        <is>
          <t>THST</t>
        </is>
      </c>
      <c r="B501" t="n">
        <v>885</v>
      </c>
      <c r="C501" t="inlineStr">
        <is>
          <t>Top:</t>
        </is>
      </c>
      <c r="D501" t="inlineStr">
        <is>
          <t>Top:Issues in Orgins</t>
        </is>
      </c>
      <c r="E501" t="inlineStr">
        <is>
          <t>THST885</t>
        </is>
      </c>
    </row>
    <row r="502">
      <c r="A502" t="inlineStr">
        <is>
          <t>OTST</t>
        </is>
      </c>
      <c r="B502" t="n">
        <v>510</v>
      </c>
      <c r="C502" t="inlineStr">
        <is>
          <t>Archaeology and the Bible</t>
        </is>
      </c>
      <c r="E502" t="inlineStr">
        <is>
          <t>OTST510</t>
        </is>
      </c>
    </row>
    <row r="503">
      <c r="A503" t="inlineStr">
        <is>
          <t>CHMN</t>
        </is>
      </c>
      <c r="B503" t="n">
        <v>539</v>
      </c>
      <c r="C503" t="inlineStr">
        <is>
          <t>Church Grwth&amp; Equipping Pastor</t>
        </is>
      </c>
      <c r="D503" t="inlineStr">
        <is>
          <t>Chrch Grwth&amp; Eqppng Pstr:_____</t>
        </is>
      </c>
      <c r="E503" t="inlineStr">
        <is>
          <t>CHMN539</t>
        </is>
      </c>
    </row>
    <row r="504">
      <c r="A504" t="inlineStr">
        <is>
          <t>THST</t>
        </is>
      </c>
      <c r="B504" t="n">
        <v>885</v>
      </c>
      <c r="C504" t="inlineStr">
        <is>
          <t>Top:</t>
        </is>
      </c>
      <c r="D504" t="inlineStr">
        <is>
          <t>Top:Gr Controvrsy,Cov,Law,Sabb</t>
        </is>
      </c>
      <c r="E504" t="inlineStr">
        <is>
          <t>THST885</t>
        </is>
      </c>
    </row>
    <row r="505">
      <c r="A505" t="inlineStr">
        <is>
          <t>MSSN</t>
        </is>
      </c>
      <c r="B505" t="n">
        <v>695</v>
      </c>
      <c r="C505" t="inlineStr">
        <is>
          <t>Topics:</t>
        </is>
      </c>
      <c r="D505" t="inlineStr">
        <is>
          <t>Top:Seminar in other Religions</t>
        </is>
      </c>
      <c r="E505" t="inlineStr">
        <is>
          <t>MSSN695</t>
        </is>
      </c>
    </row>
    <row r="506">
      <c r="A506" t="inlineStr">
        <is>
          <t>GSEM</t>
        </is>
      </c>
      <c r="B506" t="n">
        <v>885</v>
      </c>
      <c r="C506" t="inlineStr">
        <is>
          <t>PhD-ThD Comp Exams</t>
        </is>
      </c>
      <c r="D506" t="inlineStr">
        <is>
          <t>PhD-ThD Comp Exams</t>
        </is>
      </c>
      <c r="E506" t="inlineStr">
        <is>
          <t>GSEM885</t>
        </is>
      </c>
    </row>
    <row r="507">
      <c r="A507" t="inlineStr">
        <is>
          <t>NTST</t>
        </is>
      </c>
      <c r="B507" t="n">
        <v>885</v>
      </c>
      <c r="C507" t="inlineStr">
        <is>
          <t>Topics in</t>
        </is>
      </c>
      <c r="D507" t="inlineStr">
        <is>
          <t>Topics:Eschatology</t>
        </is>
      </c>
      <c r="E507" t="inlineStr">
        <is>
          <t>NTST885</t>
        </is>
      </c>
    </row>
    <row r="508">
      <c r="A508" t="inlineStr">
        <is>
          <t>THST</t>
        </is>
      </c>
      <c r="B508" t="n">
        <v>885</v>
      </c>
      <c r="C508" t="inlineStr">
        <is>
          <t>Top:</t>
        </is>
      </c>
      <c r="D508" t="inlineStr">
        <is>
          <t>Top:Hist &amp; Theo of Ecumenism</t>
        </is>
      </c>
      <c r="E508" t="inlineStr">
        <is>
          <t>THST885</t>
        </is>
      </c>
    </row>
    <row r="509">
      <c r="A509" t="inlineStr">
        <is>
          <t>NTST</t>
        </is>
      </c>
      <c r="B509" t="n">
        <v>885</v>
      </c>
      <c r="C509" t="inlineStr">
        <is>
          <t>Topics in</t>
        </is>
      </c>
      <c r="D509" t="inlineStr">
        <is>
          <t>Topics in</t>
        </is>
      </c>
      <c r="E509" t="inlineStr">
        <is>
          <t>NTST885</t>
        </is>
      </c>
    </row>
    <row r="510">
      <c r="A510" t="inlineStr">
        <is>
          <t>THST</t>
        </is>
      </c>
      <c r="B510" t="n">
        <v>618</v>
      </c>
      <c r="C510" t="inlineStr">
        <is>
          <t>The Works of Christ</t>
        </is>
      </c>
      <c r="E510" t="inlineStr">
        <is>
          <t>THST618</t>
        </is>
      </c>
    </row>
    <row r="511">
      <c r="A511" t="inlineStr">
        <is>
          <t>CHMN</t>
        </is>
      </c>
      <c r="B511" t="n">
        <v>586</v>
      </c>
      <c r="C511" t="inlineStr">
        <is>
          <t>Spec Approaches to Evan:</t>
        </is>
      </c>
      <c r="D511" t="inlineStr">
        <is>
          <t>Spec Appr to Evan:Coachng Mssn</t>
        </is>
      </c>
      <c r="E511" t="inlineStr">
        <is>
          <t>CHMN586</t>
        </is>
      </c>
    </row>
    <row r="512">
      <c r="A512" t="inlineStr">
        <is>
          <t>GSEM</t>
        </is>
      </c>
      <c r="B512" t="n">
        <v>505</v>
      </c>
      <c r="C512" t="inlineStr">
        <is>
          <t>Colloquium:</t>
        </is>
      </c>
      <c r="D512" t="inlineStr">
        <is>
          <t>Colloquium:Research &amp; Writing</t>
        </is>
      </c>
      <c r="E512" t="inlineStr">
        <is>
          <t>GSEM505</t>
        </is>
      </c>
    </row>
    <row r="513">
      <c r="A513" t="inlineStr">
        <is>
          <t>THST</t>
        </is>
      </c>
      <c r="B513" t="n">
        <v>885</v>
      </c>
      <c r="C513" t="inlineStr">
        <is>
          <t>Top:</t>
        </is>
      </c>
      <c r="D513" t="inlineStr">
        <is>
          <t>Top:Protestant Theo Heritage</t>
        </is>
      </c>
      <c r="E513" t="inlineStr">
        <is>
          <t>THST885</t>
        </is>
      </c>
    </row>
    <row r="514">
      <c r="A514" t="inlineStr">
        <is>
          <t>THST</t>
        </is>
      </c>
      <c r="B514" t="n">
        <v>885</v>
      </c>
      <c r="C514" t="inlineStr">
        <is>
          <t>Top:</t>
        </is>
      </c>
      <c r="D514" t="inlineStr">
        <is>
          <t>Top: Works of Christ</t>
        </is>
      </c>
      <c r="E514" t="inlineStr">
        <is>
          <t>THST885</t>
        </is>
      </c>
    </row>
    <row r="515">
      <c r="A515" t="inlineStr">
        <is>
          <t>NTST</t>
        </is>
      </c>
      <c r="B515" t="n">
        <v>655</v>
      </c>
      <c r="C515" t="inlineStr">
        <is>
          <t>Adv Studies Gospels:</t>
        </is>
      </c>
      <c r="D515" t="inlineStr">
        <is>
          <t>Adv Studies Gospels: Mark</t>
        </is>
      </c>
      <c r="E515" t="inlineStr">
        <is>
          <t>NTST655</t>
        </is>
      </c>
    </row>
    <row r="516">
      <c r="A516" t="inlineStr">
        <is>
          <t>CHIS</t>
        </is>
      </c>
      <c r="B516" t="n">
        <v>685</v>
      </c>
      <c r="C516" t="inlineStr">
        <is>
          <t>Studies in Church History</t>
        </is>
      </c>
      <c r="D516" t="inlineStr">
        <is>
          <t>St Chrch Hstry:Rdg Bbl 500CE</t>
        </is>
      </c>
      <c r="E516" t="inlineStr">
        <is>
          <t>CHIS685</t>
        </is>
      </c>
    </row>
    <row r="517">
      <c r="A517" t="inlineStr">
        <is>
          <t>DSRE</t>
        </is>
      </c>
      <c r="B517" t="n">
        <v>564</v>
      </c>
      <c r="C517" t="inlineStr">
        <is>
          <t>Adv Yth&amp;Yng Adlt Min Ldrshp</t>
        </is>
      </c>
      <c r="D517" t="inlineStr">
        <is>
          <t>Adv Yth&amp;Yng Adlt Min Ldrshp</t>
        </is>
      </c>
      <c r="E517" t="inlineStr">
        <is>
          <t>DSRE564</t>
        </is>
      </c>
    </row>
    <row r="518">
      <c r="A518" t="inlineStr">
        <is>
          <t>NTST</t>
        </is>
      </c>
      <c r="B518" t="n">
        <v>520</v>
      </c>
      <c r="C518" t="inlineStr">
        <is>
          <t>Intro to the New Testament</t>
        </is>
      </c>
      <c r="E518" t="inlineStr">
        <is>
          <t>NTST520</t>
        </is>
      </c>
    </row>
    <row r="519">
      <c r="A519" t="inlineStr">
        <is>
          <t>NTST</t>
        </is>
      </c>
      <c r="B519" t="n">
        <v>530</v>
      </c>
      <c r="C519" t="inlineStr">
        <is>
          <t>Intro to Revelation</t>
        </is>
      </c>
      <c r="E519" t="inlineStr">
        <is>
          <t>NTST530</t>
        </is>
      </c>
    </row>
    <row r="520">
      <c r="A520" t="inlineStr">
        <is>
          <t>CHIS</t>
        </is>
      </c>
      <c r="B520" t="n">
        <v>668</v>
      </c>
      <c r="C520" t="inlineStr">
        <is>
          <t>History of Relg Liberty</t>
        </is>
      </c>
      <c r="E520" t="inlineStr">
        <is>
          <t>CHIS668</t>
        </is>
      </c>
    </row>
    <row r="521">
      <c r="A521" t="inlineStr">
        <is>
          <t>GSEM</t>
        </is>
      </c>
      <c r="B521" t="n">
        <v>505</v>
      </c>
      <c r="C521" t="inlineStr">
        <is>
          <t>Colloquium:</t>
        </is>
      </c>
      <c r="D521" t="inlineStr">
        <is>
          <t>Coloq:Intercultur Understandng</t>
        </is>
      </c>
      <c r="E521" t="inlineStr">
        <is>
          <t>GSEM505</t>
        </is>
      </c>
    </row>
    <row r="522">
      <c r="A522" t="inlineStr">
        <is>
          <t>GSEM</t>
        </is>
      </c>
      <c r="B522" t="n">
        <v>505</v>
      </c>
      <c r="C522" t="inlineStr">
        <is>
          <t>Colloquium:</t>
        </is>
      </c>
      <c r="D522" t="inlineStr">
        <is>
          <t>Coll:HopeFilled Financial Mgmt</t>
        </is>
      </c>
      <c r="E522" t="inlineStr">
        <is>
          <t>GSEM505</t>
        </is>
      </c>
    </row>
    <row r="523">
      <c r="A523" t="inlineStr">
        <is>
          <t>THST</t>
        </is>
      </c>
      <c r="B523" t="n">
        <v>885</v>
      </c>
      <c r="C523" t="inlineStr">
        <is>
          <t>Top:</t>
        </is>
      </c>
      <c r="D523" t="inlineStr">
        <is>
          <t>Top: Rev, Insp &amp; Hermeneutics</t>
        </is>
      </c>
      <c r="E523" t="inlineStr">
        <is>
          <t>THST885</t>
        </is>
      </c>
    </row>
    <row r="524">
      <c r="A524" t="inlineStr">
        <is>
          <t>OTST</t>
        </is>
      </c>
      <c r="B524" t="n">
        <v>885</v>
      </c>
      <c r="C524" t="inlineStr">
        <is>
          <t>Topics in:</t>
        </is>
      </c>
      <c r="D524" t="inlineStr">
        <is>
          <t>Tpcs in :NW Semitic Inscriptin</t>
        </is>
      </c>
      <c r="E524" t="inlineStr">
        <is>
          <t>OTST885</t>
        </is>
      </c>
    </row>
    <row r="525">
      <c r="A525" t="inlineStr">
        <is>
          <t>GSEM</t>
        </is>
      </c>
      <c r="B525" t="n">
        <v>648</v>
      </c>
      <c r="C525" t="inlineStr">
        <is>
          <t>Workshop</t>
        </is>
      </c>
      <c r="D525" t="inlineStr">
        <is>
          <t>Wrkshp:Ntrl Intrvntns&amp;Hydrthrp</t>
        </is>
      </c>
      <c r="E525" t="inlineStr">
        <is>
          <t>GSEM648</t>
        </is>
      </c>
    </row>
    <row r="526">
      <c r="A526" t="inlineStr">
        <is>
          <t>CHMN</t>
        </is>
      </c>
      <c r="B526" t="n">
        <v>654</v>
      </c>
      <c r="C526" t="inlineStr">
        <is>
          <t>Hist &amp; Theo Adventist Worshp</t>
        </is>
      </c>
      <c r="E526" t="inlineStr">
        <is>
          <t>CHMN654</t>
        </is>
      </c>
    </row>
    <row r="527">
      <c r="A527" t="inlineStr">
        <is>
          <t>THST</t>
        </is>
      </c>
      <c r="B527" t="n">
        <v>885</v>
      </c>
      <c r="C527" t="inlineStr">
        <is>
          <t>Top:</t>
        </is>
      </c>
      <c r="D527" t="inlineStr">
        <is>
          <t>Top:Princpl &amp; Meth of Theo</t>
        </is>
      </c>
      <c r="E527" t="inlineStr">
        <is>
          <t>THST885</t>
        </is>
      </c>
    </row>
    <row r="528">
      <c r="A528" t="inlineStr">
        <is>
          <t>THST</t>
        </is>
      </c>
      <c r="B528" t="n">
        <v>885</v>
      </c>
      <c r="C528" t="inlineStr">
        <is>
          <t>Top:</t>
        </is>
      </c>
      <c r="D528" t="inlineStr">
        <is>
          <t>Top:Christian Personal Ethics</t>
        </is>
      </c>
      <c r="E528" t="inlineStr">
        <is>
          <t>THST885</t>
        </is>
      </c>
    </row>
    <row r="529">
      <c r="A529" t="inlineStr">
        <is>
          <t>THST</t>
        </is>
      </c>
      <c r="B529" t="n">
        <v>605</v>
      </c>
      <c r="C529" t="inlineStr">
        <is>
          <t>Principles of Christian Ethics</t>
        </is>
      </c>
      <c r="D529" t="inlineStr">
        <is>
          <t>Principles of Christian Ethics</t>
        </is>
      </c>
      <c r="E529" t="inlineStr">
        <is>
          <t>THST605</t>
        </is>
      </c>
    </row>
    <row r="530">
      <c r="A530" t="inlineStr">
        <is>
          <t>OTST</t>
        </is>
      </c>
      <c r="B530" t="n">
        <v>668</v>
      </c>
      <c r="C530" t="inlineStr">
        <is>
          <t>Psalms/Wisdom Lit (Hebrew)</t>
        </is>
      </c>
      <c r="E530" t="inlineStr">
        <is>
          <t>OTST668</t>
        </is>
      </c>
    </row>
    <row r="531">
      <c r="A531" t="inlineStr">
        <is>
          <t>NTST</t>
        </is>
      </c>
      <c r="B531" t="n">
        <v>885</v>
      </c>
      <c r="C531" t="inlineStr">
        <is>
          <t>Topics in</t>
        </is>
      </c>
      <c r="D531" t="inlineStr">
        <is>
          <t>Top:Suffrng,Death&amp;Resurrection</t>
        </is>
      </c>
      <c r="E531" t="inlineStr">
        <is>
          <t>NTST885</t>
        </is>
      </c>
    </row>
    <row r="532">
      <c r="A532" t="inlineStr">
        <is>
          <t>CHIS</t>
        </is>
      </c>
      <c r="B532" t="n">
        <v>688</v>
      </c>
      <c r="C532" t="inlineStr">
        <is>
          <t>Contemporary Trends</t>
        </is>
      </c>
      <c r="E532" t="inlineStr">
        <is>
          <t>CHIS688</t>
        </is>
      </c>
    </row>
    <row r="533">
      <c r="A533" t="inlineStr">
        <is>
          <t>NTST</t>
        </is>
      </c>
      <c r="B533" t="n">
        <v>658</v>
      </c>
      <c r="C533" t="inlineStr">
        <is>
          <t>Adv Studies Pauline Wrtg:</t>
        </is>
      </c>
      <c r="D533" t="inlineStr">
        <is>
          <t>Adv Stud Pauline Wrtg: Romans</t>
        </is>
      </c>
      <c r="E533" t="inlineStr">
        <is>
          <t>NTST658</t>
        </is>
      </c>
    </row>
    <row r="534">
      <c r="A534" t="inlineStr">
        <is>
          <t>THST</t>
        </is>
      </c>
      <c r="B534" t="n">
        <v>600</v>
      </c>
      <c r="C534" t="inlineStr">
        <is>
          <t>Christian Personal Ethics</t>
        </is>
      </c>
      <c r="D534" t="inlineStr">
        <is>
          <t>Christian Personal Ethics</t>
        </is>
      </c>
      <c r="E534" t="inlineStr">
        <is>
          <t>THST600</t>
        </is>
      </c>
    </row>
    <row r="535">
      <c r="A535" t="inlineStr">
        <is>
          <t>GSEM</t>
        </is>
      </c>
      <c r="B535" t="n">
        <v>915</v>
      </c>
      <c r="C535" t="inlineStr">
        <is>
          <t>Bib &amp; Theo Hermeneutics</t>
        </is>
      </c>
      <c r="E535" t="inlineStr">
        <is>
          <t>GSEM915</t>
        </is>
      </c>
    </row>
    <row r="536">
      <c r="A536" t="inlineStr">
        <is>
          <t>CHIS</t>
        </is>
      </c>
      <c r="B536" t="n">
        <v>940</v>
      </c>
      <c r="C536" t="inlineStr">
        <is>
          <t>Seminar in Church History:</t>
        </is>
      </c>
      <c r="D536" t="inlineStr">
        <is>
          <t>Seminar:Hist Christian Spirit</t>
        </is>
      </c>
      <c r="E536" t="inlineStr">
        <is>
          <t>CHIS940</t>
        </is>
      </c>
    </row>
    <row r="537">
      <c r="A537" t="inlineStr">
        <is>
          <t>MSSN</t>
        </is>
      </c>
      <c r="B537" t="n">
        <v>660</v>
      </c>
      <c r="C537" t="inlineStr">
        <is>
          <t>Witn People Another Rlg:</t>
        </is>
      </c>
      <c r="D537" t="inlineStr">
        <is>
          <t>Witn People Another Rlg:Islam</t>
        </is>
      </c>
      <c r="E537" t="inlineStr">
        <is>
          <t>MSSN660</t>
        </is>
      </c>
    </row>
    <row r="538">
      <c r="A538" t="inlineStr">
        <is>
          <t>THST</t>
        </is>
      </c>
      <c r="B538" t="n">
        <v>814</v>
      </c>
      <c r="C538" t="inlineStr">
        <is>
          <t>Sem in Phil, Theo &amp; Ethics:</t>
        </is>
      </c>
      <c r="E538" t="inlineStr">
        <is>
          <t>THST814</t>
        </is>
      </c>
    </row>
    <row r="539">
      <c r="A539" t="inlineStr">
        <is>
          <t>NTST</t>
        </is>
      </c>
      <c r="B539" t="n">
        <v>885</v>
      </c>
      <c r="C539" t="inlineStr">
        <is>
          <t>Topics in</t>
        </is>
      </c>
      <c r="D539" t="inlineStr">
        <is>
          <t>Topics:Hebrew</t>
        </is>
      </c>
      <c r="E539" t="inlineStr">
        <is>
          <t>NTST885</t>
        </is>
      </c>
    </row>
    <row r="540">
      <c r="A540" t="inlineStr">
        <is>
          <t>CHIS</t>
        </is>
      </c>
      <c r="B540" t="n">
        <v>940</v>
      </c>
      <c r="C540" t="inlineStr">
        <is>
          <t>Seminar in Church History:</t>
        </is>
      </c>
      <c r="D540" t="inlineStr">
        <is>
          <t>Sem CHIS:Nat Theo &amp; Moral Phil</t>
        </is>
      </c>
      <c r="E540" t="inlineStr">
        <is>
          <t>CHIS940</t>
        </is>
      </c>
    </row>
    <row r="541">
      <c r="A541" t="inlineStr">
        <is>
          <t>OTST</t>
        </is>
      </c>
      <c r="B541" t="n">
        <v>885</v>
      </c>
      <c r="C541" t="inlineStr">
        <is>
          <t>Topics in:</t>
        </is>
      </c>
      <c r="D541" t="inlineStr">
        <is>
          <t>Topics in : Minor Prophets</t>
        </is>
      </c>
      <c r="E541" t="inlineStr">
        <is>
          <t>OTST885</t>
        </is>
      </c>
    </row>
    <row r="542">
      <c r="A542" t="inlineStr">
        <is>
          <t>CHMN</t>
        </is>
      </c>
      <c r="B542" t="n">
        <v>632</v>
      </c>
      <c r="C542" t="inlineStr">
        <is>
          <t>Contextualized Preaching</t>
        </is>
      </c>
      <c r="D542" t="inlineStr">
        <is>
          <t>Contextualized Preaching</t>
        </is>
      </c>
      <c r="E542" t="inlineStr">
        <is>
          <t>CHMN632</t>
        </is>
      </c>
    </row>
    <row r="543">
      <c r="A543" t="inlineStr">
        <is>
          <t>MSSN</t>
        </is>
      </c>
      <c r="B543" t="n">
        <v>885</v>
      </c>
      <c r="C543" t="inlineStr">
        <is>
          <t>Topics in:</t>
        </is>
      </c>
      <c r="D543" t="inlineStr">
        <is>
          <t>Top:Christian Social Ethics</t>
        </is>
      </c>
      <c r="E543" t="inlineStr">
        <is>
          <t>MSSN885</t>
        </is>
      </c>
    </row>
    <row r="544">
      <c r="A544" t="inlineStr">
        <is>
          <t>OTST</t>
        </is>
      </c>
      <c r="B544" t="n">
        <v>885</v>
      </c>
      <c r="C544" t="inlineStr">
        <is>
          <t>Topics in:</t>
        </is>
      </c>
      <c r="D544" t="inlineStr">
        <is>
          <t>Topics in:AncntNrEstrnLanguags</t>
        </is>
      </c>
      <c r="E544" t="inlineStr">
        <is>
          <t>OTST885</t>
        </is>
      </c>
    </row>
    <row r="545">
      <c r="A545" t="inlineStr">
        <is>
          <t>CHIS</t>
        </is>
      </c>
      <c r="B545" t="n">
        <v>695</v>
      </c>
      <c r="C545" t="inlineStr">
        <is>
          <t>Topics in Church History:</t>
        </is>
      </c>
      <c r="D545" t="inlineStr">
        <is>
          <t>Top CHIS:Nat Theo Moral Phi</t>
        </is>
      </c>
      <c r="E545" t="inlineStr">
        <is>
          <t>CHIS695</t>
        </is>
      </c>
    </row>
    <row r="546">
      <c r="A546" t="inlineStr">
        <is>
          <t>THST</t>
        </is>
      </c>
      <c r="B546" t="n">
        <v>635</v>
      </c>
      <c r="C546" t="inlineStr">
        <is>
          <t>Issues in Origins</t>
        </is>
      </c>
      <c r="D546" t="inlineStr">
        <is>
          <t>Issues in Origins</t>
        </is>
      </c>
      <c r="E546" t="inlineStr">
        <is>
          <t>THST635</t>
        </is>
      </c>
    </row>
    <row r="547">
      <c r="A547" t="inlineStr">
        <is>
          <t>OTST</t>
        </is>
      </c>
      <c r="B547" t="n">
        <v>885</v>
      </c>
      <c r="C547" t="inlineStr">
        <is>
          <t>Topics in:</t>
        </is>
      </c>
      <c r="D547" t="inlineStr">
        <is>
          <t>Topics in :Biblical Aramaic</t>
        </is>
      </c>
      <c r="E547" t="inlineStr">
        <is>
          <t>OTST885</t>
        </is>
      </c>
    </row>
    <row r="548">
      <c r="A548" t="inlineStr">
        <is>
          <t>NTST</t>
        </is>
      </c>
      <c r="B548" t="n">
        <v>885</v>
      </c>
      <c r="C548" t="inlineStr">
        <is>
          <t>Topics in</t>
        </is>
      </c>
      <c r="D548" t="inlineStr">
        <is>
          <t>Topics:Revelation</t>
        </is>
      </c>
      <c r="E548" t="inlineStr">
        <is>
          <t>NTST885</t>
        </is>
      </c>
    </row>
    <row r="549">
      <c r="A549" t="inlineStr">
        <is>
          <t>MSSN</t>
        </is>
      </c>
      <c r="B549" t="n">
        <v>885</v>
      </c>
      <c r="C549" t="inlineStr">
        <is>
          <t>Topics in:</t>
        </is>
      </c>
      <c r="D549" t="inlineStr">
        <is>
          <t>Topics in:ChrstnRspnsHumnNeeds</t>
        </is>
      </c>
      <c r="E549" t="inlineStr">
        <is>
          <t>MSSN885</t>
        </is>
      </c>
    </row>
    <row r="550">
      <c r="A550" t="inlineStr">
        <is>
          <t>OTST</t>
        </is>
      </c>
      <c r="B550" t="n">
        <v>514</v>
      </c>
      <c r="C550" t="inlineStr">
        <is>
          <t>Bible Lands &amp; Their Exploraton</t>
        </is>
      </c>
      <c r="D550" t="inlineStr">
        <is>
          <t>Bible Lands &amp; Their Exploraton</t>
        </is>
      </c>
      <c r="E550" t="inlineStr">
        <is>
          <t>OTST514</t>
        </is>
      </c>
    </row>
    <row r="551">
      <c r="A551" t="inlineStr">
        <is>
          <t>OTST</t>
        </is>
      </c>
      <c r="B551" t="n">
        <v>625</v>
      </c>
      <c r="C551" t="inlineStr">
        <is>
          <t>Biblical Hebrew III</t>
        </is>
      </c>
      <c r="D551" t="inlineStr">
        <is>
          <t>Biblical Hebrew III</t>
        </is>
      </c>
      <c r="E551" t="inlineStr">
        <is>
          <t>OTST625</t>
        </is>
      </c>
    </row>
    <row r="552">
      <c r="A552" t="inlineStr">
        <is>
          <t>CHIS</t>
        </is>
      </c>
      <c r="B552" t="n">
        <v>570</v>
      </c>
      <c r="C552" t="inlineStr">
        <is>
          <t>History of the SDA Church</t>
        </is>
      </c>
      <c r="D552" t="inlineStr">
        <is>
          <t>History of the SDA Church</t>
        </is>
      </c>
      <c r="E552" t="inlineStr">
        <is>
          <t>CHIS570</t>
        </is>
      </c>
    </row>
    <row r="553">
      <c r="A553" t="inlineStr">
        <is>
          <t>CHIS</t>
        </is>
      </c>
      <c r="B553" t="n">
        <v>571</v>
      </c>
      <c r="C553" t="inlineStr">
        <is>
          <t>Life &amp; Writings of E. G. White</t>
        </is>
      </c>
      <c r="D553" t="inlineStr">
        <is>
          <t>Life &amp; Writings of E. G. White</t>
        </is>
      </c>
      <c r="E553" t="inlineStr">
        <is>
          <t>CHIS571</t>
        </is>
      </c>
    </row>
    <row r="554">
      <c r="A554" t="inlineStr">
        <is>
          <t>CHMN</t>
        </is>
      </c>
      <c r="B554" t="n">
        <v>523</v>
      </c>
      <c r="C554" t="inlineStr">
        <is>
          <t>Worship:Word &amp; Music</t>
        </is>
      </c>
      <c r="D554" t="inlineStr">
        <is>
          <t>Worship:Word &amp; Music</t>
        </is>
      </c>
      <c r="E554" t="inlineStr">
        <is>
          <t>CHMN523</t>
        </is>
      </c>
    </row>
    <row r="555">
      <c r="A555" t="inlineStr">
        <is>
          <t>OTST</t>
        </is>
      </c>
      <c r="B555" t="n">
        <v>885</v>
      </c>
      <c r="C555" t="inlineStr">
        <is>
          <t>Topics in:</t>
        </is>
      </c>
      <c r="D555" t="inlineStr">
        <is>
          <t>Topics in :Biblical Hebrew III</t>
        </is>
      </c>
      <c r="E555" t="inlineStr">
        <is>
          <t>OTST885</t>
        </is>
      </c>
    </row>
    <row r="556">
      <c r="A556" t="inlineStr">
        <is>
          <t>OTST</t>
        </is>
      </c>
      <c r="B556" t="n">
        <v>885</v>
      </c>
      <c r="C556" t="inlineStr">
        <is>
          <t>Topics in:</t>
        </is>
      </c>
      <c r="D556" t="inlineStr">
        <is>
          <t>Topics in: Pentateuch</t>
        </is>
      </c>
      <c r="E556" t="inlineStr">
        <is>
          <t>OTST885</t>
        </is>
      </c>
    </row>
    <row r="557">
      <c r="A557" t="inlineStr">
        <is>
          <t>GSEM</t>
        </is>
      </c>
      <c r="B557" t="n">
        <v>505</v>
      </c>
      <c r="C557" t="inlineStr">
        <is>
          <t>Colloquium:</t>
        </is>
      </c>
      <c r="D557" t="inlineStr">
        <is>
          <t>Coll:Academic Survival&amp;Success</t>
        </is>
      </c>
      <c r="E557" t="inlineStr">
        <is>
          <t>GSEM505</t>
        </is>
      </c>
    </row>
    <row r="558">
      <c r="A558" t="inlineStr">
        <is>
          <t>THST</t>
        </is>
      </c>
      <c r="B558" t="n">
        <v>616</v>
      </c>
      <c r="C558" t="inlineStr">
        <is>
          <t>Doctrine of God</t>
        </is>
      </c>
      <c r="D558" t="inlineStr">
        <is>
          <t>Doctrine of God</t>
        </is>
      </c>
      <c r="E558" t="inlineStr">
        <is>
          <t>THST616</t>
        </is>
      </c>
    </row>
    <row r="559">
      <c r="A559" t="inlineStr">
        <is>
          <t>CHMN</t>
        </is>
      </c>
      <c r="B559" t="n">
        <v>609</v>
      </c>
      <c r="C559" t="inlineStr">
        <is>
          <t>Media Ministry</t>
        </is>
      </c>
      <c r="D559" t="inlineStr">
        <is>
          <t>Media Ministry</t>
        </is>
      </c>
      <c r="E559" t="inlineStr">
        <is>
          <t>CHMN609</t>
        </is>
      </c>
    </row>
    <row r="560">
      <c r="A560" t="inlineStr">
        <is>
          <t>THST</t>
        </is>
      </c>
      <c r="B560" t="n">
        <v>885</v>
      </c>
      <c r="C560" t="inlineStr">
        <is>
          <t>Top:</t>
        </is>
      </c>
      <c r="D560" t="inlineStr">
        <is>
          <t>Top:Christian Social Ethics</t>
        </is>
      </c>
      <c r="E560" t="inlineStr">
        <is>
          <t>THST885</t>
        </is>
      </c>
    </row>
    <row r="561">
      <c r="A561" t="inlineStr">
        <is>
          <t>THST</t>
        </is>
      </c>
      <c r="B561" t="n">
        <v>521</v>
      </c>
      <c r="C561" t="inlineStr">
        <is>
          <t>Christian Theology I</t>
        </is>
      </c>
      <c r="D561" t="inlineStr">
        <is>
          <t>Christian Theology I</t>
        </is>
      </c>
      <c r="E561" t="inlineStr">
        <is>
          <t>THST521</t>
        </is>
      </c>
    </row>
    <row r="562">
      <c r="A562" t="inlineStr">
        <is>
          <t>NTST</t>
        </is>
      </c>
      <c r="B562" t="n">
        <v>648</v>
      </c>
      <c r="C562" t="inlineStr">
        <is>
          <t>Revelation</t>
        </is>
      </c>
      <c r="D562" t="inlineStr">
        <is>
          <t>Revelation</t>
        </is>
      </c>
      <c r="E562" t="inlineStr">
        <is>
          <t>NTST648</t>
        </is>
      </c>
    </row>
    <row r="563">
      <c r="A563" t="inlineStr">
        <is>
          <t>DSRE</t>
        </is>
      </c>
      <c r="B563" t="n">
        <v>758</v>
      </c>
      <c r="C563" t="inlineStr">
        <is>
          <t>Internal Dynamics of Families</t>
        </is>
      </c>
      <c r="E563" t="inlineStr">
        <is>
          <t>DSRE758</t>
        </is>
      </c>
    </row>
    <row r="564">
      <c r="A564" t="inlineStr">
        <is>
          <t>CHMN</t>
        </is>
      </c>
      <c r="B564" t="n">
        <v>778</v>
      </c>
      <c r="C564" t="inlineStr">
        <is>
          <t>Ch Growth&amp;Discipleshp Urban Ch</t>
        </is>
      </c>
      <c r="E564" t="inlineStr">
        <is>
          <t>CHMN778</t>
        </is>
      </c>
    </row>
    <row r="565">
      <c r="A565" t="inlineStr">
        <is>
          <t>CHMN</t>
        </is>
      </c>
      <c r="B565" t="n">
        <v>588</v>
      </c>
      <c r="C565" t="inlineStr">
        <is>
          <t>Seminary Chorus</t>
        </is>
      </c>
      <c r="D565" t="inlineStr">
        <is>
          <t>Seminary Chorus</t>
        </is>
      </c>
      <c r="E565" t="inlineStr">
        <is>
          <t>CHMN588</t>
        </is>
      </c>
    </row>
    <row r="566">
      <c r="A566" t="inlineStr">
        <is>
          <t>GSEM</t>
        </is>
      </c>
      <c r="B566" t="n">
        <v>788</v>
      </c>
      <c r="C566" t="inlineStr">
        <is>
          <t>DMin Prof. Dissertation Cont</t>
        </is>
      </c>
      <c r="E566" t="inlineStr">
        <is>
          <t>GSEM788</t>
        </is>
      </c>
    </row>
    <row r="567">
      <c r="A567" t="inlineStr">
        <is>
          <t>CHMN</t>
        </is>
      </c>
      <c r="B567" t="n">
        <v>634</v>
      </c>
      <c r="C567" t="inlineStr">
        <is>
          <t>Field Evang. Preach. &amp; Pract.</t>
        </is>
      </c>
      <c r="D567" t="inlineStr">
        <is>
          <t>Field Evang. Preach. &amp; Pract.</t>
        </is>
      </c>
      <c r="E567" t="inlineStr">
        <is>
          <t>CHMN634</t>
        </is>
      </c>
    </row>
    <row r="568">
      <c r="A568" t="inlineStr">
        <is>
          <t>OTST</t>
        </is>
      </c>
      <c r="B568" t="n">
        <v>619</v>
      </c>
      <c r="C568" t="inlineStr">
        <is>
          <t>Theology of the Old Testament</t>
        </is>
      </c>
      <c r="D568" t="inlineStr">
        <is>
          <t>Theology of the Old Testament</t>
        </is>
      </c>
      <c r="E568" t="inlineStr">
        <is>
          <t>OTST619</t>
        </is>
      </c>
    </row>
    <row r="569">
      <c r="A569" t="inlineStr">
        <is>
          <t>CHMN</t>
        </is>
      </c>
      <c r="B569" t="n">
        <v>553</v>
      </c>
      <c r="C569" t="inlineStr">
        <is>
          <t>The Church &amp; Social Issues</t>
        </is>
      </c>
      <c r="D569" t="inlineStr">
        <is>
          <t>The Church &amp; Social Issues</t>
        </is>
      </c>
      <c r="E569" t="inlineStr">
        <is>
          <t>CHMN553</t>
        </is>
      </c>
    </row>
    <row r="570">
      <c r="A570" t="inlineStr">
        <is>
          <t>CHIS</t>
        </is>
      </c>
      <c r="B570" t="n">
        <v>612</v>
      </c>
      <c r="C570" t="inlineStr">
        <is>
          <t>Intro to Ecclesiastical Latin</t>
        </is>
      </c>
      <c r="E570" t="inlineStr">
        <is>
          <t>CHIS612</t>
        </is>
      </c>
    </row>
    <row r="571">
      <c r="A571" t="inlineStr">
        <is>
          <t>THST</t>
        </is>
      </c>
      <c r="B571" t="n">
        <v>611</v>
      </c>
      <c r="C571" t="inlineStr">
        <is>
          <t>Revelation, Inspiratn&amp;Herm</t>
        </is>
      </c>
      <c r="D571" t="inlineStr">
        <is>
          <t>Revelation, Inspiratn&amp;Herm</t>
        </is>
      </c>
      <c r="E571" t="inlineStr">
        <is>
          <t>THST611</t>
        </is>
      </c>
    </row>
    <row r="572">
      <c r="A572" t="inlineStr">
        <is>
          <t>THST</t>
        </is>
      </c>
      <c r="B572" t="n">
        <v>640</v>
      </c>
      <c r="C572" t="inlineStr">
        <is>
          <t>Doctrine of Salvation</t>
        </is>
      </c>
      <c r="D572" t="inlineStr">
        <is>
          <t>Doctrine of Salvation</t>
        </is>
      </c>
      <c r="E572" t="inlineStr">
        <is>
          <t>THST640</t>
        </is>
      </c>
    </row>
    <row r="573">
      <c r="A573" t="inlineStr">
        <is>
          <t>NTST</t>
        </is>
      </c>
      <c r="B573" t="n">
        <v>885</v>
      </c>
      <c r="C573" t="inlineStr">
        <is>
          <t>Topics in</t>
        </is>
      </c>
      <c r="D573" t="inlineStr">
        <is>
          <t>Topics in Holy Spirit in theNT</t>
        </is>
      </c>
      <c r="E573" t="inlineStr">
        <is>
          <t>NTST885</t>
        </is>
      </c>
    </row>
    <row r="574">
      <c r="A574" t="inlineStr">
        <is>
          <t>THST</t>
        </is>
      </c>
      <c r="B574" t="n">
        <v>885</v>
      </c>
      <c r="C574" t="inlineStr">
        <is>
          <t>Top:</t>
        </is>
      </c>
      <c r="D574" t="inlineStr">
        <is>
          <t>Top: Issues in Origins</t>
        </is>
      </c>
      <c r="E574" t="inlineStr">
        <is>
          <t>THST885</t>
        </is>
      </c>
    </row>
    <row r="575">
      <c r="A575" t="inlineStr">
        <is>
          <t>MSSN</t>
        </is>
      </c>
      <c r="B575" t="n">
        <v>695</v>
      </c>
      <c r="C575" t="inlineStr">
        <is>
          <t>Topics:</t>
        </is>
      </c>
      <c r="D575" t="inlineStr">
        <is>
          <t>Top:Mssn in Cultrl&amp;RlgsContext</t>
        </is>
      </c>
      <c r="E575" t="inlineStr">
        <is>
          <t>MSSN695</t>
        </is>
      </c>
    </row>
    <row r="576">
      <c r="A576" t="inlineStr">
        <is>
          <t>THST</t>
        </is>
      </c>
      <c r="B576" t="n">
        <v>885</v>
      </c>
      <c r="C576" t="inlineStr">
        <is>
          <t>Top:</t>
        </is>
      </c>
      <c r="D576" t="inlineStr">
        <is>
          <t>Top: RC Life &amp; Thought</t>
        </is>
      </c>
      <c r="E576" t="inlineStr">
        <is>
          <t>THST885</t>
        </is>
      </c>
    </row>
    <row r="577">
      <c r="A577" t="inlineStr">
        <is>
          <t>THST</t>
        </is>
      </c>
      <c r="B577" t="n">
        <v>885</v>
      </c>
      <c r="C577" t="inlineStr">
        <is>
          <t>Top:</t>
        </is>
      </c>
      <c r="D577" t="inlineStr">
        <is>
          <t>Top: Biblical Eschatology</t>
        </is>
      </c>
      <c r="E577" t="inlineStr">
        <is>
          <t>THST885</t>
        </is>
      </c>
    </row>
    <row r="578">
      <c r="A578" t="inlineStr">
        <is>
          <t>NTST</t>
        </is>
      </c>
      <c r="B578" t="n">
        <v>885</v>
      </c>
      <c r="C578" t="inlineStr">
        <is>
          <t>Topics in</t>
        </is>
      </c>
      <c r="E578" t="inlineStr">
        <is>
          <t>NTST885</t>
        </is>
      </c>
    </row>
    <row r="579">
      <c r="A579" t="inlineStr">
        <is>
          <t>DSRE</t>
        </is>
      </c>
      <c r="B579" t="n">
        <v>608</v>
      </c>
      <c r="C579" t="inlineStr">
        <is>
          <t>Yth&amp;Yng Adlt in Contmp Culture</t>
        </is>
      </c>
      <c r="D579" t="inlineStr">
        <is>
          <t>Yth&amp;Yng Adlt in Contmp Culture</t>
        </is>
      </c>
      <c r="E579" t="inlineStr">
        <is>
          <t>DSRE608</t>
        </is>
      </c>
    </row>
    <row r="580">
      <c r="A580" t="inlineStr">
        <is>
          <t>THST</t>
        </is>
      </c>
      <c r="B580" t="n">
        <v>885</v>
      </c>
      <c r="C580" t="inlineStr">
        <is>
          <t>Top:</t>
        </is>
      </c>
      <c r="D580" t="inlineStr">
        <is>
          <t>Top: Doctrine of Holy Spirit</t>
        </is>
      </c>
      <c r="E580" t="inlineStr">
        <is>
          <t>THST885</t>
        </is>
      </c>
    </row>
    <row r="581">
      <c r="A581" t="inlineStr">
        <is>
          <t>CHIS</t>
        </is>
      </c>
      <c r="B581" t="n">
        <v>685</v>
      </c>
      <c r="C581" t="inlineStr">
        <is>
          <t>Studies in Church History</t>
        </is>
      </c>
      <c r="D581" t="inlineStr">
        <is>
          <t>StChHist:RdgBible Chrstns&amp;Jews</t>
        </is>
      </c>
      <c r="E581" t="inlineStr">
        <is>
          <t>CHIS685</t>
        </is>
      </c>
    </row>
    <row r="582">
      <c r="A582" t="inlineStr">
        <is>
          <t>THST</t>
        </is>
      </c>
      <c r="B582" t="n">
        <v>885</v>
      </c>
      <c r="C582" t="inlineStr">
        <is>
          <t>Top:</t>
        </is>
      </c>
      <c r="D582" t="inlineStr">
        <is>
          <t>Top:Rom Catholic Life&amp;Thought</t>
        </is>
      </c>
      <c r="E582" t="inlineStr">
        <is>
          <t>THST885</t>
        </is>
      </c>
    </row>
    <row r="583">
      <c r="A583" t="inlineStr">
        <is>
          <t>CHIS</t>
        </is>
      </c>
      <c r="B583" t="n">
        <v>940</v>
      </c>
      <c r="C583" t="inlineStr">
        <is>
          <t>Seminar in Church History:</t>
        </is>
      </c>
      <c r="D583" t="inlineStr">
        <is>
          <t>Sem: History of Inspiration</t>
        </is>
      </c>
      <c r="E583" t="inlineStr">
        <is>
          <t>CHIS940</t>
        </is>
      </c>
    </row>
    <row r="584">
      <c r="A584" t="inlineStr">
        <is>
          <t>MSSN</t>
        </is>
      </c>
      <c r="B584" t="n">
        <v>695</v>
      </c>
      <c r="C584" t="inlineStr">
        <is>
          <t>Topics:</t>
        </is>
      </c>
      <c r="D584" t="inlineStr">
        <is>
          <t>Top:Cross-Cultural Leadership</t>
        </is>
      </c>
      <c r="E584" t="inlineStr">
        <is>
          <t>MSSN695</t>
        </is>
      </c>
    </row>
    <row r="585">
      <c r="A585" t="inlineStr">
        <is>
          <t>OTST</t>
        </is>
      </c>
      <c r="B585" t="n">
        <v>885</v>
      </c>
      <c r="C585" t="inlineStr">
        <is>
          <t>Topics in:</t>
        </is>
      </c>
      <c r="D585" t="inlineStr">
        <is>
          <t>Topics in : Psalms</t>
        </is>
      </c>
      <c r="E585" t="inlineStr">
        <is>
          <t>OTST885</t>
        </is>
      </c>
    </row>
    <row r="586">
      <c r="A586" t="inlineStr">
        <is>
          <t>MSSN</t>
        </is>
      </c>
      <c r="B586" t="n">
        <v>885</v>
      </c>
      <c r="C586" t="inlineStr">
        <is>
          <t>Topics in:</t>
        </is>
      </c>
      <c r="D586" t="inlineStr">
        <is>
          <t>Top:Sem in Theology of Mission</t>
        </is>
      </c>
      <c r="E586" t="inlineStr">
        <is>
          <t>MSSN885</t>
        </is>
      </c>
    </row>
    <row r="587">
      <c r="A587" t="inlineStr">
        <is>
          <t>OTST</t>
        </is>
      </c>
      <c r="B587" t="n">
        <v>885</v>
      </c>
      <c r="C587" t="inlineStr">
        <is>
          <t>Topics in:</t>
        </is>
      </c>
      <c r="D587" t="inlineStr">
        <is>
          <t>Topics in : Daniel</t>
        </is>
      </c>
      <c r="E587" t="inlineStr">
        <is>
          <t>OTST885</t>
        </is>
      </c>
    </row>
    <row r="588">
      <c r="A588" t="inlineStr">
        <is>
          <t>DSRE</t>
        </is>
      </c>
      <c r="B588" t="n">
        <v>652</v>
      </c>
      <c r="C588" t="inlineStr">
        <is>
          <t>Personal &amp; Fam Finance</t>
        </is>
      </c>
      <c r="E588" t="inlineStr">
        <is>
          <t>DSRE652</t>
        </is>
      </c>
    </row>
    <row r="589">
      <c r="A589" t="inlineStr">
        <is>
          <t>OTST</t>
        </is>
      </c>
      <c r="B589" t="n">
        <v>610</v>
      </c>
      <c r="C589" t="inlineStr">
        <is>
          <t>Gr Cntrvrsy, Cov, Law, Sabbath</t>
        </is>
      </c>
      <c r="E589" t="inlineStr">
        <is>
          <t>OTST610</t>
        </is>
      </c>
    </row>
    <row r="590">
      <c r="A590" t="inlineStr">
        <is>
          <t>OTST</t>
        </is>
      </c>
      <c r="B590" t="n">
        <v>668</v>
      </c>
      <c r="C590" t="inlineStr">
        <is>
          <t>Psalms/Wisdom Lit (Hebrew)</t>
        </is>
      </c>
      <c r="D590" t="inlineStr">
        <is>
          <t>Psalms/Wisdom Lit (Hebrew)</t>
        </is>
      </c>
      <c r="E590" t="inlineStr">
        <is>
          <t>OTST668</t>
        </is>
      </c>
    </row>
    <row r="591">
      <c r="A591" t="inlineStr">
        <is>
          <t>GSEM</t>
        </is>
      </c>
      <c r="B591" t="n">
        <v>505</v>
      </c>
      <c r="C591" t="inlineStr">
        <is>
          <t>Colloquium:</t>
        </is>
      </c>
      <c r="D591" t="inlineStr">
        <is>
          <t>Coll: Exeg Use of Bib Software</t>
        </is>
      </c>
      <c r="E591" t="inlineStr">
        <is>
          <t>GSEM505</t>
        </is>
      </c>
    </row>
    <row r="592">
      <c r="A592" t="inlineStr">
        <is>
          <t>CHMN</t>
        </is>
      </c>
      <c r="B592" t="n">
        <v>557</v>
      </c>
      <c r="C592" t="inlineStr">
        <is>
          <t>Practicum Clin Pastoral Educ</t>
        </is>
      </c>
      <c r="E592" t="inlineStr">
        <is>
          <t>CHMN557</t>
        </is>
      </c>
    </row>
    <row r="593">
      <c r="A593" t="inlineStr">
        <is>
          <t>MSSN</t>
        </is>
      </c>
      <c r="B593" t="n">
        <v>695</v>
      </c>
      <c r="C593" t="inlineStr">
        <is>
          <t>Topics:</t>
        </is>
      </c>
      <c r="D593" t="inlineStr">
        <is>
          <t>Top: Theology of Mission</t>
        </is>
      </c>
      <c r="E593" t="inlineStr">
        <is>
          <t>MSSN695</t>
        </is>
      </c>
    </row>
    <row r="594">
      <c r="A594" t="inlineStr">
        <is>
          <t>NTST</t>
        </is>
      </c>
      <c r="B594" t="n">
        <v>650</v>
      </c>
      <c r="C594" t="inlineStr">
        <is>
          <t>Gr Con, Cov, Law &amp; Sabbath</t>
        </is>
      </c>
      <c r="D594" t="inlineStr">
        <is>
          <t>Gr Con, Cov, Law &amp; Sabbath</t>
        </is>
      </c>
      <c r="E594" t="inlineStr">
        <is>
          <t>NTST650</t>
        </is>
      </c>
    </row>
    <row r="595">
      <c r="A595" t="inlineStr">
        <is>
          <t>DSRE</t>
        </is>
      </c>
      <c r="B595" t="n">
        <v>709</v>
      </c>
      <c r="C595" t="inlineStr">
        <is>
          <t>Cnstrcts of Corp Min Discpl</t>
        </is>
      </c>
      <c r="E595" t="inlineStr">
        <is>
          <t>DSRE709</t>
        </is>
      </c>
    </row>
    <row r="596">
      <c r="A596" t="inlineStr">
        <is>
          <t>OTST</t>
        </is>
      </c>
      <c r="B596" t="n">
        <v>654</v>
      </c>
      <c r="C596" t="inlineStr">
        <is>
          <t>Biblical Aramaic</t>
        </is>
      </c>
      <c r="E596" t="inlineStr">
        <is>
          <t>OTST654</t>
        </is>
      </c>
    </row>
    <row r="597">
      <c r="A597" t="inlineStr">
        <is>
          <t>MSSN</t>
        </is>
      </c>
      <c r="B597" t="n">
        <v>888</v>
      </c>
      <c r="C597" t="inlineStr">
        <is>
          <t>DIS Dissertation Continuation</t>
        </is>
      </c>
      <c r="E597" t="inlineStr">
        <is>
          <t>MSSN888</t>
        </is>
      </c>
    </row>
    <row r="598">
      <c r="A598" t="inlineStr">
        <is>
          <t>CHIS</t>
        </is>
      </c>
      <c r="B598" t="n">
        <v>685</v>
      </c>
      <c r="C598" t="inlineStr">
        <is>
          <t>Studies in Church History</t>
        </is>
      </c>
      <c r="D598" t="inlineStr">
        <is>
          <t>StChHist:Hist of Inspiration</t>
        </is>
      </c>
      <c r="E598" t="inlineStr">
        <is>
          <t>CHIS685</t>
        </is>
      </c>
    </row>
    <row r="599">
      <c r="A599" t="inlineStr">
        <is>
          <t>GSEM</t>
        </is>
      </c>
      <c r="B599" t="n">
        <v>530</v>
      </c>
      <c r="C599" t="inlineStr">
        <is>
          <t>Doctrine of the Sanctuary</t>
        </is>
      </c>
      <c r="D599" t="inlineStr">
        <is>
          <t>Doctrine of the Sanctuary</t>
        </is>
      </c>
      <c r="E599" t="inlineStr">
        <is>
          <t>GSEM530</t>
        </is>
      </c>
    </row>
    <row r="600">
      <c r="A600" t="inlineStr">
        <is>
          <t>CHIS</t>
        </is>
      </c>
      <c r="B600" t="n">
        <v>624</v>
      </c>
      <c r="C600" t="inlineStr">
        <is>
          <t>Issues in Ellen G White Stdies</t>
        </is>
      </c>
      <c r="D600" t="inlineStr">
        <is>
          <t>Issues in Ellen G White Stdies</t>
        </is>
      </c>
      <c r="E600" t="inlineStr">
        <is>
          <t>CHIS624</t>
        </is>
      </c>
    </row>
    <row r="601">
      <c r="A601" t="inlineStr">
        <is>
          <t>MSSN</t>
        </is>
      </c>
      <c r="B601" t="n">
        <v>795</v>
      </c>
      <c r="C601" t="inlineStr">
        <is>
          <t>Top:</t>
        </is>
      </c>
      <c r="D601" t="inlineStr">
        <is>
          <t>Top:Disciplshp &amp; Wrldvw Transf</t>
        </is>
      </c>
      <c r="E601" t="inlineStr">
        <is>
          <t>MSSN795</t>
        </is>
      </c>
    </row>
    <row r="602">
      <c r="A602" t="inlineStr">
        <is>
          <t>DSRE</t>
        </is>
      </c>
      <c r="B602" t="n">
        <v>870</v>
      </c>
      <c r="C602" t="inlineStr">
        <is>
          <t>Adv Studies:</t>
        </is>
      </c>
      <c r="D602" t="inlineStr">
        <is>
          <t>AdvSt: Teach for Disc Life Spa</t>
        </is>
      </c>
      <c r="E602" t="inlineStr">
        <is>
          <t>DSRE870</t>
        </is>
      </c>
    </row>
    <row r="603">
      <c r="A603" t="inlineStr">
        <is>
          <t>THST</t>
        </is>
      </c>
      <c r="B603" t="n">
        <v>656</v>
      </c>
      <c r="C603" t="inlineStr">
        <is>
          <t>Sem in Historical Theology:</t>
        </is>
      </c>
      <c r="D603" t="inlineStr">
        <is>
          <t>Sem Hist Theo: Justification</t>
        </is>
      </c>
      <c r="E603" t="inlineStr">
        <is>
          <t>THST656</t>
        </is>
      </c>
    </row>
    <row r="604">
      <c r="A604" t="inlineStr">
        <is>
          <t>MSSN</t>
        </is>
      </c>
      <c r="B604" t="n">
        <v>885</v>
      </c>
      <c r="C604" t="inlineStr">
        <is>
          <t>Topics in:</t>
        </is>
      </c>
      <c r="D604" t="inlineStr">
        <is>
          <t>Top:Curr Issues in Mission</t>
        </is>
      </c>
      <c r="E604" t="inlineStr">
        <is>
          <t>MSSN885</t>
        </is>
      </c>
    </row>
    <row r="605">
      <c r="A605" t="inlineStr">
        <is>
          <t>DSRE</t>
        </is>
      </c>
      <c r="B605" t="n">
        <v>950</v>
      </c>
      <c r="C605" t="inlineStr">
        <is>
          <t>Synthesis in Relg Education</t>
        </is>
      </c>
      <c r="E605" t="inlineStr">
        <is>
          <t>DSRE950</t>
        </is>
      </c>
    </row>
    <row r="606">
      <c r="A606" t="inlineStr">
        <is>
          <t>THST</t>
        </is>
      </c>
      <c r="B606" t="n">
        <v>633</v>
      </c>
      <c r="C606" t="inlineStr">
        <is>
          <t>Ethics and the Good Life</t>
        </is>
      </c>
      <c r="E606" t="inlineStr">
        <is>
          <t>THST633</t>
        </is>
      </c>
    </row>
    <row r="607">
      <c r="A607" t="inlineStr">
        <is>
          <t>THST</t>
        </is>
      </c>
      <c r="B607" t="n">
        <v>885</v>
      </c>
      <c r="C607" t="inlineStr">
        <is>
          <t>Top:</t>
        </is>
      </c>
      <c r="D607" t="inlineStr">
        <is>
          <t>Top: Christian Personal Ethics</t>
        </is>
      </c>
      <c r="E607" t="inlineStr">
        <is>
          <t>THST885</t>
        </is>
      </c>
    </row>
    <row r="608">
      <c r="A608" t="inlineStr">
        <is>
          <t>CHIS</t>
        </is>
      </c>
      <c r="B608" t="n">
        <v>570</v>
      </c>
      <c r="C608" t="inlineStr">
        <is>
          <t>History of the SDA Church</t>
        </is>
      </c>
      <c r="E608" t="inlineStr">
        <is>
          <t>CHIS570</t>
        </is>
      </c>
    </row>
    <row r="609">
      <c r="A609" t="inlineStr">
        <is>
          <t>CHIS</t>
        </is>
      </c>
      <c r="B609" t="n">
        <v>571</v>
      </c>
      <c r="C609" t="inlineStr">
        <is>
          <t>Life &amp; Writings of E. G. White</t>
        </is>
      </c>
      <c r="E609" t="inlineStr">
        <is>
          <t>CHIS571</t>
        </is>
      </c>
    </row>
    <row r="610">
      <c r="A610" t="inlineStr">
        <is>
          <t>NTST</t>
        </is>
      </c>
      <c r="B610" t="n">
        <v>668</v>
      </c>
      <c r="C610" t="inlineStr">
        <is>
          <t>New Testament Ethics</t>
        </is>
      </c>
      <c r="D610" t="inlineStr">
        <is>
          <t>New Testament Ethics</t>
        </is>
      </c>
      <c r="E610" t="inlineStr">
        <is>
          <t>NTST668</t>
        </is>
      </c>
    </row>
    <row r="611">
      <c r="A611" t="inlineStr">
        <is>
          <t>THST</t>
        </is>
      </c>
      <c r="B611" t="n">
        <v>885</v>
      </c>
      <c r="C611" t="inlineStr">
        <is>
          <t>Top:</t>
        </is>
      </c>
      <c r="D611" t="inlineStr">
        <is>
          <t>Top: Great Cont, Cov. Law, Sab</t>
        </is>
      </c>
      <c r="E611" t="inlineStr">
        <is>
          <t>THST885</t>
        </is>
      </c>
    </row>
    <row r="612">
      <c r="A612" t="inlineStr">
        <is>
          <t>NTST</t>
        </is>
      </c>
      <c r="B612" t="n">
        <v>885</v>
      </c>
      <c r="C612" t="inlineStr">
        <is>
          <t>Topics in</t>
        </is>
      </c>
      <c r="D612" t="inlineStr">
        <is>
          <t>Top: Holy Sprt in the New Test</t>
        </is>
      </c>
      <c r="E612" t="inlineStr">
        <is>
          <t>NTST885</t>
        </is>
      </c>
    </row>
    <row r="613">
      <c r="A613" t="inlineStr">
        <is>
          <t>NTST</t>
        </is>
      </c>
      <c r="B613" t="n">
        <v>885</v>
      </c>
      <c r="C613" t="inlineStr">
        <is>
          <t>Topics in</t>
        </is>
      </c>
      <c r="D613" t="inlineStr">
        <is>
          <t>Top:Grt Ctrvsy, Cvnt, Law&amp; Sab</t>
        </is>
      </c>
      <c r="E613" t="inlineStr">
        <is>
          <t>NTST885</t>
        </is>
      </c>
    </row>
    <row r="614">
      <c r="A614" t="inlineStr">
        <is>
          <t>NTST</t>
        </is>
      </c>
      <c r="B614" t="n">
        <v>885</v>
      </c>
      <c r="C614" t="inlineStr">
        <is>
          <t>Topics in</t>
        </is>
      </c>
      <c r="D614" t="inlineStr">
        <is>
          <t>Topics in: Greco-Roman World</t>
        </is>
      </c>
      <c r="E614" t="inlineStr">
        <is>
          <t>NTST885</t>
        </is>
      </c>
    </row>
    <row r="615">
      <c r="A615" t="inlineStr">
        <is>
          <t>NTST</t>
        </is>
      </c>
      <c r="B615" t="n">
        <v>885</v>
      </c>
      <c r="C615" t="inlineStr">
        <is>
          <t>Topics in</t>
        </is>
      </c>
      <c r="D615" t="inlineStr">
        <is>
          <t>Top:NT Textl Crtsm&amp; Canon Form</t>
        </is>
      </c>
      <c r="E615" t="inlineStr">
        <is>
          <t>NTST885</t>
        </is>
      </c>
    </row>
    <row r="616">
      <c r="A616" t="inlineStr">
        <is>
          <t>NTST</t>
        </is>
      </c>
      <c r="B616" t="n">
        <v>885</v>
      </c>
      <c r="C616" t="inlineStr">
        <is>
          <t>Topics in</t>
        </is>
      </c>
      <c r="D616" t="inlineStr">
        <is>
          <t>Top:Theo of Pauline Writings</t>
        </is>
      </c>
      <c r="E616" t="inlineStr">
        <is>
          <t>NTST885</t>
        </is>
      </c>
    </row>
    <row r="617">
      <c r="A617" t="inlineStr">
        <is>
          <t>PATH</t>
        </is>
      </c>
      <c r="B617" t="n">
        <v>588</v>
      </c>
      <c r="C617" t="inlineStr">
        <is>
          <t>Seminary Chorus</t>
        </is>
      </c>
      <c r="E617" t="inlineStr">
        <is>
          <t>PATH588</t>
        </is>
      </c>
    </row>
    <row r="618">
      <c r="A618" t="inlineStr">
        <is>
          <t>OTST</t>
        </is>
      </c>
      <c r="B618" t="n">
        <v>885</v>
      </c>
      <c r="C618" t="inlineStr">
        <is>
          <t>Topics in:</t>
        </is>
      </c>
      <c r="D618" t="inlineStr">
        <is>
          <t>Topics in: Ugaritic</t>
        </is>
      </c>
      <c r="E618" t="inlineStr">
        <is>
          <t>OTST885</t>
        </is>
      </c>
    </row>
    <row r="619">
      <c r="A619" t="inlineStr">
        <is>
          <t>OTST</t>
        </is>
      </c>
      <c r="B619" t="n">
        <v>885</v>
      </c>
      <c r="C619" t="inlineStr">
        <is>
          <t>Topics in:</t>
        </is>
      </c>
      <c r="D619" t="inlineStr">
        <is>
          <t>Top: Hebrew III</t>
        </is>
      </c>
      <c r="E619" t="inlineStr">
        <is>
          <t>OTST885</t>
        </is>
      </c>
    </row>
    <row r="620">
      <c r="A620" t="inlineStr">
        <is>
          <t>MSSN</t>
        </is>
      </c>
      <c r="B620" t="n">
        <v>885</v>
      </c>
      <c r="C620" t="inlineStr">
        <is>
          <t>Topics in:</t>
        </is>
      </c>
      <c r="D620" t="inlineStr">
        <is>
          <t>Top: Interc Theology &amp; Mission</t>
        </is>
      </c>
      <c r="E620" t="inlineStr">
        <is>
          <t>MSSN885</t>
        </is>
      </c>
    </row>
    <row r="621">
      <c r="A621" t="inlineStr">
        <is>
          <t>THST</t>
        </is>
      </c>
      <c r="B621" t="n">
        <v>940</v>
      </c>
      <c r="C621" t="inlineStr">
        <is>
          <t>Sem in Systematic Theology:</t>
        </is>
      </c>
      <c r="D621" t="inlineStr">
        <is>
          <t>Sem: Sabbth as Dctrne &amp; Blesng</t>
        </is>
      </c>
      <c r="E621" t="inlineStr">
        <is>
          <t>THST940</t>
        </is>
      </c>
    </row>
    <row r="622">
      <c r="A622" t="inlineStr">
        <is>
          <t>THST</t>
        </is>
      </c>
      <c r="B622" t="n">
        <v>634</v>
      </c>
      <c r="C622" t="inlineStr">
        <is>
          <t>Christian Social Ethics</t>
        </is>
      </c>
      <c r="D622" t="inlineStr">
        <is>
          <t>Christian Social Ethics</t>
        </is>
      </c>
      <c r="E622" t="inlineStr">
        <is>
          <t>THST634</t>
        </is>
      </c>
    </row>
    <row r="623">
      <c r="A623" t="inlineStr">
        <is>
          <t>CHIS</t>
        </is>
      </c>
      <c r="B623" t="n">
        <v>940</v>
      </c>
      <c r="C623" t="inlineStr">
        <is>
          <t>Seminar in Church History:</t>
        </is>
      </c>
      <c r="D623" t="inlineStr">
        <is>
          <t>Sem in CHIS: Historiography</t>
        </is>
      </c>
      <c r="E623" t="inlineStr">
        <is>
          <t>CHIS940</t>
        </is>
      </c>
    </row>
    <row r="624">
      <c r="A624" t="inlineStr">
        <is>
          <t>PATH</t>
        </is>
      </c>
      <c r="B624" t="n">
        <v>602</v>
      </c>
      <c r="C624" t="inlineStr">
        <is>
          <t>Hist of Christian Worship Mus</t>
        </is>
      </c>
      <c r="E624" t="inlineStr">
        <is>
          <t>PATH602</t>
        </is>
      </c>
    </row>
    <row r="625">
      <c r="A625" t="inlineStr">
        <is>
          <t>PATH</t>
        </is>
      </c>
      <c r="B625" t="n">
        <v>782</v>
      </c>
      <c r="C625" t="inlineStr">
        <is>
          <t>Gender and Leadership</t>
        </is>
      </c>
      <c r="E625" t="inlineStr">
        <is>
          <t>PATH782</t>
        </is>
      </c>
    </row>
    <row r="626">
      <c r="A626" t="inlineStr">
        <is>
          <t>DSLE</t>
        </is>
      </c>
      <c r="B626" t="n">
        <v>656</v>
      </c>
      <c r="C626" t="inlineStr">
        <is>
          <t>Counseling Youth &amp; Young Adult</t>
        </is>
      </c>
      <c r="E626" t="inlineStr">
        <is>
          <t>DSLE656</t>
        </is>
      </c>
    </row>
    <row r="627">
      <c r="A627" t="inlineStr">
        <is>
          <t>MSSN</t>
        </is>
      </c>
      <c r="B627" t="n">
        <v>695</v>
      </c>
      <c r="C627" t="inlineStr">
        <is>
          <t>Topics:</t>
        </is>
      </c>
      <c r="D627" t="inlineStr">
        <is>
          <t>Top:Intrcultral Theol&amp; Mission</t>
        </is>
      </c>
      <c r="E627" t="inlineStr">
        <is>
          <t>MSSN695</t>
        </is>
      </c>
    </row>
    <row r="628">
      <c r="A628" t="inlineStr">
        <is>
          <t>DSLE</t>
        </is>
      </c>
      <c r="B628" t="n">
        <v>615</v>
      </c>
      <c r="C628" t="inlineStr">
        <is>
          <t>Collaboratv Min:Schl,Chrch,Com</t>
        </is>
      </c>
      <c r="D628" t="inlineStr">
        <is>
          <t>Collaboratv Min:Schl,Chrch,Com</t>
        </is>
      </c>
      <c r="E628" t="inlineStr">
        <is>
          <t>DSLE615</t>
        </is>
      </c>
    </row>
    <row r="629">
      <c r="A629" t="inlineStr">
        <is>
          <t>PATH</t>
        </is>
      </c>
      <c r="B629" t="n">
        <v>526</v>
      </c>
      <c r="C629" t="inlineStr">
        <is>
          <t>Conflict Management</t>
        </is>
      </c>
      <c r="D629" t="inlineStr">
        <is>
          <t>Conflict Management</t>
        </is>
      </c>
      <c r="E629" t="inlineStr">
        <is>
          <t>PATH526</t>
        </is>
      </c>
    </row>
    <row r="630">
      <c r="A630" t="inlineStr">
        <is>
          <t>GSEM</t>
        </is>
      </c>
      <c r="B630" t="n">
        <v>588</v>
      </c>
      <c r="C630" t="inlineStr">
        <is>
          <t>In-Ministry Continuation</t>
        </is>
      </c>
      <c r="E630" t="inlineStr">
        <is>
          <t>GSEM588</t>
        </is>
      </c>
    </row>
    <row r="631">
      <c r="A631" t="inlineStr">
        <is>
          <t>THST</t>
        </is>
      </c>
      <c r="B631" t="n">
        <v>964</v>
      </c>
      <c r="C631" t="inlineStr">
        <is>
          <t>Sem in Historical Theology:</t>
        </is>
      </c>
      <c r="D631" t="inlineStr">
        <is>
          <t>Sem Hist Theo: Justification</t>
        </is>
      </c>
      <c r="E631" t="inlineStr">
        <is>
          <t>THST964</t>
        </is>
      </c>
    </row>
    <row r="632">
      <c r="A632" t="inlineStr">
        <is>
          <t>PATH</t>
        </is>
      </c>
      <c r="B632" t="n">
        <v>601</v>
      </c>
      <c r="C632" t="inlineStr">
        <is>
          <t>Preach. Biblical Prophecies</t>
        </is>
      </c>
      <c r="E632" t="inlineStr">
        <is>
          <t>PATH601</t>
        </is>
      </c>
    </row>
    <row r="633">
      <c r="A633" t="inlineStr">
        <is>
          <t>OTST</t>
        </is>
      </c>
      <c r="B633" t="n">
        <v>940</v>
      </c>
      <c r="C633" t="inlineStr">
        <is>
          <t>Sem Adv OT Exegesis</t>
        </is>
      </c>
      <c r="D633" t="inlineStr">
        <is>
          <t>SemAdv OT Exeg: Minor Prophets</t>
        </is>
      </c>
      <c r="E633" t="inlineStr">
        <is>
          <t>OTST940</t>
        </is>
      </c>
    </row>
    <row r="634">
      <c r="A634" t="inlineStr">
        <is>
          <t>PATH</t>
        </is>
      </c>
      <c r="B634" t="n">
        <v>557</v>
      </c>
      <c r="C634" t="inlineStr">
        <is>
          <t>Pract Clinl Past Educ:</t>
        </is>
      </c>
      <c r="D634" t="inlineStr">
        <is>
          <t>Practicum Clin Pastoral Educ</t>
        </is>
      </c>
      <c r="E634" t="inlineStr">
        <is>
          <t>PATH557</t>
        </is>
      </c>
    </row>
    <row r="635">
      <c r="A635" t="inlineStr">
        <is>
          <t>PATH</t>
        </is>
      </c>
      <c r="B635" t="n">
        <v>523</v>
      </c>
      <c r="C635" t="inlineStr">
        <is>
          <t>Worship:Word &amp; Music</t>
        </is>
      </c>
      <c r="D635" t="inlineStr">
        <is>
          <t>Worship:Word &amp; Music</t>
        </is>
      </c>
      <c r="E635" t="inlineStr">
        <is>
          <t>PATH523</t>
        </is>
      </c>
    </row>
    <row r="636">
      <c r="A636" t="inlineStr">
        <is>
          <t>DSLE</t>
        </is>
      </c>
      <c r="B636" t="n">
        <v>850</v>
      </c>
      <c r="C636" t="inlineStr">
        <is>
          <t>Theologicl Found Christian Tch</t>
        </is>
      </c>
      <c r="E636" t="inlineStr">
        <is>
          <t>DSLE850</t>
        </is>
      </c>
    </row>
    <row r="637">
      <c r="A637" t="inlineStr">
        <is>
          <t>PATH</t>
        </is>
      </c>
      <c r="B637" t="n">
        <v>762</v>
      </c>
      <c r="C637" t="inlineStr">
        <is>
          <t>Challenge 2nd&amp;3rd Generations</t>
        </is>
      </c>
      <c r="E637" t="inlineStr">
        <is>
          <t>PATH762</t>
        </is>
      </c>
    </row>
    <row r="638">
      <c r="A638" t="inlineStr">
        <is>
          <t>OTST</t>
        </is>
      </c>
      <c r="B638" t="n">
        <v>885</v>
      </c>
      <c r="C638" t="inlineStr">
        <is>
          <t>Topics in:</t>
        </is>
      </c>
      <c r="D638" t="inlineStr">
        <is>
          <t>Top:Readings in the Septuagint</t>
        </is>
      </c>
      <c r="E638" t="inlineStr">
        <is>
          <t>OTST885</t>
        </is>
      </c>
    </row>
    <row r="639">
      <c r="A639" t="inlineStr">
        <is>
          <t>DSLE</t>
        </is>
      </c>
      <c r="B639" t="n">
        <v>659</v>
      </c>
      <c r="C639" t="inlineStr">
        <is>
          <t>Human Sexuality</t>
        </is>
      </c>
      <c r="E639" t="inlineStr">
        <is>
          <t>DSLE659</t>
        </is>
      </c>
    </row>
    <row r="640">
      <c r="A640" t="inlineStr">
        <is>
          <t>DSLE</t>
        </is>
      </c>
      <c r="B640" t="n">
        <v>748</v>
      </c>
      <c r="C640" t="inlineStr">
        <is>
          <t>Family Dynamics and Sexuality</t>
        </is>
      </c>
      <c r="E640" t="inlineStr">
        <is>
          <t>DSLE748</t>
        </is>
      </c>
    </row>
    <row r="641">
      <c r="A641" t="inlineStr">
        <is>
          <t>PATH</t>
        </is>
      </c>
      <c r="B641" t="n">
        <v>555</v>
      </c>
      <c r="C641" t="inlineStr">
        <is>
          <t>Pastoral Counseling</t>
        </is>
      </c>
      <c r="D641" t="inlineStr">
        <is>
          <t>Pastoral Counseling</t>
        </is>
      </c>
      <c r="E641" t="inlineStr">
        <is>
          <t>PATH555</t>
        </is>
      </c>
    </row>
    <row r="642">
      <c r="A642" t="inlineStr">
        <is>
          <t>DSLE</t>
        </is>
      </c>
      <c r="B642" t="n">
        <v>615</v>
      </c>
      <c r="C642" t="inlineStr">
        <is>
          <t>Collaboratv Min:Schl,Chrch,Com</t>
        </is>
      </c>
      <c r="E642" t="inlineStr">
        <is>
          <t>DSLE615</t>
        </is>
      </c>
    </row>
    <row r="643">
      <c r="A643" t="inlineStr">
        <is>
          <t>DSLE</t>
        </is>
      </c>
      <c r="B643" t="n">
        <v>541</v>
      </c>
      <c r="C643" t="inlineStr">
        <is>
          <t>Fndtns of Biblicl Spirituality</t>
        </is>
      </c>
      <c r="D643" t="inlineStr">
        <is>
          <t>Fndtns of Biblicl Spirituality</t>
        </is>
      </c>
      <c r="E643" t="inlineStr">
        <is>
          <t>DSLE541</t>
        </is>
      </c>
    </row>
    <row r="644">
      <c r="A644" t="inlineStr">
        <is>
          <t>PATH</t>
        </is>
      </c>
      <c r="B644" t="n">
        <v>505</v>
      </c>
      <c r="C644" t="inlineStr">
        <is>
          <t>Biblical Preaching</t>
        </is>
      </c>
      <c r="E644" t="inlineStr">
        <is>
          <t>PATH505</t>
        </is>
      </c>
    </row>
    <row r="645">
      <c r="A645" t="inlineStr">
        <is>
          <t>PATH</t>
        </is>
      </c>
      <c r="B645" t="n">
        <v>552</v>
      </c>
      <c r="C645" t="inlineStr">
        <is>
          <t>Foundatns of Pastoral Ministry</t>
        </is>
      </c>
      <c r="D645" t="inlineStr">
        <is>
          <t>Foundatns of Pastoral Ministry</t>
        </is>
      </c>
      <c r="E645" t="inlineStr">
        <is>
          <t>PATH552</t>
        </is>
      </c>
    </row>
    <row r="646">
      <c r="A646" t="inlineStr">
        <is>
          <t>CHMN</t>
        </is>
      </c>
      <c r="B646" t="n">
        <v>712</v>
      </c>
      <c r="C646" t="inlineStr">
        <is>
          <t>Transformational Leadership</t>
        </is>
      </c>
      <c r="E646" t="inlineStr">
        <is>
          <t>CHMN712</t>
        </is>
      </c>
    </row>
    <row r="647">
      <c r="A647" t="inlineStr">
        <is>
          <t>THST</t>
        </is>
      </c>
      <c r="B647" t="n">
        <v>885</v>
      </c>
      <c r="C647" t="inlineStr">
        <is>
          <t>Top:</t>
        </is>
      </c>
      <c r="D647" t="inlineStr">
        <is>
          <t>Top:Rom Catholic Life&amp; Thought</t>
        </is>
      </c>
      <c r="E647" t="inlineStr">
        <is>
          <t>THST885</t>
        </is>
      </c>
    </row>
    <row r="648">
      <c r="A648" t="inlineStr">
        <is>
          <t>PATH</t>
        </is>
      </c>
      <c r="B648" t="n">
        <v>553</v>
      </c>
      <c r="C648" t="inlineStr">
        <is>
          <t>The Church &amp; Social Issues</t>
        </is>
      </c>
      <c r="E648" t="inlineStr">
        <is>
          <t>PATH553</t>
        </is>
      </c>
    </row>
    <row r="649">
      <c r="A649" t="inlineStr">
        <is>
          <t>GSEM</t>
        </is>
      </c>
      <c r="B649" t="n">
        <v>505</v>
      </c>
      <c r="C649" t="inlineStr">
        <is>
          <t>Colloquium:</t>
        </is>
      </c>
      <c r="D649" t="inlineStr">
        <is>
          <t>Coll:Adventsm: Bib Soc Justice</t>
        </is>
      </c>
      <c r="E649" t="inlineStr">
        <is>
          <t>GSEM505</t>
        </is>
      </c>
    </row>
    <row r="650">
      <c r="A650" t="inlineStr">
        <is>
          <t>PATH</t>
        </is>
      </c>
      <c r="B650" t="n">
        <v>549</v>
      </c>
      <c r="C650" t="inlineStr">
        <is>
          <t>Phil &amp; Ethics in Chaplaincy</t>
        </is>
      </c>
      <c r="D650" t="inlineStr">
        <is>
          <t>Phil &amp; Ethics in Chaplaincy</t>
        </is>
      </c>
      <c r="E650" t="inlineStr">
        <is>
          <t>PATH549</t>
        </is>
      </c>
    </row>
    <row r="651">
      <c r="A651" t="inlineStr">
        <is>
          <t>OTST</t>
        </is>
      </c>
      <c r="B651" t="n">
        <v>660</v>
      </c>
      <c r="C651" t="inlineStr">
        <is>
          <t>Readings in the Septuagint</t>
        </is>
      </c>
      <c r="E651" t="inlineStr">
        <is>
          <t>OTST660</t>
        </is>
      </c>
    </row>
    <row r="652">
      <c r="A652" t="inlineStr">
        <is>
          <t>PATH</t>
        </is>
      </c>
      <c r="B652" t="n">
        <v>507</v>
      </c>
      <c r="C652" t="inlineStr">
        <is>
          <t>Intro to Chaplaincy Min</t>
        </is>
      </c>
      <c r="E652" t="inlineStr">
        <is>
          <t>PATH507</t>
        </is>
      </c>
    </row>
    <row r="653">
      <c r="A653" t="inlineStr">
        <is>
          <t>PATH</t>
        </is>
      </c>
      <c r="B653" t="n">
        <v>761</v>
      </c>
      <c r="C653" t="inlineStr">
        <is>
          <t>Wholistic Healthcare Ministry</t>
        </is>
      </c>
      <c r="E653" t="inlineStr">
        <is>
          <t>PATH761</t>
        </is>
      </c>
    </row>
    <row r="654">
      <c r="A654" t="inlineStr">
        <is>
          <t>PATH</t>
        </is>
      </c>
      <c r="B654" t="n">
        <v>787</v>
      </c>
      <c r="C654" t="inlineStr">
        <is>
          <t>Theory&amp;Rsrch in Chaplaincy</t>
        </is>
      </c>
      <c r="E654" t="inlineStr">
        <is>
          <t>PATH787</t>
        </is>
      </c>
    </row>
    <row r="655">
      <c r="A655" t="inlineStr">
        <is>
          <t>GSEM</t>
        </is>
      </c>
      <c r="B655" t="n">
        <v>505</v>
      </c>
      <c r="C655" t="inlineStr">
        <is>
          <t>Colloquium:</t>
        </is>
      </c>
      <c r="D655" t="inlineStr">
        <is>
          <t>Coll: Pre-Advent Judgement</t>
        </is>
      </c>
      <c r="E655" t="inlineStr">
        <is>
          <t>GSEM505</t>
        </is>
      </c>
    </row>
    <row r="656">
      <c r="A656" t="inlineStr">
        <is>
          <t>DSLE</t>
        </is>
      </c>
      <c r="B656" t="n">
        <v>503</v>
      </c>
      <c r="C656" t="inlineStr">
        <is>
          <t>Marriage, Fam&amp;Interprsnl Reltn</t>
        </is>
      </c>
      <c r="D656" t="inlineStr">
        <is>
          <t>Marriage, Fam&amp;Interprsnl Reltn</t>
        </is>
      </c>
      <c r="E656" t="inlineStr">
        <is>
          <t>DSLE503</t>
        </is>
      </c>
    </row>
    <row r="657">
      <c r="A657" t="inlineStr">
        <is>
          <t>DSLE</t>
        </is>
      </c>
      <c r="B657" t="n">
        <v>679</v>
      </c>
      <c r="C657" t="inlineStr">
        <is>
          <t>Parenting Educ &amp; Guidance</t>
        </is>
      </c>
      <c r="E657" t="inlineStr">
        <is>
          <t>DSLE679</t>
        </is>
      </c>
    </row>
    <row r="658">
      <c r="A658" t="inlineStr">
        <is>
          <t>GSEM</t>
        </is>
      </c>
      <c r="B658" t="n">
        <v>505</v>
      </c>
      <c r="C658" t="inlineStr">
        <is>
          <t>Colloquium:</t>
        </is>
      </c>
      <c r="D658" t="inlineStr">
        <is>
          <t>Coll:Sexl Integr for Pastors</t>
        </is>
      </c>
      <c r="E658" t="inlineStr">
        <is>
          <t>GSEM505</t>
        </is>
      </c>
    </row>
    <row r="659">
      <c r="A659" t="inlineStr">
        <is>
          <t>GSEM</t>
        </is>
      </c>
      <c r="B659" t="n">
        <v>505</v>
      </c>
      <c r="C659" t="inlineStr">
        <is>
          <t>Colloquium:</t>
        </is>
      </c>
      <c r="D659" t="inlineStr">
        <is>
          <t>Coll:Destigmtzing Mentl Health</t>
        </is>
      </c>
      <c r="E659" t="inlineStr">
        <is>
          <t>GSEM505</t>
        </is>
      </c>
    </row>
    <row r="660">
      <c r="A660" t="inlineStr">
        <is>
          <t>MSSN</t>
        </is>
      </c>
      <c r="B660" t="n">
        <v>805</v>
      </c>
      <c r="C660" t="inlineStr">
        <is>
          <t>Current Issues in Mission</t>
        </is>
      </c>
      <c r="E660" t="inlineStr">
        <is>
          <t>MSSN805</t>
        </is>
      </c>
    </row>
    <row r="661">
      <c r="A661" t="inlineStr">
        <is>
          <t>MSSN</t>
        </is>
      </c>
      <c r="B661" t="n">
        <v>870</v>
      </c>
      <c r="C661" t="inlineStr">
        <is>
          <t>Disciplshp&amp;Worldvw Transfrmatn</t>
        </is>
      </c>
      <c r="E661" t="inlineStr">
        <is>
          <t>MSSN870</t>
        </is>
      </c>
    </row>
    <row r="662">
      <c r="A662" t="inlineStr">
        <is>
          <t>MSSN</t>
        </is>
      </c>
      <c r="B662" t="n">
        <v>835</v>
      </c>
      <c r="C662" t="inlineStr">
        <is>
          <t>Urban Context Mission/Ministry</t>
        </is>
      </c>
      <c r="E662" t="inlineStr">
        <is>
          <t>MSSN835</t>
        </is>
      </c>
    </row>
    <row r="663">
      <c r="A663" t="inlineStr">
        <is>
          <t>NTST</t>
        </is>
      </c>
      <c r="B663" t="n">
        <v>885</v>
      </c>
      <c r="C663" t="inlineStr">
        <is>
          <t>Topics in</t>
        </is>
      </c>
      <c r="D663" t="inlineStr">
        <is>
          <t>Topics in Matthew</t>
        </is>
      </c>
      <c r="E663" t="inlineStr">
        <is>
          <t>NTST885</t>
        </is>
      </c>
    </row>
    <row r="664">
      <c r="A664" t="inlineStr">
        <is>
          <t>NTST</t>
        </is>
      </c>
      <c r="B664" t="n">
        <v>885</v>
      </c>
      <c r="C664" t="inlineStr">
        <is>
          <t>Topics in</t>
        </is>
      </c>
      <c r="D664" t="inlineStr">
        <is>
          <t>Topics in Holy Spirit in NT</t>
        </is>
      </c>
      <c r="E664" t="inlineStr">
        <is>
          <t>NTST885</t>
        </is>
      </c>
    </row>
    <row r="665">
      <c r="A665" t="inlineStr">
        <is>
          <t>CHIS</t>
        </is>
      </c>
      <c r="B665" t="n">
        <v>944</v>
      </c>
      <c r="C665" t="inlineStr">
        <is>
          <t>Seminar in Adventist Studies:</t>
        </is>
      </c>
      <c r="D665" t="inlineStr">
        <is>
          <t>SemAdvSt:History of the Trinty</t>
        </is>
      </c>
      <c r="E665" t="inlineStr">
        <is>
          <t>CHIS944</t>
        </is>
      </c>
    </row>
    <row r="666">
      <c r="A666" t="inlineStr">
        <is>
          <t>MSSN</t>
        </is>
      </c>
      <c r="B666" t="n">
        <v>806</v>
      </c>
      <c r="C666" t="inlineStr">
        <is>
          <t>Bib Theo&amp;Spiritl Found Mssn</t>
        </is>
      </c>
      <c r="E666" t="inlineStr">
        <is>
          <t>MSSN806</t>
        </is>
      </c>
    </row>
    <row r="667">
      <c r="A667" t="inlineStr">
        <is>
          <t>MSSN</t>
        </is>
      </c>
      <c r="B667" t="n">
        <v>840</v>
      </c>
      <c r="C667" t="inlineStr">
        <is>
          <t>Research Methods in Miss&amp;Min</t>
        </is>
      </c>
      <c r="E667" t="inlineStr">
        <is>
          <t>MSSN840</t>
        </is>
      </c>
    </row>
    <row r="668">
      <c r="A668" t="inlineStr">
        <is>
          <t>MSSN</t>
        </is>
      </c>
      <c r="B668" t="n">
        <v>837</v>
      </c>
      <c r="C668" t="inlineStr">
        <is>
          <t>History of Mission</t>
        </is>
      </c>
      <c r="E668" t="inlineStr">
        <is>
          <t>MSSN837</t>
        </is>
      </c>
    </row>
    <row r="669">
      <c r="A669" t="inlineStr">
        <is>
          <t>PATH</t>
        </is>
      </c>
      <c r="B669" t="n">
        <v>557</v>
      </c>
      <c r="C669" t="inlineStr">
        <is>
          <t>Pract Clinl Past Educ:</t>
        </is>
      </c>
      <c r="E669" t="inlineStr">
        <is>
          <t>PATH557</t>
        </is>
      </c>
    </row>
    <row r="670">
      <c r="A670" t="inlineStr">
        <is>
          <t>CHIS</t>
        </is>
      </c>
      <c r="B670" t="n">
        <v>685</v>
      </c>
      <c r="C670" t="inlineStr">
        <is>
          <t>Studies in Church History</t>
        </is>
      </c>
      <c r="D670" t="inlineStr">
        <is>
          <t>StChHist:Linguist Theologians</t>
        </is>
      </c>
      <c r="E670" t="inlineStr">
        <is>
          <t>CHIS685</t>
        </is>
      </c>
    </row>
    <row r="671">
      <c r="A671" t="inlineStr">
        <is>
          <t>OTST</t>
        </is>
      </c>
      <c r="B671" t="n">
        <v>854</v>
      </c>
      <c r="C671" t="inlineStr">
        <is>
          <t>Biblical Aramaic</t>
        </is>
      </c>
      <c r="E671" t="inlineStr">
        <is>
          <t>OTST854</t>
        </is>
      </c>
    </row>
    <row r="672">
      <c r="A672" t="inlineStr">
        <is>
          <t>NTST</t>
        </is>
      </c>
      <c r="B672" t="n">
        <v>885</v>
      </c>
      <c r="C672" t="inlineStr">
        <is>
          <t>Topics in</t>
        </is>
      </c>
      <c r="D672" t="inlineStr">
        <is>
          <t>Top:NT Text. Crit. &amp;Canon Form</t>
        </is>
      </c>
      <c r="E672" t="inlineStr">
        <is>
          <t>NTST885</t>
        </is>
      </c>
    </row>
    <row r="673">
      <c r="A673" t="inlineStr">
        <is>
          <t>DSLE</t>
        </is>
      </c>
      <c r="B673" t="n">
        <v>606</v>
      </c>
      <c r="C673" t="inlineStr">
        <is>
          <t>Philosphcl Foundtns for Prof</t>
        </is>
      </c>
      <c r="E673" t="inlineStr">
        <is>
          <t>DSLE606</t>
        </is>
      </c>
    </row>
    <row r="674">
      <c r="A674" t="inlineStr">
        <is>
          <t>NTST</t>
        </is>
      </c>
      <c r="B674" t="n">
        <v>885</v>
      </c>
      <c r="C674" t="inlineStr">
        <is>
          <t>Topics in</t>
        </is>
      </c>
      <c r="D674" t="inlineStr">
        <is>
          <t>Topics in Galatians</t>
        </is>
      </c>
      <c r="E674" t="inlineStr">
        <is>
          <t>NTST885</t>
        </is>
      </c>
    </row>
    <row r="675">
      <c r="A675" t="inlineStr">
        <is>
          <t>NTST</t>
        </is>
      </c>
      <c r="B675" t="n">
        <v>885</v>
      </c>
      <c r="C675" t="inlineStr">
        <is>
          <t>Topics in</t>
        </is>
      </c>
      <c r="D675" t="inlineStr">
        <is>
          <t>Topics in NT Ethics</t>
        </is>
      </c>
      <c r="E675" t="inlineStr">
        <is>
          <t>NTST885</t>
        </is>
      </c>
    </row>
    <row r="676">
      <c r="A676" t="inlineStr">
        <is>
          <t>NTST</t>
        </is>
      </c>
      <c r="B676" t="n">
        <v>885</v>
      </c>
      <c r="C676" t="inlineStr">
        <is>
          <t>Topics in</t>
        </is>
      </c>
      <c r="D676" t="inlineStr">
        <is>
          <t>Topics in Greco-Roman World</t>
        </is>
      </c>
      <c r="E676" t="inlineStr">
        <is>
          <t>NTST885</t>
        </is>
      </c>
    </row>
    <row r="677">
      <c r="A677" t="inlineStr">
        <is>
          <t>PATH</t>
        </is>
      </c>
      <c r="B677" t="n">
        <v>643</v>
      </c>
      <c r="C677" t="inlineStr">
        <is>
          <t>Trauma&amp;Adv Crisis Intervention</t>
        </is>
      </c>
      <c r="E677" t="inlineStr">
        <is>
          <t>PATH643</t>
        </is>
      </c>
    </row>
    <row r="678">
      <c r="A678" t="inlineStr">
        <is>
          <t>DSLE</t>
        </is>
      </c>
      <c r="B678" t="n">
        <v>608</v>
      </c>
      <c r="C678" t="inlineStr">
        <is>
          <t>Yth&amp;Yng Adlt in Contmp Culture</t>
        </is>
      </c>
      <c r="E678" t="inlineStr">
        <is>
          <t>DSLE608</t>
        </is>
      </c>
    </row>
    <row r="679">
      <c r="A679" t="inlineStr">
        <is>
          <t>NTST</t>
        </is>
      </c>
      <c r="B679" t="n">
        <v>655</v>
      </c>
      <c r="C679" t="inlineStr">
        <is>
          <t>Adv Studies Gospels:</t>
        </is>
      </c>
      <c r="D679" t="inlineStr">
        <is>
          <t>Adv Studies Gospels: Matthew</t>
        </is>
      </c>
      <c r="E679" t="inlineStr">
        <is>
          <t>NTST655</t>
        </is>
      </c>
    </row>
    <row r="680">
      <c r="A680" t="inlineStr">
        <is>
          <t>MSSN</t>
        </is>
      </c>
      <c r="B680" t="n">
        <v>835</v>
      </c>
      <c r="C680" t="inlineStr">
        <is>
          <t>Urban Context Mission/Ministry</t>
        </is>
      </c>
      <c r="D680" t="inlineStr">
        <is>
          <t>Urban Context Mission/Ministry</t>
        </is>
      </c>
      <c r="E680" t="inlineStr">
        <is>
          <t>MSSN835</t>
        </is>
      </c>
    </row>
    <row r="681">
      <c r="A681" t="inlineStr">
        <is>
          <t>GSEM</t>
        </is>
      </c>
      <c r="B681" t="n">
        <v>505</v>
      </c>
      <c r="C681" t="inlineStr">
        <is>
          <t>Colloquium:</t>
        </is>
      </c>
      <c r="D681" t="inlineStr">
        <is>
          <t>Coll:Climate Chng &amp; SDA Resp</t>
        </is>
      </c>
      <c r="E681" t="inlineStr">
        <is>
          <t>GSEM505</t>
        </is>
      </c>
    </row>
    <row r="682">
      <c r="A682" t="inlineStr">
        <is>
          <t>THST</t>
        </is>
      </c>
      <c r="B682" t="n">
        <v>656</v>
      </c>
      <c r="C682" t="inlineStr">
        <is>
          <t>Sem in Historical Theology:</t>
        </is>
      </c>
      <c r="D682" t="inlineStr">
        <is>
          <t>Sem His Theo: Theo of EGW</t>
        </is>
      </c>
      <c r="E682" t="inlineStr">
        <is>
          <t>THST656</t>
        </is>
      </c>
    </row>
    <row r="683">
      <c r="A683" t="inlineStr">
        <is>
          <t>THST</t>
        </is>
      </c>
      <c r="B683" t="n">
        <v>885</v>
      </c>
      <c r="C683" t="inlineStr">
        <is>
          <t>Top:</t>
        </is>
      </c>
      <c r="D683" t="inlineStr">
        <is>
          <t>Top: Doctrine of Salvation</t>
        </is>
      </c>
      <c r="E683" t="inlineStr">
        <is>
          <t>THST885</t>
        </is>
      </c>
    </row>
    <row r="684">
      <c r="A684" t="inlineStr">
        <is>
          <t>CHIS</t>
        </is>
      </c>
      <c r="B684" t="n">
        <v>685</v>
      </c>
      <c r="C684" t="inlineStr">
        <is>
          <t>Studies in Church History</t>
        </is>
      </c>
      <c r="D684" t="inlineStr">
        <is>
          <t>StChHist:Histry of the Trinity</t>
        </is>
      </c>
      <c r="E684" t="inlineStr">
        <is>
          <t>CHIS685</t>
        </is>
      </c>
    </row>
    <row r="685">
      <c r="A685" t="inlineStr">
        <is>
          <t>DSLE</t>
        </is>
      </c>
      <c r="B685" t="n">
        <v>669</v>
      </c>
      <c r="C685" t="inlineStr">
        <is>
          <t>Reaching the Secular Mind</t>
        </is>
      </c>
      <c r="E685" t="inlineStr">
        <is>
          <t>DSLE669</t>
        </is>
      </c>
    </row>
    <row r="686">
      <c r="A686" t="inlineStr">
        <is>
          <t>GSEM</t>
        </is>
      </c>
      <c r="B686" t="n">
        <v>505</v>
      </c>
      <c r="C686" t="inlineStr">
        <is>
          <t>Colloquium:</t>
        </is>
      </c>
      <c r="D686" t="inlineStr">
        <is>
          <t>Coll: Innovative Y&amp;YA Evang</t>
        </is>
      </c>
      <c r="E686" t="inlineStr">
        <is>
          <t>GSEM505</t>
        </is>
      </c>
    </row>
    <row r="687">
      <c r="A687" t="inlineStr">
        <is>
          <t>THST</t>
        </is>
      </c>
      <c r="B687" t="n">
        <v>885</v>
      </c>
      <c r="C687" t="inlineStr">
        <is>
          <t>Top:</t>
        </is>
      </c>
      <c r="D687" t="inlineStr">
        <is>
          <t>Top: Revelation, Inspirat&amp;Herm</t>
        </is>
      </c>
      <c r="E687" t="inlineStr">
        <is>
          <t>THST885</t>
        </is>
      </c>
    </row>
    <row r="688">
      <c r="A688" t="inlineStr">
        <is>
          <t>PATH</t>
        </is>
      </c>
      <c r="B688" t="n">
        <v>552</v>
      </c>
      <c r="C688" t="inlineStr">
        <is>
          <t>Foundatns of Pastoral Ministry</t>
        </is>
      </c>
      <c r="E688" t="inlineStr">
        <is>
          <t>PATH552</t>
        </is>
      </c>
    </row>
    <row r="689">
      <c r="A689" t="inlineStr">
        <is>
          <t>MSSN</t>
        </is>
      </c>
      <c r="B689" t="n">
        <v>885</v>
      </c>
      <c r="C689" t="inlineStr">
        <is>
          <t>Topics in:</t>
        </is>
      </c>
      <c r="D689" t="inlineStr">
        <is>
          <t>Topics in:Healing&amp; Deliverance</t>
        </is>
      </c>
      <c r="E689" t="inlineStr">
        <is>
          <t>MSSN885</t>
        </is>
      </c>
    </row>
    <row r="690">
      <c r="A690" t="inlineStr">
        <is>
          <t>OTST</t>
        </is>
      </c>
      <c r="B690" t="n">
        <v>686</v>
      </c>
      <c r="C690" t="inlineStr">
        <is>
          <t>Major Prophets:</t>
        </is>
      </c>
      <c r="D690" t="inlineStr">
        <is>
          <t>Major Prophets:Jeremiah</t>
        </is>
      </c>
      <c r="E690" t="inlineStr">
        <is>
          <t>OTST686</t>
        </is>
      </c>
    </row>
    <row r="691">
      <c r="A691" t="inlineStr">
        <is>
          <t>NTST</t>
        </is>
      </c>
      <c r="B691" t="n">
        <v>658</v>
      </c>
      <c r="C691" t="inlineStr">
        <is>
          <t>Adv Studies Pauline Wrtg:</t>
        </is>
      </c>
      <c r="D691" t="inlineStr">
        <is>
          <t>Adv St Pauline Wrtg: Galatians</t>
        </is>
      </c>
      <c r="E691" t="inlineStr">
        <is>
          <t>NTST658</t>
        </is>
      </c>
    </row>
    <row r="692">
      <c r="A692" t="inlineStr">
        <is>
          <t>OTST</t>
        </is>
      </c>
      <c r="B692" t="n">
        <v>940</v>
      </c>
      <c r="C692" t="inlineStr">
        <is>
          <t>Sem Adv OT Exegesis</t>
        </is>
      </c>
      <c r="D692" t="inlineStr">
        <is>
          <t>Sem Adv OT Exegesis:Pentateuch</t>
        </is>
      </c>
      <c r="E692" t="inlineStr">
        <is>
          <t>OTST940</t>
        </is>
      </c>
    </row>
    <row r="693">
      <c r="A693" t="inlineStr">
        <is>
          <t>MSSN</t>
        </is>
      </c>
      <c r="B693" t="n">
        <v>695</v>
      </c>
      <c r="C693" t="inlineStr">
        <is>
          <t>Topics:</t>
        </is>
      </c>
      <c r="D693" t="inlineStr">
        <is>
          <t>Top:Healing &amp; Deliverance</t>
        </is>
      </c>
      <c r="E693" t="inlineStr">
        <is>
          <t>MSSN695</t>
        </is>
      </c>
    </row>
    <row r="694">
      <c r="A694" t="inlineStr">
        <is>
          <t>DSLE</t>
        </is>
      </c>
      <c r="B694" t="n">
        <v>709</v>
      </c>
      <c r="C694" t="inlineStr">
        <is>
          <t>Cnstrcts of Corp Min Discpl</t>
        </is>
      </c>
      <c r="E694" t="inlineStr">
        <is>
          <t>DSLE709</t>
        </is>
      </c>
    </row>
    <row r="695">
      <c r="A695" t="inlineStr">
        <is>
          <t>OTST</t>
        </is>
      </c>
      <c r="B695" t="n">
        <v>546</v>
      </c>
      <c r="C695" t="inlineStr">
        <is>
          <t>Studies in Daniel (Engl)</t>
        </is>
      </c>
      <c r="D695" t="inlineStr">
        <is>
          <t>Studies in Daniel (Esp)</t>
        </is>
      </c>
      <c r="E695" t="inlineStr">
        <is>
          <t>OTST546</t>
        </is>
      </c>
    </row>
    <row r="696">
      <c r="A696" t="inlineStr">
        <is>
          <t>GSEM</t>
        </is>
      </c>
      <c r="B696" t="n">
        <v>685</v>
      </c>
      <c r="C696" t="inlineStr">
        <is>
          <t>Gen Sem Top:</t>
        </is>
      </c>
      <c r="D696" t="inlineStr">
        <is>
          <t>Gen Sem Top:Bibcl Hermeneutics</t>
        </is>
      </c>
      <c r="E696" t="inlineStr">
        <is>
          <t>GSEM685</t>
        </is>
      </c>
    </row>
    <row r="697">
      <c r="A697" t="inlineStr">
        <is>
          <t>PATH</t>
        </is>
      </c>
      <c r="B697" t="n">
        <v>783</v>
      </c>
      <c r="C697" t="inlineStr">
        <is>
          <t>Hear&amp;Respond God Thrgh Life</t>
        </is>
      </c>
      <c r="E697" t="inlineStr">
        <is>
          <t>PATH783</t>
        </is>
      </c>
    </row>
    <row r="698">
      <c r="A698" t="inlineStr">
        <is>
          <t>CHIS</t>
        </is>
      </c>
      <c r="B698" t="n">
        <v>940</v>
      </c>
      <c r="C698" t="inlineStr">
        <is>
          <t>Seminar in Church History:</t>
        </is>
      </c>
      <c r="D698" t="inlineStr">
        <is>
          <t>SemChHist:Linguist Theologians</t>
        </is>
      </c>
      <c r="E698" t="inlineStr">
        <is>
          <t>CHIS940</t>
        </is>
      </c>
    </row>
    <row r="699">
      <c r="A699" t="inlineStr">
        <is>
          <t>OTST</t>
        </is>
      </c>
      <c r="B699" t="n">
        <v>885</v>
      </c>
      <c r="C699" t="inlineStr">
        <is>
          <t>Topics in:</t>
        </is>
      </c>
      <c r="D699" t="inlineStr">
        <is>
          <t>Top:Linguistics for Theolgians</t>
        </is>
      </c>
      <c r="E699" t="inlineStr">
        <is>
          <t>OTST885</t>
        </is>
      </c>
    </row>
    <row r="700">
      <c r="A700" t="inlineStr">
        <is>
          <t>CHIS</t>
        </is>
      </c>
      <c r="B700" t="n">
        <v>880</v>
      </c>
      <c r="C700" t="inlineStr">
        <is>
          <t>Topics in Church History:</t>
        </is>
      </c>
      <c r="D700" t="inlineStr">
        <is>
          <t>Top in Chrch Hist:Early Church</t>
        </is>
      </c>
      <c r="E700" t="inlineStr">
        <is>
          <t>CHIS880</t>
        </is>
      </c>
    </row>
    <row r="701">
      <c r="A701" t="inlineStr">
        <is>
          <t>CHIS</t>
        </is>
      </c>
      <c r="B701" t="n">
        <v>885</v>
      </c>
      <c r="C701" t="inlineStr">
        <is>
          <t>Topics in</t>
        </is>
      </c>
      <c r="D701" t="inlineStr">
        <is>
          <t>Topics: Dev of SDA Theology</t>
        </is>
      </c>
      <c r="E701" t="inlineStr">
        <is>
          <t>CHIS885</t>
        </is>
      </c>
    </row>
    <row r="702">
      <c r="A702" t="inlineStr">
        <is>
          <t>OTST</t>
        </is>
      </c>
      <c r="B702" t="n">
        <v>885</v>
      </c>
      <c r="C702" t="inlineStr">
        <is>
          <t>Topics in:</t>
        </is>
      </c>
      <c r="D702" t="inlineStr">
        <is>
          <t>Topics in: Bblical Hebrew III</t>
        </is>
      </c>
      <c r="E702" t="inlineStr">
        <is>
          <t>OTST885</t>
        </is>
      </c>
    </row>
    <row r="703">
      <c r="A703" t="inlineStr">
        <is>
          <t>THST</t>
        </is>
      </c>
      <c r="B703" t="n">
        <v>809</v>
      </c>
      <c r="C703" t="inlineStr">
        <is>
          <t>Theology of E. G. White</t>
        </is>
      </c>
      <c r="E703" t="inlineStr">
        <is>
          <t>THST809</t>
        </is>
      </c>
    </row>
    <row r="704">
      <c r="A704" t="inlineStr">
        <is>
          <t>DSLE</t>
        </is>
      </c>
      <c r="B704" t="n">
        <v>677</v>
      </c>
      <c r="C704" t="inlineStr">
        <is>
          <t>Ministry to Older Adults</t>
        </is>
      </c>
      <c r="E704" t="inlineStr">
        <is>
          <t>DSLE677</t>
        </is>
      </c>
    </row>
    <row r="705">
      <c r="A705" t="inlineStr">
        <is>
          <t>OTST</t>
        </is>
      </c>
      <c r="B705" t="n">
        <v>885</v>
      </c>
      <c r="C705" t="inlineStr">
        <is>
          <t>Topics in:</t>
        </is>
      </c>
      <c r="D705" t="inlineStr">
        <is>
          <t>Topics in: OT Exegesis</t>
        </is>
      </c>
      <c r="E705" t="inlineStr">
        <is>
          <t>OTST885</t>
        </is>
      </c>
    </row>
    <row r="706">
      <c r="A706" t="inlineStr">
        <is>
          <t>NTST</t>
        </is>
      </c>
      <c r="B706" t="n">
        <v>885</v>
      </c>
      <c r="C706" t="inlineStr">
        <is>
          <t>Topics in</t>
        </is>
      </c>
      <c r="D706" t="inlineStr">
        <is>
          <t>Topics in Judaism and the NT</t>
        </is>
      </c>
      <c r="E706" t="inlineStr">
        <is>
          <t>NTST885</t>
        </is>
      </c>
    </row>
    <row r="707">
      <c r="A707" t="inlineStr">
        <is>
          <t>OTST</t>
        </is>
      </c>
      <c r="B707" t="n">
        <v>612</v>
      </c>
      <c r="C707" t="inlineStr">
        <is>
          <t>Ancient Near Eastern Lang</t>
        </is>
      </c>
      <c r="E707" t="inlineStr">
        <is>
          <t>OTST612</t>
        </is>
      </c>
    </row>
    <row r="708">
      <c r="A708" t="inlineStr">
        <is>
          <t>DSLE</t>
        </is>
      </c>
      <c r="B708" t="n">
        <v>655</v>
      </c>
      <c r="C708" t="inlineStr">
        <is>
          <t>Families in Society</t>
        </is>
      </c>
      <c r="E708" t="inlineStr">
        <is>
          <t>DSLE655</t>
        </is>
      </c>
    </row>
    <row r="709">
      <c r="A709" t="inlineStr">
        <is>
          <t>PATH</t>
        </is>
      </c>
      <c r="B709" t="n">
        <v>627</v>
      </c>
      <c r="C709" t="inlineStr">
        <is>
          <t>Black Preaching</t>
        </is>
      </c>
      <c r="E709" t="inlineStr">
        <is>
          <t>PATH627</t>
        </is>
      </c>
    </row>
    <row r="710">
      <c r="A710" t="inlineStr">
        <is>
          <t>PATH</t>
        </is>
      </c>
      <c r="B710" t="n">
        <v>516</v>
      </c>
      <c r="C710" t="inlineStr">
        <is>
          <t>Death &amp; Grief Contemp Society</t>
        </is>
      </c>
      <c r="E710" t="inlineStr">
        <is>
          <t>PATH516</t>
        </is>
      </c>
    </row>
    <row r="711">
      <c r="A711" t="inlineStr">
        <is>
          <t>OTST</t>
        </is>
      </c>
      <c r="B711" t="n">
        <v>885</v>
      </c>
      <c r="C711" t="inlineStr">
        <is>
          <t>Topics in:</t>
        </is>
      </c>
      <c r="D711" t="inlineStr">
        <is>
          <t>Topics in: Akkadian</t>
        </is>
      </c>
      <c r="E711" t="inlineStr">
        <is>
          <t>OTST885</t>
        </is>
      </c>
    </row>
    <row r="712">
      <c r="A712" t="inlineStr">
        <is>
          <t>THST</t>
        </is>
      </c>
      <c r="B712" t="n">
        <v>885</v>
      </c>
      <c r="C712" t="inlineStr">
        <is>
          <t>Top:</t>
        </is>
      </c>
      <c r="D712" t="inlineStr">
        <is>
          <t>Top: Principles&amp;Methods of The</t>
        </is>
      </c>
      <c r="E712" t="inlineStr">
        <is>
          <t>THST885</t>
        </is>
      </c>
    </row>
    <row r="713">
      <c r="A713" t="inlineStr">
        <is>
          <t>DSLE</t>
        </is>
      </c>
      <c r="B713" t="n">
        <v>749</v>
      </c>
      <c r="C713" t="inlineStr">
        <is>
          <t>Family as Center for Dscplshp</t>
        </is>
      </c>
      <c r="E713" t="inlineStr">
        <is>
          <t>DSLE749</t>
        </is>
      </c>
    </row>
    <row r="714">
      <c r="A714" t="inlineStr">
        <is>
          <t>PATH</t>
        </is>
      </c>
      <c r="B714" t="n">
        <v>557</v>
      </c>
      <c r="C714" t="inlineStr">
        <is>
          <t>Pract Clinl Past Educ:</t>
        </is>
      </c>
      <c r="D714" t="inlineStr">
        <is>
          <t>Pract Clinl Past Educ:Clinical</t>
        </is>
      </c>
      <c r="E714" t="inlineStr">
        <is>
          <t>PATH557</t>
        </is>
      </c>
    </row>
    <row r="715">
      <c r="A715" t="inlineStr">
        <is>
          <t>PATH</t>
        </is>
      </c>
      <c r="B715" t="n">
        <v>774</v>
      </c>
      <c r="C715" t="inlineStr">
        <is>
          <t>The Church in the City</t>
        </is>
      </c>
      <c r="E715" t="inlineStr">
        <is>
          <t>PATH774</t>
        </is>
      </c>
    </row>
    <row r="716">
      <c r="A716" t="inlineStr">
        <is>
          <t>PATH</t>
        </is>
      </c>
      <c r="B716" t="n">
        <v>778</v>
      </c>
      <c r="C716" t="inlineStr">
        <is>
          <t>Ch Growth&amp;Discipleshp Urban Ch</t>
        </is>
      </c>
      <c r="E716" t="inlineStr">
        <is>
          <t>PATH778</t>
        </is>
      </c>
    </row>
    <row r="717">
      <c r="A717" t="inlineStr">
        <is>
          <t>PATH</t>
        </is>
      </c>
      <c r="B717" t="n">
        <v>744</v>
      </c>
      <c r="C717" t="inlineStr">
        <is>
          <t>A History of Preaching</t>
        </is>
      </c>
      <c r="E717" t="inlineStr">
        <is>
          <t>PATH744</t>
        </is>
      </c>
    </row>
    <row r="718">
      <c r="A718" t="inlineStr">
        <is>
          <t>GSEM</t>
        </is>
      </c>
      <c r="B718" t="n">
        <v>785</v>
      </c>
      <c r="C718" t="inlineStr">
        <is>
          <t>DMin Professional Portfolio</t>
        </is>
      </c>
      <c r="E718" t="inlineStr">
        <is>
          <t>GSEM785</t>
        </is>
      </c>
    </row>
    <row r="719">
      <c r="A719" t="inlineStr">
        <is>
          <t>PATH</t>
        </is>
      </c>
      <c r="B719" t="n">
        <v>739</v>
      </c>
      <c r="C719" t="inlineStr">
        <is>
          <t>Adv Clin Pastoral Eductn</t>
        </is>
      </c>
      <c r="E719" t="inlineStr">
        <is>
          <t>PATH739</t>
        </is>
      </c>
    </row>
    <row r="720">
      <c r="A720" t="inlineStr">
        <is>
          <t>DSLE</t>
        </is>
      </c>
      <c r="B720" t="n">
        <v>870</v>
      </c>
      <c r="C720" t="inlineStr">
        <is>
          <t>Adv Studies:</t>
        </is>
      </c>
      <c r="D720" t="inlineStr">
        <is>
          <t>Adv Studies:Collab Ministries</t>
        </is>
      </c>
      <c r="E720" t="inlineStr">
        <is>
          <t>DSLE870</t>
        </is>
      </c>
    </row>
    <row r="721">
      <c r="A721" t="inlineStr">
        <is>
          <t>CHIS</t>
        </is>
      </c>
      <c r="B721" t="n">
        <v>880</v>
      </c>
      <c r="C721" t="inlineStr">
        <is>
          <t>Topics in Church History:</t>
        </is>
      </c>
      <c r="D721" t="inlineStr">
        <is>
          <t>Top Church Hist: Martin Luther</t>
        </is>
      </c>
      <c r="E721" t="inlineStr">
        <is>
          <t>CHIS880</t>
        </is>
      </c>
    </row>
    <row r="722">
      <c r="A722" t="inlineStr">
        <is>
          <t>MSSN</t>
        </is>
      </c>
      <c r="B722" t="n">
        <v>834</v>
      </c>
      <c r="C722" t="inlineStr">
        <is>
          <t>Mission Strategy &amp; Leadership</t>
        </is>
      </c>
      <c r="E722" t="inlineStr">
        <is>
          <t>MSSN834</t>
        </is>
      </c>
    </row>
    <row r="723">
      <c r="A723" t="inlineStr">
        <is>
          <t>OTST</t>
        </is>
      </c>
      <c r="B723" t="n">
        <v>810</v>
      </c>
      <c r="C723" t="inlineStr">
        <is>
          <t>Near Eastern Archaeology</t>
        </is>
      </c>
      <c r="E723" t="inlineStr">
        <is>
          <t>OTST810</t>
        </is>
      </c>
    </row>
    <row r="724">
      <c r="A724" t="inlineStr">
        <is>
          <t>DSLE</t>
        </is>
      </c>
      <c r="B724" t="n">
        <v>652</v>
      </c>
      <c r="C724" t="inlineStr">
        <is>
          <t>Personal &amp; Fam Finance</t>
        </is>
      </c>
      <c r="E724" t="inlineStr">
        <is>
          <t>DSLE652</t>
        </is>
      </c>
    </row>
    <row r="725">
      <c r="A725" t="inlineStr">
        <is>
          <t>PATH</t>
        </is>
      </c>
      <c r="B725" t="n">
        <v>562</v>
      </c>
      <c r="C725" t="inlineStr">
        <is>
          <t>Field Evangelism</t>
        </is>
      </c>
      <c r="E725" t="inlineStr">
        <is>
          <t>PATH562</t>
        </is>
      </c>
    </row>
    <row r="726">
      <c r="A726" t="inlineStr">
        <is>
          <t>PATH</t>
        </is>
      </c>
      <c r="B726" t="n">
        <v>554</v>
      </c>
      <c r="C726" t="inlineStr">
        <is>
          <t>CPE</t>
        </is>
      </c>
      <c r="D726" t="inlineStr">
        <is>
          <t>CPE: Clinical</t>
        </is>
      </c>
      <c r="E726" t="inlineStr">
        <is>
          <t>PATH554</t>
        </is>
      </c>
    </row>
    <row r="727">
      <c r="A727" t="inlineStr">
        <is>
          <t>NTST</t>
        </is>
      </c>
      <c r="B727" t="n">
        <v>808</v>
      </c>
      <c r="C727" t="inlineStr">
        <is>
          <t>Adv Greek Grammar &amp; Syntax</t>
        </is>
      </c>
      <c r="E727" t="inlineStr">
        <is>
          <t>NTST808</t>
        </is>
      </c>
    </row>
    <row r="728">
      <c r="A728" t="inlineStr">
        <is>
          <t>NTST</t>
        </is>
      </c>
      <c r="B728" t="n">
        <v>885</v>
      </c>
      <c r="C728" t="inlineStr">
        <is>
          <t>Topics in</t>
        </is>
      </c>
      <c r="D728" t="inlineStr">
        <is>
          <t>Topics in Textual Criticism</t>
        </is>
      </c>
      <c r="E728" t="inlineStr">
        <is>
          <t>NTST885</t>
        </is>
      </c>
    </row>
    <row r="729">
      <c r="A729" t="inlineStr">
        <is>
          <t>THST</t>
        </is>
      </c>
      <c r="B729" t="n">
        <v>885</v>
      </c>
      <c r="C729" t="inlineStr">
        <is>
          <t>Top:</t>
        </is>
      </c>
      <c r="D729" t="inlineStr">
        <is>
          <t>Top: Roman Catholic Thought</t>
        </is>
      </c>
      <c r="E729" t="inlineStr">
        <is>
          <t>THST885</t>
        </is>
      </c>
    </row>
    <row r="730">
      <c r="A730" t="inlineStr">
        <is>
          <t>THST</t>
        </is>
      </c>
      <c r="B730" t="n">
        <v>940</v>
      </c>
      <c r="C730" t="inlineStr">
        <is>
          <t>Sem in Systematic Theology:</t>
        </is>
      </c>
      <c r="D730" t="inlineStr">
        <is>
          <t>Sem Rev&amp;Insp: Narrative Theo</t>
        </is>
      </c>
      <c r="E730" t="inlineStr">
        <is>
          <t>THST940</t>
        </is>
      </c>
    </row>
    <row r="731">
      <c r="A731" t="inlineStr">
        <is>
          <t>DSLE</t>
        </is>
      </c>
      <c r="B731" t="n">
        <v>607</v>
      </c>
      <c r="C731" t="inlineStr">
        <is>
          <t>Intergenerational Ministry</t>
        </is>
      </c>
      <c r="E731" t="inlineStr">
        <is>
          <t>DSLE607</t>
        </is>
      </c>
    </row>
    <row r="732">
      <c r="A732" t="inlineStr">
        <is>
          <t>OTST</t>
        </is>
      </c>
      <c r="B732" t="n">
        <v>940</v>
      </c>
      <c r="C732" t="inlineStr">
        <is>
          <t>Sem Adv OT Exegesis</t>
        </is>
      </c>
      <c r="D732" t="inlineStr">
        <is>
          <t>SemAdv OT Exeg: Proverbs</t>
        </is>
      </c>
      <c r="E732" t="inlineStr">
        <is>
          <t>OTST940</t>
        </is>
      </c>
    </row>
    <row r="733">
      <c r="A733" t="inlineStr">
        <is>
          <t>MSSN</t>
        </is>
      </c>
      <c r="B733" t="n">
        <v>625</v>
      </c>
      <c r="C733" t="inlineStr">
        <is>
          <t>CreatngCollctvImpctProjctMngm</t>
        </is>
      </c>
      <c r="E733" t="inlineStr">
        <is>
          <t>MSSN625</t>
        </is>
      </c>
    </row>
    <row r="734">
      <c r="A734" t="inlineStr">
        <is>
          <t>OTST</t>
        </is>
      </c>
      <c r="B734" t="n">
        <v>940</v>
      </c>
      <c r="C734" t="inlineStr">
        <is>
          <t>Sem Adv OT Exegesis</t>
        </is>
      </c>
      <c r="D734" t="inlineStr">
        <is>
          <t>Sem Adv OT Exeg:Major Prophets</t>
        </is>
      </c>
      <c r="E734" t="inlineStr">
        <is>
          <t>OTST940</t>
        </is>
      </c>
    </row>
    <row r="735">
      <c r="A735" t="inlineStr">
        <is>
          <t>PATH</t>
        </is>
      </c>
      <c r="B735" t="n">
        <v>603</v>
      </c>
      <c r="C735" t="inlineStr">
        <is>
          <t>Evangelistic Preaching</t>
        </is>
      </c>
      <c r="E735" t="inlineStr">
        <is>
          <t>PATH603</t>
        </is>
      </c>
    </row>
    <row r="736">
      <c r="A736" t="inlineStr">
        <is>
          <t>PATH</t>
        </is>
      </c>
      <c r="B736" t="n">
        <v>554</v>
      </c>
      <c r="C736" t="inlineStr">
        <is>
          <t>CPE</t>
        </is>
      </c>
      <c r="D736" t="inlineStr">
        <is>
          <t>CPE: Urban</t>
        </is>
      </c>
      <c r="E736" t="inlineStr">
        <is>
          <t>PATH554</t>
        </is>
      </c>
    </row>
    <row r="737">
      <c r="A737" t="inlineStr">
        <is>
          <t>DSLE</t>
        </is>
      </c>
      <c r="B737" t="n">
        <v>564</v>
      </c>
      <c r="C737" t="inlineStr">
        <is>
          <t>Discipling Young Adults</t>
        </is>
      </c>
      <c r="E737" t="inlineStr">
        <is>
          <t>DSLE564</t>
        </is>
      </c>
    </row>
    <row r="738">
      <c r="A738" t="inlineStr">
        <is>
          <t>DSLE</t>
        </is>
      </c>
      <c r="B738" t="n">
        <v>930</v>
      </c>
      <c r="C738" t="inlineStr">
        <is>
          <t>Seminar:</t>
        </is>
      </c>
      <c r="D738" t="inlineStr">
        <is>
          <t>Sem: Reaching the Secular Mind</t>
        </is>
      </c>
      <c r="E738" t="inlineStr">
        <is>
          <t>DSLE930</t>
        </is>
      </c>
    </row>
    <row r="739">
      <c r="A739" t="inlineStr">
        <is>
          <t>GSEM</t>
        </is>
      </c>
      <c r="B739" t="n">
        <v>810</v>
      </c>
      <c r="C739" t="inlineStr">
        <is>
          <t>PhD-ThD Colloquium</t>
        </is>
      </c>
      <c r="D739" t="inlineStr">
        <is>
          <t>PhD-ThD Colloquium</t>
        </is>
      </c>
      <c r="E739" t="inlineStr">
        <is>
          <t>GSEM810</t>
        </is>
      </c>
    </row>
    <row r="740">
      <c r="A740" t="inlineStr">
        <is>
          <t>PATH</t>
        </is>
      </c>
      <c r="B740" t="n">
        <v>632</v>
      </c>
      <c r="C740" t="inlineStr">
        <is>
          <t>Contextualized Preaching:</t>
        </is>
      </c>
      <c r="D740" t="inlineStr">
        <is>
          <t>Contextualized Preaching:Youth</t>
        </is>
      </c>
      <c r="E740" t="inlineStr">
        <is>
          <t>PATH632</t>
        </is>
      </c>
    </row>
    <row r="741">
      <c r="A741" t="inlineStr">
        <is>
          <t>THST</t>
        </is>
      </c>
      <c r="B741" t="n">
        <v>885</v>
      </c>
      <c r="C741" t="inlineStr">
        <is>
          <t>Top:</t>
        </is>
      </c>
      <c r="D741" t="inlineStr">
        <is>
          <t>Top:Doctrin of the Holy Spirit</t>
        </is>
      </c>
      <c r="E741" t="inlineStr">
        <is>
          <t>THST885</t>
        </is>
      </c>
    </row>
    <row r="742">
      <c r="A742" t="inlineStr">
        <is>
          <t>THST</t>
        </is>
      </c>
      <c r="B742" t="n">
        <v>649</v>
      </c>
      <c r="C742" t="inlineStr">
        <is>
          <t>Sem in Theological Issues:</t>
        </is>
      </c>
      <c r="D742" t="inlineStr">
        <is>
          <t>Sem Thel Iss: Narrative Theo</t>
        </is>
      </c>
      <c r="E742" t="inlineStr">
        <is>
          <t>THST649</t>
        </is>
      </c>
    </row>
    <row r="743">
      <c r="A743" t="inlineStr">
        <is>
          <t>NTST</t>
        </is>
      </c>
      <c r="B743" t="n">
        <v>885</v>
      </c>
      <c r="C743" t="inlineStr">
        <is>
          <t>Topics in</t>
        </is>
      </c>
      <c r="D743" t="inlineStr">
        <is>
          <t>Top: Gr Con, Cov, Law&amp; Sabbath</t>
        </is>
      </c>
      <c r="E743" t="inlineStr">
        <is>
          <t>NTST885</t>
        </is>
      </c>
    </row>
    <row r="744">
      <c r="A744" t="inlineStr">
        <is>
          <t>NTST</t>
        </is>
      </c>
      <c r="B744" t="n">
        <v>885</v>
      </c>
      <c r="C744" t="inlineStr">
        <is>
          <t>Topics in</t>
        </is>
      </c>
      <c r="D744" t="inlineStr">
        <is>
          <t>Top:Judaism &amp;the New Testament</t>
        </is>
      </c>
      <c r="E744" t="inlineStr">
        <is>
          <t>NTST885</t>
        </is>
      </c>
    </row>
    <row r="745">
      <c r="A745" t="inlineStr">
        <is>
          <t>CHIS</t>
        </is>
      </c>
      <c r="B745" t="n">
        <v>640</v>
      </c>
      <c r="C745" t="inlineStr">
        <is>
          <t>Reformation:</t>
        </is>
      </c>
      <c r="D745" t="inlineStr">
        <is>
          <t>Reformation: Martin Luther</t>
        </is>
      </c>
      <c r="E745" t="inlineStr">
        <is>
          <t>CHIS640</t>
        </is>
      </c>
    </row>
    <row r="746">
      <c r="A746" t="inlineStr">
        <is>
          <t>GSEM</t>
        </is>
      </c>
      <c r="B746" t="n">
        <v>505</v>
      </c>
      <c r="C746" t="inlineStr">
        <is>
          <t>Colloquium:</t>
        </is>
      </c>
      <c r="D746" t="inlineStr">
        <is>
          <t>Coll:Getting Publishd/Staying</t>
        </is>
      </c>
      <c r="E746" t="inlineStr">
        <is>
          <t>GSEM505</t>
        </is>
      </c>
    </row>
    <row r="747">
      <c r="A747" t="inlineStr">
        <is>
          <t>MSSN</t>
        </is>
      </c>
      <c r="B747" t="n">
        <v>632</v>
      </c>
      <c r="C747" t="inlineStr">
        <is>
          <t>Diversity,Cult.,Intel,Leadrshp</t>
        </is>
      </c>
      <c r="E747" t="inlineStr">
        <is>
          <t>MSSN632</t>
        </is>
      </c>
    </row>
    <row r="748">
      <c r="A748" t="inlineStr">
        <is>
          <t>GSEM</t>
        </is>
      </c>
      <c r="B748" t="n">
        <v>505</v>
      </c>
      <c r="C748" t="inlineStr">
        <is>
          <t>Colloquium:</t>
        </is>
      </c>
      <c r="D748" t="inlineStr">
        <is>
          <t>Coll: Creation Care &amp; SDAs</t>
        </is>
      </c>
      <c r="E748" t="inlineStr">
        <is>
          <t>GSEM505</t>
        </is>
      </c>
    </row>
    <row r="749">
      <c r="A749" t="inlineStr">
        <is>
          <t>PATH</t>
        </is>
      </c>
      <c r="B749" t="n">
        <v>567</v>
      </c>
      <c r="C749" t="inlineStr">
        <is>
          <t>Health&amp;Lifestyle Transformatn</t>
        </is>
      </c>
      <c r="E749" t="inlineStr">
        <is>
          <t>PATH567</t>
        </is>
      </c>
    </row>
    <row r="750">
      <c r="A750" t="inlineStr">
        <is>
          <t>PATH</t>
        </is>
      </c>
      <c r="B750" t="n">
        <v>654</v>
      </c>
      <c r="C750" t="inlineStr">
        <is>
          <t>Hist &amp; Theo Adventist Worshp</t>
        </is>
      </c>
      <c r="E750" t="inlineStr">
        <is>
          <t>PATH654</t>
        </is>
      </c>
    </row>
    <row r="751">
      <c r="A751" t="inlineStr">
        <is>
          <t>GSEM</t>
        </is>
      </c>
      <c r="B751" t="n">
        <v>505</v>
      </c>
      <c r="C751" t="inlineStr">
        <is>
          <t>Colloquium:</t>
        </is>
      </c>
      <c r="D751" t="inlineStr">
        <is>
          <t>Coll: Master Guide Toolbox</t>
        </is>
      </c>
      <c r="E751" t="inlineStr">
        <is>
          <t>GSEM505</t>
        </is>
      </c>
    </row>
    <row r="752">
      <c r="A752" t="inlineStr">
        <is>
          <t>PATH</t>
        </is>
      </c>
      <c r="B752" t="n">
        <v>536</v>
      </c>
      <c r="C752" t="inlineStr">
        <is>
          <t>Personal Evangelistic Ministry</t>
        </is>
      </c>
      <c r="E752" t="inlineStr">
        <is>
          <t>PATH536</t>
        </is>
      </c>
    </row>
    <row r="753">
      <c r="A753" t="inlineStr">
        <is>
          <t>CHIS</t>
        </is>
      </c>
      <c r="B753" t="n">
        <v>880</v>
      </c>
      <c r="C753" t="inlineStr">
        <is>
          <t>Topics in Church History:</t>
        </is>
      </c>
      <c r="D753" t="inlineStr">
        <is>
          <t>Top CHIS: Hist of Sab&amp;Sun</t>
        </is>
      </c>
      <c r="E753" t="inlineStr">
        <is>
          <t>CHIS880</t>
        </is>
      </c>
    </row>
    <row r="754">
      <c r="A754" t="inlineStr">
        <is>
          <t>PATH</t>
        </is>
      </c>
      <c r="B754" t="n">
        <v>748</v>
      </c>
      <c r="C754" t="inlineStr">
        <is>
          <t>Preach Literary Forms of Bible</t>
        </is>
      </c>
      <c r="E754" t="inlineStr">
        <is>
          <t>PATH748</t>
        </is>
      </c>
    </row>
    <row r="755">
      <c r="A755" t="inlineStr">
        <is>
          <t>PATH</t>
        </is>
      </c>
      <c r="B755" t="n">
        <v>609</v>
      </c>
      <c r="C755" t="inlineStr">
        <is>
          <t>Media Ministry</t>
        </is>
      </c>
      <c r="E755" t="inlineStr">
        <is>
          <t>PATH609</t>
        </is>
      </c>
    </row>
    <row r="756">
      <c r="A756" t="inlineStr">
        <is>
          <t>PATH</t>
        </is>
      </c>
      <c r="B756" t="n">
        <v>710</v>
      </c>
      <c r="C756" t="inlineStr">
        <is>
          <t>Issues in Discipleship</t>
        </is>
      </c>
      <c r="E756" t="inlineStr">
        <is>
          <t>PATH710</t>
        </is>
      </c>
    </row>
    <row r="757">
      <c r="A757" t="inlineStr">
        <is>
          <t>GSEM</t>
        </is>
      </c>
      <c r="B757" t="n">
        <v>505</v>
      </c>
      <c r="C757" t="inlineStr">
        <is>
          <t>Colloquium:</t>
        </is>
      </c>
      <c r="D757" t="inlineStr">
        <is>
          <t>Coll:Pride&amp;Humlty for Rel Ldrs</t>
        </is>
      </c>
      <c r="E757" t="inlineStr">
        <is>
          <t>GSEM505</t>
        </is>
      </c>
    </row>
    <row r="758">
      <c r="A758" t="inlineStr">
        <is>
          <t>THST</t>
        </is>
      </c>
      <c r="B758" t="n">
        <v>885</v>
      </c>
      <c r="C758" t="inlineStr">
        <is>
          <t>Top:</t>
        </is>
      </c>
      <c r="D758" t="inlineStr">
        <is>
          <t>Top: Doctrine of Christ</t>
        </is>
      </c>
      <c r="E758" t="inlineStr">
        <is>
          <t>THST885</t>
        </is>
      </c>
    </row>
    <row r="759">
      <c r="A759" t="inlineStr">
        <is>
          <t>NTST</t>
        </is>
      </c>
      <c r="B759" t="n">
        <v>885</v>
      </c>
      <c r="C759" t="inlineStr">
        <is>
          <t>Topics in</t>
        </is>
      </c>
      <c r="D759" t="inlineStr">
        <is>
          <t>Top:AdvSt Paulne Wrt:Galatians</t>
        </is>
      </c>
      <c r="E759" t="inlineStr">
        <is>
          <t>NTST885</t>
        </is>
      </c>
    </row>
    <row r="760">
      <c r="A760" t="inlineStr">
        <is>
          <t>CHIS</t>
        </is>
      </c>
      <c r="B760" t="n">
        <v>684</v>
      </c>
      <c r="C760" t="inlineStr">
        <is>
          <t>Sem Hist of Sabbath &amp; Sunday</t>
        </is>
      </c>
      <c r="E760" t="inlineStr">
        <is>
          <t>CHIS684</t>
        </is>
      </c>
    </row>
    <row r="761">
      <c r="A761" t="inlineStr">
        <is>
          <t>CHIS</t>
        </is>
      </c>
      <c r="B761" t="n">
        <v>685</v>
      </c>
      <c r="C761" t="inlineStr">
        <is>
          <t>Studies in Church History</t>
        </is>
      </c>
      <c r="D761" t="inlineStr">
        <is>
          <t>St CHIS:Hist&amp; Theo Adv Worship</t>
        </is>
      </c>
      <c r="E761" t="inlineStr">
        <is>
          <t>CHIS685</t>
        </is>
      </c>
    </row>
    <row r="762">
      <c r="A762" t="inlineStr">
        <is>
          <t>CHIS</t>
        </is>
      </c>
      <c r="B762" t="n">
        <v>695</v>
      </c>
      <c r="C762" t="inlineStr">
        <is>
          <t>Topics in Church History:</t>
        </is>
      </c>
      <c r="D762" t="inlineStr">
        <is>
          <t>Top in CH:Hist of Sab&amp;Sunday</t>
        </is>
      </c>
      <c r="E762" t="inlineStr">
        <is>
          <t>CHIS695</t>
        </is>
      </c>
    </row>
    <row r="763">
      <c r="A763" t="inlineStr">
        <is>
          <t>THST</t>
        </is>
      </c>
      <c r="B763" t="n">
        <v>885</v>
      </c>
      <c r="C763" t="inlineStr">
        <is>
          <t>Top:</t>
        </is>
      </c>
      <c r="D763" t="inlineStr">
        <is>
          <t>Top: Hist of Philosophy</t>
        </is>
      </c>
      <c r="E763" t="inlineStr">
        <is>
          <t>THST885</t>
        </is>
      </c>
    </row>
    <row r="764">
      <c r="A764" t="inlineStr">
        <is>
          <t>ANEA</t>
        </is>
      </c>
      <c r="B764" t="n">
        <v>815</v>
      </c>
      <c r="C764" t="inlineStr">
        <is>
          <t>Adv Archaeology of NT Period</t>
        </is>
      </c>
      <c r="E764" t="inlineStr">
        <is>
          <t>ANEA815</t>
        </is>
      </c>
    </row>
    <row r="765">
      <c r="A765" t="inlineStr">
        <is>
          <t>MSSN</t>
        </is>
      </c>
      <c r="B765" t="n">
        <v>655</v>
      </c>
      <c r="C765" t="inlineStr">
        <is>
          <t>ICISF Certification for Crisis</t>
        </is>
      </c>
      <c r="E765" t="inlineStr">
        <is>
          <t>MSSN655</t>
        </is>
      </c>
    </row>
    <row r="766">
      <c r="A766" t="inlineStr">
        <is>
          <t>MSSN</t>
        </is>
      </c>
      <c r="B766" t="n">
        <v>695</v>
      </c>
      <c r="C766" t="inlineStr">
        <is>
          <t>Topics:</t>
        </is>
      </c>
      <c r="D766" t="inlineStr">
        <is>
          <t>Top:Witness inSecular Society</t>
        </is>
      </c>
      <c r="E766" t="inlineStr">
        <is>
          <t>MSSN695</t>
        </is>
      </c>
    </row>
    <row r="767">
      <c r="A767" t="inlineStr">
        <is>
          <t>MSSN</t>
        </is>
      </c>
      <c r="B767" t="n">
        <v>880</v>
      </c>
      <c r="C767" t="inlineStr">
        <is>
          <t>Mission Education &amp; Training</t>
        </is>
      </c>
      <c r="E767" t="inlineStr">
        <is>
          <t>MSSN880</t>
        </is>
      </c>
    </row>
    <row r="768">
      <c r="A768" t="inlineStr">
        <is>
          <t>MSSN</t>
        </is>
      </c>
      <c r="B768" t="n">
        <v>820</v>
      </c>
      <c r="C768" t="inlineStr">
        <is>
          <t>The Church &amp; Social Issues</t>
        </is>
      </c>
      <c r="E768" t="inlineStr">
        <is>
          <t>MSSN820</t>
        </is>
      </c>
    </row>
    <row r="769">
      <c r="A769" t="inlineStr">
        <is>
          <t>MSSN</t>
        </is>
      </c>
      <c r="B769" t="n">
        <v>829</v>
      </c>
      <c r="C769" t="inlineStr">
        <is>
          <t>Sem in Other Religions</t>
        </is>
      </c>
      <c r="E769" t="inlineStr">
        <is>
          <t>MSSN829</t>
        </is>
      </c>
    </row>
    <row r="770">
      <c r="A770" t="inlineStr">
        <is>
          <t>MSSN</t>
        </is>
      </c>
      <c r="B770" t="n">
        <v>838</v>
      </c>
      <c r="C770" t="inlineStr">
        <is>
          <t>Mission &amp; the Social Sciences</t>
        </is>
      </c>
      <c r="E770" t="inlineStr">
        <is>
          <t>MSSN838</t>
        </is>
      </c>
    </row>
    <row r="771">
      <c r="A771" t="inlineStr">
        <is>
          <t>PATH</t>
        </is>
      </c>
      <c r="B771" t="n">
        <v>549</v>
      </c>
      <c r="C771" t="inlineStr">
        <is>
          <t>Phil &amp; Ethics in Chaplaincy</t>
        </is>
      </c>
      <c r="E771" t="inlineStr">
        <is>
          <t>PATH549</t>
        </is>
      </c>
    </row>
    <row r="772">
      <c r="A772" t="inlineStr">
        <is>
          <t>DSLE</t>
        </is>
      </c>
      <c r="B772" t="n">
        <v>830</v>
      </c>
      <c r="C772" t="inlineStr">
        <is>
          <t>Adv Fostering Spiritual Growth</t>
        </is>
      </c>
      <c r="E772" t="inlineStr">
        <is>
          <t>DSLE830</t>
        </is>
      </c>
    </row>
    <row r="773">
      <c r="A773" t="inlineStr">
        <is>
          <t>PATH</t>
        </is>
      </c>
      <c r="B773" t="n">
        <v>781</v>
      </c>
      <c r="C773" t="inlineStr">
        <is>
          <t>Advanced Admin Practices</t>
        </is>
      </c>
      <c r="E773" t="inlineStr">
        <is>
          <t>PATH781</t>
        </is>
      </c>
    </row>
    <row r="774">
      <c r="A774" t="inlineStr">
        <is>
          <t>PATH</t>
        </is>
      </c>
      <c r="B774" t="n">
        <v>632</v>
      </c>
      <c r="C774" t="inlineStr">
        <is>
          <t>Contextualized Preaching:</t>
        </is>
      </c>
      <c r="D774" t="inlineStr">
        <is>
          <t>Cont Preach:Youth&amp; Young Adult</t>
        </is>
      </c>
      <c r="E774" t="inlineStr">
        <is>
          <t>PATH632</t>
        </is>
      </c>
    </row>
    <row r="775">
      <c r="A775" t="inlineStr">
        <is>
          <t>MSSN</t>
        </is>
      </c>
      <c r="B775" t="n">
        <v>810</v>
      </c>
      <c r="C775" t="inlineStr">
        <is>
          <t>Sem:</t>
        </is>
      </c>
      <c r="D775" t="inlineStr">
        <is>
          <t>Top:</t>
        </is>
      </c>
      <c r="E775" t="inlineStr">
        <is>
          <t>MSSN810</t>
        </is>
      </c>
    </row>
    <row r="776">
      <c r="A776" t="inlineStr">
        <is>
          <t>PATH</t>
        </is>
      </c>
      <c r="B776" t="n">
        <v>554</v>
      </c>
      <c r="C776" t="inlineStr">
        <is>
          <t>CPE</t>
        </is>
      </c>
      <c r="E776" t="inlineStr">
        <is>
          <t>PATH554</t>
        </is>
      </c>
    </row>
    <row r="777">
      <c r="A777" t="inlineStr">
        <is>
          <t>NTST</t>
        </is>
      </c>
      <c r="B777" t="n">
        <v>885</v>
      </c>
      <c r="C777" t="inlineStr">
        <is>
          <t>Topics in</t>
        </is>
      </c>
      <c r="D777" t="inlineStr">
        <is>
          <t>Topics in NT Archaeology</t>
        </is>
      </c>
      <c r="E777" t="inlineStr">
        <is>
          <t>NTST885</t>
        </is>
      </c>
    </row>
    <row r="778">
      <c r="A778" t="inlineStr">
        <is>
          <t>CHIS</t>
        </is>
      </c>
      <c r="B778" t="n">
        <v>880</v>
      </c>
      <c r="C778" t="inlineStr">
        <is>
          <t>Topics in Church History:</t>
        </is>
      </c>
      <c r="D778" t="inlineStr">
        <is>
          <t>Top in Chrch Hist:Rlgn in Amer</t>
        </is>
      </c>
      <c r="E778" t="inlineStr">
        <is>
          <t>CHIS880</t>
        </is>
      </c>
    </row>
    <row r="779">
      <c r="A779" t="inlineStr">
        <is>
          <t>OTST</t>
        </is>
      </c>
      <c r="B779" t="n">
        <v>615</v>
      </c>
      <c r="C779" t="inlineStr">
        <is>
          <t>Sem Arch &amp; Hist of Antiquity</t>
        </is>
      </c>
      <c r="E779" t="inlineStr">
        <is>
          <t>OTST615</t>
        </is>
      </c>
    </row>
    <row r="780">
      <c r="A780" t="inlineStr">
        <is>
          <t>OTST</t>
        </is>
      </c>
      <c r="B780" t="n">
        <v>885</v>
      </c>
      <c r="C780" t="inlineStr">
        <is>
          <t>Topics in:</t>
        </is>
      </c>
      <c r="D780" t="inlineStr">
        <is>
          <t>Top: Dead Sea Scrolls</t>
        </is>
      </c>
      <c r="E780" t="inlineStr">
        <is>
          <t>OTST885</t>
        </is>
      </c>
    </row>
    <row r="781">
      <c r="A781" t="inlineStr">
        <is>
          <t>CHIS</t>
        </is>
      </c>
      <c r="B781" t="n">
        <v>885</v>
      </c>
      <c r="C781" t="inlineStr">
        <is>
          <t>Topics in</t>
        </is>
      </c>
      <c r="D781" t="inlineStr">
        <is>
          <t>Top:Iss in Ellen G White Stdis</t>
        </is>
      </c>
      <c r="E781" t="inlineStr">
        <is>
          <t>CHIS885</t>
        </is>
      </c>
    </row>
    <row r="782">
      <c r="A782" t="inlineStr">
        <is>
          <t>OTST</t>
        </is>
      </c>
      <c r="B782" t="n">
        <v>885</v>
      </c>
      <c r="C782" t="inlineStr">
        <is>
          <t>Topics in:</t>
        </is>
      </c>
      <c r="D782" t="inlineStr">
        <is>
          <t>Topics in: Biblical Hebrew III</t>
        </is>
      </c>
      <c r="E782" t="inlineStr">
        <is>
          <t>OTST885</t>
        </is>
      </c>
    </row>
    <row r="783">
      <c r="A783" t="inlineStr">
        <is>
          <t>THST</t>
        </is>
      </c>
      <c r="B783" t="n">
        <v>885</v>
      </c>
      <c r="C783" t="inlineStr">
        <is>
          <t>Top:</t>
        </is>
      </c>
      <c r="D783" t="inlineStr">
        <is>
          <t>Top:Doctrine of Church</t>
        </is>
      </c>
      <c r="E783" t="inlineStr">
        <is>
          <t>THST885</t>
        </is>
      </c>
    </row>
    <row r="784">
      <c r="A784" t="inlineStr">
        <is>
          <t>CHIS</t>
        </is>
      </c>
      <c r="B784" t="n">
        <v>885</v>
      </c>
      <c r="C784" t="inlineStr">
        <is>
          <t>Topics in</t>
        </is>
      </c>
      <c r="D784" t="inlineStr">
        <is>
          <t>Topics in Dev of SDA Theology</t>
        </is>
      </c>
      <c r="E784" t="inlineStr">
        <is>
          <t>CHIS885</t>
        </is>
      </c>
    </row>
    <row r="785">
      <c r="A785" t="inlineStr">
        <is>
          <t>OTST</t>
        </is>
      </c>
      <c r="B785" t="n">
        <v>885</v>
      </c>
      <c r="C785" t="inlineStr">
        <is>
          <t>Topics in:</t>
        </is>
      </c>
      <c r="D785" t="inlineStr">
        <is>
          <t>Topics in: Great Controvery</t>
        </is>
      </c>
      <c r="E785" t="inlineStr">
        <is>
          <t>OTST885</t>
        </is>
      </c>
    </row>
    <row r="786">
      <c r="A786" t="inlineStr">
        <is>
          <t>CHIS</t>
        </is>
      </c>
      <c r="B786" t="n">
        <v>885</v>
      </c>
      <c r="C786" t="inlineStr">
        <is>
          <t>Topics in</t>
        </is>
      </c>
      <c r="D786" t="inlineStr">
        <is>
          <t>Topics Grt Cont, Cov, Law, Sab</t>
        </is>
      </c>
      <c r="E786" t="inlineStr">
        <is>
          <t>CHIS885</t>
        </is>
      </c>
    </row>
    <row r="787">
      <c r="A787" t="inlineStr">
        <is>
          <t>OTST</t>
        </is>
      </c>
      <c r="B787" t="n">
        <v>604</v>
      </c>
      <c r="C787" t="inlineStr">
        <is>
          <t>Hist of the Ancient Near East</t>
        </is>
      </c>
      <c r="D787" t="inlineStr">
        <is>
          <t>Hist of Ancnt Near East :Egypt</t>
        </is>
      </c>
      <c r="E787" t="inlineStr">
        <is>
          <t>OTST604</t>
        </is>
      </c>
    </row>
    <row r="788">
      <c r="A788" t="inlineStr">
        <is>
          <t>THST</t>
        </is>
      </c>
      <c r="B788" t="n">
        <v>885</v>
      </c>
      <c r="C788" t="inlineStr">
        <is>
          <t>Top:</t>
        </is>
      </c>
      <c r="D788" t="inlineStr">
        <is>
          <t>Top: Contemporary Theo</t>
        </is>
      </c>
      <c r="E788" t="inlineStr">
        <is>
          <t>THST885</t>
        </is>
      </c>
    </row>
    <row r="789">
      <c r="A789" t="inlineStr">
        <is>
          <t>DSLE</t>
        </is>
      </c>
      <c r="B789" t="n">
        <v>678</v>
      </c>
      <c r="C789" t="inlineStr">
        <is>
          <t>Spiritual Nurture of Children</t>
        </is>
      </c>
      <c r="E789" t="inlineStr">
        <is>
          <t>DSLE678</t>
        </is>
      </c>
    </row>
    <row r="790">
      <c r="A790" t="inlineStr">
        <is>
          <t>OTST</t>
        </is>
      </c>
      <c r="B790" t="n">
        <v>686</v>
      </c>
      <c r="C790" t="inlineStr">
        <is>
          <t>Major Prophets:</t>
        </is>
      </c>
      <c r="D790" t="inlineStr">
        <is>
          <t>Major Prophets: Isaiah</t>
        </is>
      </c>
      <c r="E790" t="inlineStr">
        <is>
          <t>OTST686</t>
        </is>
      </c>
    </row>
    <row r="791">
      <c r="A791" t="inlineStr">
        <is>
          <t>OTST</t>
        </is>
      </c>
      <c r="B791" t="n">
        <v>940</v>
      </c>
      <c r="C791" t="inlineStr">
        <is>
          <t>Sem Adv OT Exegesis</t>
        </is>
      </c>
      <c r="D791" t="inlineStr">
        <is>
          <t>Sem Adv OT Exeg:  Pentateuch</t>
        </is>
      </c>
      <c r="E791" t="inlineStr">
        <is>
          <t>OTST940</t>
        </is>
      </c>
    </row>
    <row r="792">
      <c r="A792" t="inlineStr">
        <is>
          <t>ANEA</t>
        </is>
      </c>
      <c r="B792" t="n">
        <v>625</v>
      </c>
      <c r="C792" t="inlineStr">
        <is>
          <t>NT Archaeology</t>
        </is>
      </c>
      <c r="E792" t="inlineStr">
        <is>
          <t>ANEA625</t>
        </is>
      </c>
    </row>
    <row r="793">
      <c r="A793" t="inlineStr">
        <is>
          <t>THST</t>
        </is>
      </c>
      <c r="B793" t="n">
        <v>885</v>
      </c>
      <c r="C793" t="inlineStr">
        <is>
          <t>Top:</t>
        </is>
      </c>
      <c r="D793" t="inlineStr">
        <is>
          <t>Top: Modern Christian Theology</t>
        </is>
      </c>
      <c r="E793" t="inlineStr">
        <is>
          <t>THST885</t>
        </is>
      </c>
    </row>
    <row r="794">
      <c r="A794" t="inlineStr">
        <is>
          <t>THST</t>
        </is>
      </c>
      <c r="B794" t="n">
        <v>885</v>
      </c>
      <c r="C794" t="inlineStr">
        <is>
          <t>Top:</t>
        </is>
      </c>
      <c r="D794" t="inlineStr">
        <is>
          <t>Top: Theological Ethics</t>
        </is>
      </c>
      <c r="E794" t="inlineStr">
        <is>
          <t>THST885</t>
        </is>
      </c>
    </row>
    <row r="795">
      <c r="A795" t="inlineStr">
        <is>
          <t>ANEA</t>
        </is>
      </c>
      <c r="B795" t="n">
        <v>885</v>
      </c>
      <c r="C795" t="inlineStr">
        <is>
          <t>Topics In:</t>
        </is>
      </c>
      <c r="D795" t="inlineStr">
        <is>
          <t>Top:Hist Ancnt Near East:Egypt</t>
        </is>
      </c>
      <c r="E795" t="inlineStr">
        <is>
          <t>ANEA885</t>
        </is>
      </c>
    </row>
    <row r="796">
      <c r="A796" t="inlineStr">
        <is>
          <t>ANEA</t>
        </is>
      </c>
      <c r="B796" t="n">
        <v>885</v>
      </c>
      <c r="C796" t="inlineStr">
        <is>
          <t>Topics In:</t>
        </is>
      </c>
      <c r="D796" t="inlineStr">
        <is>
          <t>Top in Dead Sea Scrolls</t>
        </is>
      </c>
      <c r="E796" t="inlineStr">
        <is>
          <t>ANEA885</t>
        </is>
      </c>
    </row>
    <row r="797">
      <c r="A797" t="inlineStr">
        <is>
          <t>PATH</t>
        </is>
      </c>
      <c r="B797" t="n">
        <v>633</v>
      </c>
      <c r="C797" t="inlineStr">
        <is>
          <t>Prchg OT/NT for Max Impact</t>
        </is>
      </c>
      <c r="E797" t="inlineStr">
        <is>
          <t>PATH633</t>
        </is>
      </c>
    </row>
    <row r="798">
      <c r="A798" t="inlineStr">
        <is>
          <t>MSSN</t>
        </is>
      </c>
      <c r="B798" t="n">
        <v>667</v>
      </c>
      <c r="C798" t="inlineStr">
        <is>
          <t>Urban Ministry Project</t>
        </is>
      </c>
      <c r="E798" t="inlineStr">
        <is>
          <t>MSSN667</t>
        </is>
      </c>
    </row>
    <row r="799">
      <c r="A799" t="inlineStr">
        <is>
          <t>GSEM</t>
        </is>
      </c>
      <c r="B799" t="n">
        <v>790</v>
      </c>
      <c r="C799" t="inlineStr">
        <is>
          <t>DMin Prof Dissertation Sem</t>
        </is>
      </c>
      <c r="D799" t="inlineStr">
        <is>
          <t>DMin Prof Dissertn Sem (Span)</t>
        </is>
      </c>
      <c r="E799" t="inlineStr">
        <is>
          <t>GSEM790</t>
        </is>
      </c>
    </row>
    <row r="800">
      <c r="A800" t="inlineStr">
        <is>
          <t>OTST</t>
        </is>
      </c>
      <c r="B800" t="n">
        <v>885</v>
      </c>
      <c r="C800" t="inlineStr">
        <is>
          <t>Topics in:</t>
        </is>
      </c>
      <c r="D800" t="inlineStr">
        <is>
          <t>Top:Hist of Ancnt Near E-Egypt</t>
        </is>
      </c>
      <c r="E800" t="inlineStr">
        <is>
          <t>OTST885</t>
        </is>
      </c>
    </row>
    <row r="801">
      <c r="A801" t="inlineStr">
        <is>
          <t>ANEA</t>
        </is>
      </c>
      <c r="B801" t="n">
        <v>604</v>
      </c>
      <c r="C801" t="inlineStr">
        <is>
          <t>Hist of the Ancient Near East</t>
        </is>
      </c>
      <c r="D801" t="inlineStr">
        <is>
          <t>Hist of Ancnt Near East :Egypt</t>
        </is>
      </c>
      <c r="E801" t="inlineStr">
        <is>
          <t>ANEA604</t>
        </is>
      </c>
    </row>
    <row r="802">
      <c r="A802" t="inlineStr">
        <is>
          <t>GSEM</t>
        </is>
      </c>
      <c r="B802" t="n">
        <v>505</v>
      </c>
      <c r="C802" t="inlineStr">
        <is>
          <t>Colloquium:</t>
        </is>
      </c>
      <c r="D802" t="inlineStr">
        <is>
          <t>Coll:Healing from Abuse inChrc</t>
        </is>
      </c>
      <c r="E802" t="inlineStr">
        <is>
          <t>GSEM505</t>
        </is>
      </c>
    </row>
    <row r="803">
      <c r="A803" t="inlineStr">
        <is>
          <t>GSEM</t>
        </is>
      </c>
      <c r="B803" t="n">
        <v>505</v>
      </c>
      <c r="C803" t="inlineStr">
        <is>
          <t>Colloquium:</t>
        </is>
      </c>
      <c r="D803" t="inlineStr">
        <is>
          <t>Coll: Faith in Film</t>
        </is>
      </c>
      <c r="E803" t="inlineStr">
        <is>
          <t>GSEM505</t>
        </is>
      </c>
    </row>
    <row r="804">
      <c r="A804" t="inlineStr">
        <is>
          <t>DSLE</t>
        </is>
      </c>
      <c r="B804" t="n">
        <v>636</v>
      </c>
      <c r="C804" t="inlineStr">
        <is>
          <t>Discipling Youth</t>
        </is>
      </c>
      <c r="E804" t="inlineStr">
        <is>
          <t>DSLE636</t>
        </is>
      </c>
    </row>
    <row r="805">
      <c r="A805" t="inlineStr">
        <is>
          <t>PATH</t>
        </is>
      </c>
      <c r="B805" t="n">
        <v>632</v>
      </c>
      <c r="C805" t="inlineStr">
        <is>
          <t>Contextualized Preaching:</t>
        </is>
      </c>
      <c r="D805" t="inlineStr">
        <is>
          <t>Cont Preach:Multi-Ethnc/Racial</t>
        </is>
      </c>
      <c r="E805" t="inlineStr">
        <is>
          <t>PATH632</t>
        </is>
      </c>
    </row>
    <row r="806">
      <c r="A806" t="inlineStr">
        <is>
          <t>GSEM</t>
        </is>
      </c>
      <c r="B806" t="n">
        <v>505</v>
      </c>
      <c r="C806" t="inlineStr">
        <is>
          <t>Colloquium:</t>
        </is>
      </c>
      <c r="D806" t="inlineStr">
        <is>
          <t>Coll:Writing Wisely-Princ Acad</t>
        </is>
      </c>
      <c r="E806" t="inlineStr">
        <is>
          <t>GSEM505</t>
        </is>
      </c>
    </row>
    <row r="807">
      <c r="A807" t="inlineStr">
        <is>
          <t>OTST</t>
        </is>
      </c>
      <c r="B807" t="n">
        <v>940</v>
      </c>
      <c r="C807" t="inlineStr">
        <is>
          <t>Sem Adv OT Exegesis</t>
        </is>
      </c>
      <c r="D807" t="inlineStr">
        <is>
          <t>SemAdv OT Exeg: Pentateuch</t>
        </is>
      </c>
      <c r="E807" t="inlineStr">
        <is>
          <t>OTST940</t>
        </is>
      </c>
    </row>
    <row r="808">
      <c r="A808" t="inlineStr">
        <is>
          <t>CHIS</t>
        </is>
      </c>
      <c r="B808" t="n">
        <v>685</v>
      </c>
      <c r="C808" t="inlineStr">
        <is>
          <t>Studies in Church History</t>
        </is>
      </c>
      <c r="D808" t="inlineStr">
        <is>
          <t>Top: Hist of Cntemp Pr &amp; Wrshp</t>
        </is>
      </c>
      <c r="E808" t="inlineStr">
        <is>
          <t>CHIS685</t>
        </is>
      </c>
    </row>
    <row r="809">
      <c r="A809" t="inlineStr">
        <is>
          <t>GSEM</t>
        </is>
      </c>
      <c r="B809" t="n">
        <v>505</v>
      </c>
      <c r="C809" t="inlineStr">
        <is>
          <t>Colloquium:</t>
        </is>
      </c>
      <c r="D809" t="inlineStr">
        <is>
          <t>Coll:ElMinchin Creative Y Evan</t>
        </is>
      </c>
      <c r="E809" t="inlineStr">
        <is>
          <t>GSEM505</t>
        </is>
      </c>
    </row>
    <row r="810">
      <c r="A810" t="inlineStr">
        <is>
          <t>THST</t>
        </is>
      </c>
      <c r="B810" t="n">
        <v>885</v>
      </c>
      <c r="C810" t="inlineStr">
        <is>
          <t>Top:</t>
        </is>
      </c>
      <c r="D810" t="inlineStr">
        <is>
          <t>Top: Doctrine of God</t>
        </is>
      </c>
      <c r="E810" t="inlineStr">
        <is>
          <t>THST885</t>
        </is>
      </c>
    </row>
    <row r="811">
      <c r="A811" t="inlineStr">
        <is>
          <t>CHIS</t>
        </is>
      </c>
      <c r="B811" t="n">
        <v>940</v>
      </c>
      <c r="C811" t="inlineStr">
        <is>
          <t>Seminar in Church History:</t>
        </is>
      </c>
      <c r="D811" t="inlineStr">
        <is>
          <t>Sem EGW &amp; Lts/Mss Annotation</t>
        </is>
      </c>
      <c r="E811" t="inlineStr">
        <is>
          <t>CHIS940</t>
        </is>
      </c>
    </row>
    <row r="812">
      <c r="A812" t="inlineStr">
        <is>
          <t>DSLE</t>
        </is>
      </c>
      <c r="B812" t="n">
        <v>950</v>
      </c>
      <c r="C812" t="inlineStr">
        <is>
          <t>Synth in Discipleship Life Ed</t>
        </is>
      </c>
      <c r="E812" t="inlineStr">
        <is>
          <t>DSLE950</t>
        </is>
      </c>
    </row>
    <row r="813">
      <c r="A813" t="inlineStr">
        <is>
          <t>OTST</t>
        </is>
      </c>
      <c r="B813" t="n">
        <v>820</v>
      </c>
      <c r="C813" t="inlineStr">
        <is>
          <t>Textural Criticism</t>
        </is>
      </c>
      <c r="E813" t="inlineStr">
        <is>
          <t>OTST820</t>
        </is>
      </c>
    </row>
    <row r="814">
      <c r="A814" t="inlineStr">
        <is>
          <t>CHIS</t>
        </is>
      </c>
      <c r="B814" t="n">
        <v>880</v>
      </c>
      <c r="C814" t="inlineStr">
        <is>
          <t>Topics in Church History:</t>
        </is>
      </c>
      <c r="D814" t="inlineStr">
        <is>
          <t>Top: Hist of Cont Praise &amp;Wrsh</t>
        </is>
      </c>
      <c r="E814" t="inlineStr">
        <is>
          <t>CHIS880</t>
        </is>
      </c>
    </row>
    <row r="815">
      <c r="A815" t="inlineStr">
        <is>
          <t>PATH</t>
        </is>
      </c>
      <c r="B815" t="n">
        <v>632</v>
      </c>
      <c r="C815" t="inlineStr">
        <is>
          <t>Contextualized Preaching:</t>
        </is>
      </c>
      <c r="D815" t="inlineStr">
        <is>
          <t>Cntxtlzd Prchng: Multi Eth Rac</t>
        </is>
      </c>
      <c r="E815" t="inlineStr">
        <is>
          <t>PATH632</t>
        </is>
      </c>
    </row>
    <row r="816">
      <c r="A816" t="inlineStr">
        <is>
          <t>CHIS</t>
        </is>
      </c>
      <c r="B816" t="n">
        <v>685</v>
      </c>
      <c r="C816" t="inlineStr">
        <is>
          <t>Studies in Church History</t>
        </is>
      </c>
      <c r="D816" t="inlineStr">
        <is>
          <t>St EGW &amp; Lts/Mss Annotation</t>
        </is>
      </c>
      <c r="E816" t="inlineStr">
        <is>
          <t>CHIS685</t>
        </is>
      </c>
    </row>
    <row r="817">
      <c r="A817" t="inlineStr">
        <is>
          <t>OTST</t>
        </is>
      </c>
      <c r="B817" t="n">
        <v>686</v>
      </c>
      <c r="C817" t="inlineStr">
        <is>
          <t>Major Prophets:</t>
        </is>
      </c>
      <c r="D817" t="inlineStr">
        <is>
          <t>Major Prophets: Exegesis</t>
        </is>
      </c>
      <c r="E817" t="inlineStr">
        <is>
          <t>OTST686</t>
        </is>
      </c>
    </row>
    <row r="818">
      <c r="A818" t="inlineStr">
        <is>
          <t>DSLE</t>
        </is>
      </c>
      <c r="B818" t="n">
        <v>626</v>
      </c>
      <c r="C818" t="inlineStr">
        <is>
          <t>Discipling At-Risk Youth</t>
        </is>
      </c>
      <c r="E818" t="inlineStr">
        <is>
          <t>DSLE626</t>
        </is>
      </c>
    </row>
    <row r="819">
      <c r="A819" t="inlineStr">
        <is>
          <t>GSEM</t>
        </is>
      </c>
      <c r="B819" t="n">
        <v>505</v>
      </c>
      <c r="C819" t="inlineStr">
        <is>
          <t>Colloquium:</t>
        </is>
      </c>
      <c r="D819" t="inlineStr">
        <is>
          <t>Coll:150th Annivers. Mssn Conf</t>
        </is>
      </c>
      <c r="E819" t="inlineStr">
        <is>
          <t>GSEM505</t>
        </is>
      </c>
    </row>
    <row r="820">
      <c r="A820" t="inlineStr">
        <is>
          <t>GSEM</t>
        </is>
      </c>
      <c r="B820" t="n">
        <v>505</v>
      </c>
      <c r="C820" t="inlineStr">
        <is>
          <t>Colloquium:</t>
        </is>
      </c>
      <c r="D820" t="inlineStr">
        <is>
          <t>Coll: Effective Soc. Media Min</t>
        </is>
      </c>
      <c r="E820" t="inlineStr">
        <is>
          <t>GSEM505</t>
        </is>
      </c>
    </row>
    <row r="821">
      <c r="A821" t="inlineStr">
        <is>
          <t>CHIS</t>
        </is>
      </c>
      <c r="B821" t="n">
        <v>685</v>
      </c>
      <c r="C821" t="inlineStr">
        <is>
          <t>Studies in Church History</t>
        </is>
      </c>
      <c r="D821" t="inlineStr">
        <is>
          <t>Top: Hst of Ctmp Prs &amp; Wrshp</t>
        </is>
      </c>
      <c r="E821" t="inlineStr">
        <is>
          <t>CHIS685</t>
        </is>
      </c>
    </row>
    <row r="822">
      <c r="A822" t="inlineStr">
        <is>
          <t>CHIS</t>
        </is>
      </c>
      <c r="B822" t="n">
        <v>828</v>
      </c>
      <c r="C822" t="inlineStr">
        <is>
          <t>Rdgs in Ecclesiastical Latin</t>
        </is>
      </c>
      <c r="E822" t="inlineStr">
        <is>
          <t>CHIS828</t>
        </is>
      </c>
    </row>
    <row r="823">
      <c r="A823" t="inlineStr">
        <is>
          <t>GSEM</t>
        </is>
      </c>
      <c r="B823" t="n">
        <v>505</v>
      </c>
      <c r="C823" t="inlineStr">
        <is>
          <t>Colloquium:</t>
        </is>
      </c>
      <c r="D823" t="inlineStr">
        <is>
          <t>Coll: Securing Your Calling</t>
        </is>
      </c>
      <c r="E823" t="inlineStr">
        <is>
          <t>GSEM505</t>
        </is>
      </c>
    </row>
    <row r="824">
      <c r="A824" t="inlineStr">
        <is>
          <t>GSEM</t>
        </is>
      </c>
      <c r="B824" t="n">
        <v>505</v>
      </c>
      <c r="C824" t="inlineStr">
        <is>
          <t>Colloquium:</t>
        </is>
      </c>
      <c r="D824" t="inlineStr">
        <is>
          <t>Coll: Mentoring for Church Rev</t>
        </is>
      </c>
      <c r="E824" t="inlineStr">
        <is>
          <t>GSEM505</t>
        </is>
      </c>
    </row>
    <row r="825">
      <c r="A825" t="inlineStr">
        <is>
          <t>PATH</t>
        </is>
      </c>
      <c r="B825" t="n">
        <v>743</v>
      </c>
      <c r="C825" t="inlineStr">
        <is>
          <t>Prophetic Preach in Worship</t>
        </is>
      </c>
      <c r="E825" t="inlineStr">
        <is>
          <t>PATH743</t>
        </is>
      </c>
    </row>
    <row r="826">
      <c r="A826" t="inlineStr">
        <is>
          <t>OTST</t>
        </is>
      </c>
      <c r="B826" t="n">
        <v>940</v>
      </c>
      <c r="C826" t="inlineStr">
        <is>
          <t>Sem Adv OT Exegesis</t>
        </is>
      </c>
      <c r="D826" t="inlineStr">
        <is>
          <t>Psalms/Wisdom Literature</t>
        </is>
      </c>
      <c r="E826" t="inlineStr">
        <is>
          <t>OTST940</t>
        </is>
      </c>
    </row>
    <row r="827">
      <c r="A827" t="inlineStr">
        <is>
          <t>NTST</t>
        </is>
      </c>
      <c r="B827" t="n">
        <v>885</v>
      </c>
      <c r="C827" t="inlineStr">
        <is>
          <t>Topics in</t>
        </is>
      </c>
      <c r="D827" t="inlineStr">
        <is>
          <t>Top:AdvSt Paulne Wrt:Romans</t>
        </is>
      </c>
      <c r="E827" t="inlineStr">
        <is>
          <t>NTST885</t>
        </is>
      </c>
    </row>
    <row r="828">
      <c r="A828" t="inlineStr">
        <is>
          <t>NTST</t>
        </is>
      </c>
      <c r="B828" t="n">
        <v>885</v>
      </c>
      <c r="C828" t="inlineStr">
        <is>
          <t>Topics in</t>
        </is>
      </c>
      <c r="D828" t="inlineStr">
        <is>
          <t>Topics in Romans</t>
        </is>
      </c>
      <c r="E828" t="inlineStr">
        <is>
          <t>NTST885</t>
        </is>
      </c>
    </row>
    <row r="829">
      <c r="A829" t="inlineStr">
        <is>
          <t>THST</t>
        </is>
      </c>
      <c r="B829" t="n">
        <v>885</v>
      </c>
      <c r="C829" t="inlineStr">
        <is>
          <t>Top:</t>
        </is>
      </c>
      <c r="D829" t="inlineStr">
        <is>
          <t>Top: Modern Philosophy</t>
        </is>
      </c>
      <c r="E829" t="inlineStr">
        <is>
          <t>THST885</t>
        </is>
      </c>
    </row>
    <row r="830">
      <c r="A830" t="inlineStr">
        <is>
          <t>CHIS</t>
        </is>
      </c>
      <c r="B830" t="n">
        <v>885</v>
      </c>
      <c r="C830" t="inlineStr">
        <is>
          <t>Topics in</t>
        </is>
      </c>
      <c r="D830" t="inlineStr">
        <is>
          <t>Top:</t>
        </is>
      </c>
      <c r="E830" t="inlineStr">
        <is>
          <t>CHIS885</t>
        </is>
      </c>
    </row>
    <row r="831">
      <c r="A831" t="inlineStr">
        <is>
          <t>THST</t>
        </is>
      </c>
      <c r="B831" t="n">
        <v>695</v>
      </c>
      <c r="C831" t="inlineStr">
        <is>
          <t>Top:</t>
        </is>
      </c>
      <c r="D831" t="inlineStr">
        <is>
          <t>Topics: Modern Philosophy</t>
        </is>
      </c>
      <c r="E831" t="inlineStr">
        <is>
          <t>THST695</t>
        </is>
      </c>
    </row>
    <row r="832">
      <c r="A832" t="inlineStr">
        <is>
          <t>OTST</t>
        </is>
      </c>
      <c r="B832" t="n">
        <v>668</v>
      </c>
      <c r="C832" t="inlineStr">
        <is>
          <t>Psalms/Wisdom Lit (Hebrew)</t>
        </is>
      </c>
      <c r="D832" t="inlineStr">
        <is>
          <t>Psalms/Wisdom Lit</t>
        </is>
      </c>
      <c r="E832" t="inlineStr">
        <is>
          <t>OTST668</t>
        </is>
      </c>
    </row>
    <row r="833">
      <c r="A833" t="inlineStr">
        <is>
          <t>GSEM</t>
        </is>
      </c>
      <c r="B833" t="n">
        <v>990</v>
      </c>
      <c r="C833" t="inlineStr">
        <is>
          <t>Postdoctoral Seminar</t>
        </is>
      </c>
      <c r="E833" t="inlineStr">
        <is>
          <t>GSEM990</t>
        </is>
      </c>
    </row>
    <row r="834">
      <c r="A834" t="inlineStr">
        <is>
          <t>MSSN</t>
        </is>
      </c>
      <c r="B834" t="n">
        <v>695</v>
      </c>
      <c r="C834" t="inlineStr">
        <is>
          <t>Topics:</t>
        </is>
      </c>
      <c r="D834" t="inlineStr">
        <is>
          <t>Top:Healing&amp;Deliverance in Mss</t>
        </is>
      </c>
      <c r="E834" t="inlineStr">
        <is>
          <t>MSSN695</t>
        </is>
      </c>
    </row>
    <row r="835">
      <c r="A835" t="inlineStr">
        <is>
          <t>NTST</t>
        </is>
      </c>
      <c r="B835" t="n">
        <v>658</v>
      </c>
      <c r="C835" t="inlineStr">
        <is>
          <t>Adv Studies Pauline Wrtg:</t>
        </is>
      </c>
      <c r="D835" t="inlineStr">
        <is>
          <t>Adv St Pauline Wrtg: Romans</t>
        </is>
      </c>
      <c r="E835" t="inlineStr">
        <is>
          <t>NTST658</t>
        </is>
      </c>
    </row>
    <row r="836">
      <c r="A836" t="inlineStr">
        <is>
          <t>CHIS</t>
        </is>
      </c>
      <c r="B836" t="n">
        <v>880</v>
      </c>
      <c r="C836" t="inlineStr">
        <is>
          <t>Topics in Church History:</t>
        </is>
      </c>
      <c r="D836" t="inlineStr">
        <is>
          <t>Top CHIS: Early Chch to AD 604</t>
        </is>
      </c>
      <c r="E836" t="inlineStr">
        <is>
          <t>CHIS880</t>
        </is>
      </c>
    </row>
    <row r="837">
      <c r="A837" t="inlineStr">
        <is>
          <t>ANEA</t>
        </is>
      </c>
      <c r="B837" t="n">
        <v>612</v>
      </c>
      <c r="C837" t="inlineStr">
        <is>
          <t>Ancient Near Eastern Lang</t>
        </is>
      </c>
      <c r="D837" t="inlineStr">
        <is>
          <t>ANE Lang: Akkadian</t>
        </is>
      </c>
      <c r="E837" t="inlineStr">
        <is>
          <t>ANEA612</t>
        </is>
      </c>
    </row>
    <row r="838">
      <c r="A838" t="inlineStr">
        <is>
          <t>DSLE</t>
        </is>
      </c>
      <c r="B838" t="n">
        <v>860</v>
      </c>
      <c r="C838" t="inlineStr">
        <is>
          <t>Teaching Religion in College</t>
        </is>
      </c>
      <c r="E838" t="inlineStr">
        <is>
          <t>DSLE860</t>
        </is>
      </c>
    </row>
    <row r="839">
      <c r="A839" t="inlineStr">
        <is>
          <t>CHIS</t>
        </is>
      </c>
      <c r="B839" t="n">
        <v>685</v>
      </c>
      <c r="C839" t="inlineStr">
        <is>
          <t>Studies in Church History</t>
        </is>
      </c>
      <c r="D839" t="inlineStr">
        <is>
          <t>Stdis n CHIS:Chrstn Wrshp Mus</t>
        </is>
      </c>
      <c r="E839" t="inlineStr">
        <is>
          <t>CHIS685</t>
        </is>
      </c>
    </row>
    <row r="840">
      <c r="A840" t="inlineStr">
        <is>
          <t>CHIS</t>
        </is>
      </c>
      <c r="B840" t="n">
        <v>814</v>
      </c>
      <c r="C840" t="inlineStr">
        <is>
          <t>Hist. Res. &amp; Historiography</t>
        </is>
      </c>
      <c r="E840" t="inlineStr">
        <is>
          <t>CHIS814</t>
        </is>
      </c>
    </row>
    <row r="841">
      <c r="A841" t="inlineStr">
        <is>
          <t>OTST</t>
        </is>
      </c>
      <c r="B841" t="n">
        <v>885</v>
      </c>
      <c r="C841" t="inlineStr">
        <is>
          <t>Topics in:</t>
        </is>
      </c>
      <c r="D841" t="inlineStr">
        <is>
          <t>Top:Hist of ANE Msptmia</t>
        </is>
      </c>
      <c r="E841" t="inlineStr">
        <is>
          <t>OTST885</t>
        </is>
      </c>
    </row>
    <row r="842">
      <c r="A842" t="inlineStr">
        <is>
          <t>NTST</t>
        </is>
      </c>
      <c r="B842" t="n">
        <v>885</v>
      </c>
      <c r="C842" t="inlineStr">
        <is>
          <t>Topics in</t>
        </is>
      </c>
      <c r="D842" t="inlineStr">
        <is>
          <t>Topics in:Judaism and the NT</t>
        </is>
      </c>
      <c r="E842" t="inlineStr">
        <is>
          <t>NTST885</t>
        </is>
      </c>
    </row>
    <row r="843">
      <c r="A843" t="inlineStr">
        <is>
          <t>THST</t>
        </is>
      </c>
      <c r="B843" t="n">
        <v>885</v>
      </c>
      <c r="C843" t="inlineStr">
        <is>
          <t>Top:</t>
        </is>
      </c>
      <c r="D843" t="inlineStr">
        <is>
          <t>Top: Ethics and the Good Life</t>
        </is>
      </c>
      <c r="E843" t="inlineStr">
        <is>
          <t>THST885</t>
        </is>
      </c>
    </row>
    <row r="844">
      <c r="A844" t="inlineStr">
        <is>
          <t>OTST</t>
        </is>
      </c>
      <c r="B844" t="n">
        <v>940</v>
      </c>
      <c r="C844" t="inlineStr">
        <is>
          <t>Sem Adv OT Exegesis</t>
        </is>
      </c>
      <c r="D844" t="inlineStr">
        <is>
          <t>Sem n Adv Arch &amp; Hst f Antqty</t>
        </is>
      </c>
      <c r="E844" t="inlineStr">
        <is>
          <t>OTST940</t>
        </is>
      </c>
    </row>
    <row r="845">
      <c r="A845" t="inlineStr">
        <is>
          <t>CHIS</t>
        </is>
      </c>
      <c r="B845" t="n">
        <v>685</v>
      </c>
      <c r="C845" t="inlineStr">
        <is>
          <t>Studies in Church History</t>
        </is>
      </c>
      <c r="D845" t="inlineStr">
        <is>
          <t>Sem Hist of Inter of Gen</t>
        </is>
      </c>
      <c r="E845" t="inlineStr">
        <is>
          <t>CHIS685</t>
        </is>
      </c>
    </row>
    <row r="846">
      <c r="A846" t="inlineStr">
        <is>
          <t>OTST</t>
        </is>
      </c>
      <c r="B846" t="n">
        <v>940</v>
      </c>
      <c r="C846" t="inlineStr">
        <is>
          <t>Sem Adv OT Exegesis</t>
        </is>
      </c>
      <c r="D846" t="inlineStr">
        <is>
          <t>Sem in Adv Hst of ANE: Msptmia</t>
        </is>
      </c>
      <c r="E846" t="inlineStr">
        <is>
          <t>OTST940</t>
        </is>
      </c>
    </row>
    <row r="847">
      <c r="A847" t="inlineStr">
        <is>
          <t>ANEA</t>
        </is>
      </c>
      <c r="B847" t="n">
        <v>604</v>
      </c>
      <c r="C847" t="inlineStr">
        <is>
          <t>Hist of the Ancient Near East</t>
        </is>
      </c>
      <c r="D847" t="inlineStr">
        <is>
          <t>Hist of ANE: Mesopotamia</t>
        </is>
      </c>
      <c r="E847" t="inlineStr">
        <is>
          <t>ANEA604</t>
        </is>
      </c>
    </row>
    <row r="848">
      <c r="A848" t="inlineStr">
        <is>
          <t>NTST</t>
        </is>
      </c>
      <c r="B848" t="n">
        <v>885</v>
      </c>
      <c r="C848" t="inlineStr">
        <is>
          <t>Topics in</t>
        </is>
      </c>
      <c r="D848" t="inlineStr">
        <is>
          <t>Topics in:Revelation</t>
        </is>
      </c>
      <c r="E848" t="inlineStr">
        <is>
          <t>NTST885</t>
        </is>
      </c>
    </row>
    <row r="849">
      <c r="A849" t="inlineStr">
        <is>
          <t>MSSN</t>
        </is>
      </c>
      <c r="B849" t="n">
        <v>695</v>
      </c>
      <c r="C849" t="inlineStr">
        <is>
          <t>Topics:</t>
        </is>
      </c>
      <c r="D849" t="inlineStr">
        <is>
          <t>Top: Intercultural Theology</t>
        </is>
      </c>
      <c r="E849" t="inlineStr">
        <is>
          <t>MSSN695</t>
        </is>
      </c>
    </row>
    <row r="850">
      <c r="A850" t="inlineStr">
        <is>
          <t>ANEA</t>
        </is>
      </c>
      <c r="B850" t="n">
        <v>885</v>
      </c>
      <c r="C850" t="inlineStr">
        <is>
          <t>Topics In:</t>
        </is>
      </c>
      <c r="D850" t="inlineStr">
        <is>
          <t>Top: Hist of ANE:  Mesopotamia</t>
        </is>
      </c>
      <c r="E850" t="inlineStr">
        <is>
          <t>ANEA885</t>
        </is>
      </c>
    </row>
    <row r="851">
      <c r="A851" t="inlineStr">
        <is>
          <t>OTST</t>
        </is>
      </c>
      <c r="B851" t="n">
        <v>612</v>
      </c>
      <c r="C851" t="inlineStr">
        <is>
          <t>Ancient Near Eastern Lang</t>
        </is>
      </c>
      <c r="D851" t="inlineStr">
        <is>
          <t>ANE Lang: Top Akkadian</t>
        </is>
      </c>
      <c r="E851" t="inlineStr">
        <is>
          <t>OTST612</t>
        </is>
      </c>
    </row>
    <row r="852">
      <c r="A852" t="inlineStr">
        <is>
          <t>THST</t>
        </is>
      </c>
      <c r="B852" t="n">
        <v>885</v>
      </c>
      <c r="C852" t="inlineStr">
        <is>
          <t>Top:</t>
        </is>
      </c>
      <c r="D852" t="inlineStr">
        <is>
          <t>Top: Hist&amp;Theo of Ecumenism</t>
        </is>
      </c>
      <c r="E852" t="inlineStr">
        <is>
          <t>THST885</t>
        </is>
      </c>
    </row>
    <row r="853">
      <c r="A853" t="inlineStr">
        <is>
          <t>DSLE</t>
        </is>
      </c>
      <c r="B853" t="n">
        <v>658</v>
      </c>
      <c r="C853" t="inlineStr">
        <is>
          <t>Internal Dynamics of Families</t>
        </is>
      </c>
      <c r="E853" t="inlineStr">
        <is>
          <t>DSLE658</t>
        </is>
      </c>
    </row>
    <row r="854">
      <c r="A854" t="inlineStr">
        <is>
          <t>OTST</t>
        </is>
      </c>
      <c r="B854" t="n">
        <v>885</v>
      </c>
      <c r="C854" t="inlineStr">
        <is>
          <t>Topics in:</t>
        </is>
      </c>
      <c r="D854" t="inlineStr">
        <is>
          <t>Topics in:Biblical Aramaic</t>
        </is>
      </c>
      <c r="E854" t="inlineStr">
        <is>
          <t>OTST885</t>
        </is>
      </c>
    </row>
    <row r="855">
      <c r="A855" t="inlineStr">
        <is>
          <t>CHIS</t>
        </is>
      </c>
      <c r="B855" t="n">
        <v>940</v>
      </c>
      <c r="C855" t="inlineStr">
        <is>
          <t>Seminar in Church History:</t>
        </is>
      </c>
      <c r="D855" t="inlineStr">
        <is>
          <t>Sem Hist of Inter of Gen</t>
        </is>
      </c>
      <c r="E855" t="inlineStr">
        <is>
          <t>CHIS940</t>
        </is>
      </c>
    </row>
    <row r="856">
      <c r="A856" t="inlineStr">
        <is>
          <t>OTST</t>
        </is>
      </c>
      <c r="B856" t="n">
        <v>890</v>
      </c>
      <c r="C856" t="inlineStr">
        <is>
          <t>Directed Rdg in Old Testmt</t>
        </is>
      </c>
      <c r="D856" t="inlineStr">
        <is>
          <t>Directed Rdg in OT: Akkadian</t>
        </is>
      </c>
      <c r="E856" t="inlineStr">
        <is>
          <t>OTST890</t>
        </is>
      </c>
    </row>
    <row r="857">
      <c r="A857" t="inlineStr">
        <is>
          <t>GSEM</t>
        </is>
      </c>
      <c r="B857" t="n">
        <v>505</v>
      </c>
      <c r="C857" t="inlineStr">
        <is>
          <t>Colloquium:</t>
        </is>
      </c>
      <c r="D857" t="inlineStr">
        <is>
          <t>Coll:Comm Engag Past. Min</t>
        </is>
      </c>
      <c r="E857" t="inlineStr">
        <is>
          <t>GSEM505</t>
        </is>
      </c>
    </row>
    <row r="858">
      <c r="A858" t="inlineStr">
        <is>
          <t>PATH</t>
        </is>
      </c>
      <c r="B858" t="n">
        <v>613</v>
      </c>
      <c r="C858" t="inlineStr">
        <is>
          <t>Coaching for Mission</t>
        </is>
      </c>
      <c r="E858" t="inlineStr">
        <is>
          <t>PATH613</t>
        </is>
      </c>
    </row>
    <row r="859">
      <c r="A859" t="inlineStr">
        <is>
          <t>GSEM</t>
        </is>
      </c>
      <c r="B859" t="n">
        <v>505</v>
      </c>
      <c r="C859" t="inlineStr">
        <is>
          <t>Colloquium:</t>
        </is>
      </c>
      <c r="D859" t="inlineStr">
        <is>
          <t>Coll: Finances for Pastors</t>
        </is>
      </c>
      <c r="E859" t="inlineStr">
        <is>
          <t>GSEM505</t>
        </is>
      </c>
    </row>
    <row r="860">
      <c r="A860" t="inlineStr">
        <is>
          <t>GSEM</t>
        </is>
      </c>
      <c r="B860" t="n">
        <v>505</v>
      </c>
      <c r="C860" t="inlineStr">
        <is>
          <t>Colloquium:</t>
        </is>
      </c>
      <c r="D860" t="inlineStr">
        <is>
          <t>Coll: D3 Re-Imagining Disc.Mak</t>
        </is>
      </c>
      <c r="E860" t="inlineStr">
        <is>
          <t>GSEM505</t>
        </is>
      </c>
    </row>
    <row r="861">
      <c r="A861" t="inlineStr">
        <is>
          <t>DSLE</t>
        </is>
      </c>
      <c r="B861" t="n">
        <v>950</v>
      </c>
      <c r="C861" t="inlineStr">
        <is>
          <t>Synth in Discipleship Life Ed</t>
        </is>
      </c>
      <c r="D861" t="inlineStr">
        <is>
          <t>Synthesis in DSLE</t>
        </is>
      </c>
      <c r="E861" t="inlineStr">
        <is>
          <t>DSLE950</t>
        </is>
      </c>
    </row>
    <row r="862">
      <c r="A862" t="inlineStr">
        <is>
          <t>DSLE</t>
        </is>
      </c>
      <c r="B862" t="n">
        <v>605</v>
      </c>
      <c r="C862" t="inlineStr">
        <is>
          <t>Foundations in DSLE</t>
        </is>
      </c>
      <c r="E862" t="inlineStr">
        <is>
          <t>DSLE605</t>
        </is>
      </c>
    </row>
    <row r="863">
      <c r="A863" t="inlineStr">
        <is>
          <t>GSEM</t>
        </is>
      </c>
      <c r="B863" t="n">
        <v>505</v>
      </c>
      <c r="C863" t="inlineStr">
        <is>
          <t>Colloquium:</t>
        </is>
      </c>
      <c r="D863" t="inlineStr">
        <is>
          <t>Coll:</t>
        </is>
      </c>
      <c r="E863" t="inlineStr">
        <is>
          <t>GSEM505</t>
        </is>
      </c>
    </row>
    <row r="864">
      <c r="A864" t="inlineStr">
        <is>
          <t>NTST</t>
        </is>
      </c>
      <c r="B864" t="n">
        <v>679</v>
      </c>
      <c r="C864" t="inlineStr">
        <is>
          <t>Sem in NT Theology &amp; Ethics</t>
        </is>
      </c>
      <c r="E864" t="inlineStr">
        <is>
          <t>NTST679</t>
        </is>
      </c>
    </row>
    <row r="865">
      <c r="A865" t="inlineStr">
        <is>
          <t>OTST</t>
        </is>
      </c>
      <c r="B865" t="n">
        <v>604</v>
      </c>
      <c r="C865" t="inlineStr">
        <is>
          <t>Hist of the Ancient Near East</t>
        </is>
      </c>
      <c r="D865" t="inlineStr">
        <is>
          <t>Hist of the ANE Mesopotamia</t>
        </is>
      </c>
      <c r="E865" t="inlineStr">
        <is>
          <t>OTST604</t>
        </is>
      </c>
    </row>
    <row r="866">
      <c r="A866" t="inlineStr">
        <is>
          <t>THST</t>
        </is>
      </c>
      <c r="B866" t="n">
        <v>885</v>
      </c>
      <c r="C866" t="inlineStr">
        <is>
          <t>Top:</t>
        </is>
      </c>
      <c r="D866" t="inlineStr">
        <is>
          <t>Top:Roman Cath Life &amp; Thought</t>
        </is>
      </c>
      <c r="E866" t="inlineStr">
        <is>
          <t>THST885</t>
        </is>
      </c>
    </row>
    <row r="867">
      <c r="A867" t="inlineStr">
        <is>
          <t>THST</t>
        </is>
      </c>
      <c r="B867" t="n">
        <v>885</v>
      </c>
      <c r="C867" t="inlineStr">
        <is>
          <t>Top:</t>
        </is>
      </c>
      <c r="D867" t="inlineStr">
        <is>
          <t>Top: Doctrine of the Church</t>
        </is>
      </c>
      <c r="E867" t="inlineStr">
        <is>
          <t>THST885</t>
        </is>
      </c>
    </row>
    <row r="868">
      <c r="A868" t="inlineStr">
        <is>
          <t>NTST</t>
        </is>
      </c>
      <c r="B868" t="n">
        <v>885</v>
      </c>
      <c r="C868" t="inlineStr">
        <is>
          <t>Topics in</t>
        </is>
      </c>
      <c r="D868" t="inlineStr">
        <is>
          <t>Topics in Adv Stud in Matthew</t>
        </is>
      </c>
      <c r="E868" t="inlineStr">
        <is>
          <t>NTST885</t>
        </is>
      </c>
    </row>
    <row r="869">
      <c r="A869" t="inlineStr">
        <is>
          <t>MSSN</t>
        </is>
      </c>
      <c r="B869" t="n">
        <v>885</v>
      </c>
      <c r="C869" t="inlineStr">
        <is>
          <t>Topics in:</t>
        </is>
      </c>
      <c r="D869" t="inlineStr">
        <is>
          <t>Topics in Diversity, Cultures</t>
        </is>
      </c>
      <c r="E869" t="inlineStr">
        <is>
          <t>MSSN885</t>
        </is>
      </c>
    </row>
    <row r="870">
      <c r="A870" t="inlineStr">
        <is>
          <t>DSLE</t>
        </is>
      </c>
      <c r="B870" t="n">
        <v>664</v>
      </c>
      <c r="C870" t="inlineStr">
        <is>
          <t>Advanced Campus Ministry</t>
        </is>
      </c>
      <c r="E870" t="inlineStr">
        <is>
          <t>DSLE664</t>
        </is>
      </c>
    </row>
    <row r="871">
      <c r="A871" t="inlineStr">
        <is>
          <t>CHIS</t>
        </is>
      </c>
      <c r="B871" t="n">
        <v>685</v>
      </c>
      <c r="C871" t="inlineStr">
        <is>
          <t>Studies in Church History</t>
        </is>
      </c>
      <c r="D871" t="inlineStr">
        <is>
          <t>Sem in Church Hist:</t>
        </is>
      </c>
      <c r="E871" t="inlineStr">
        <is>
          <t>CHIS685</t>
        </is>
      </c>
    </row>
    <row r="872">
      <c r="A872" t="inlineStr">
        <is>
          <t>GSEM</t>
        </is>
      </c>
      <c r="B872" t="n">
        <v>505</v>
      </c>
      <c r="C872" t="inlineStr">
        <is>
          <t>Colloquium:</t>
        </is>
      </c>
      <c r="D872" t="inlineStr">
        <is>
          <t>Coll: Writing Wisely</t>
        </is>
      </c>
      <c r="E872" t="inlineStr">
        <is>
          <t>GSEM505</t>
        </is>
      </c>
    </row>
    <row r="873">
      <c r="A873" t="inlineStr">
        <is>
          <t>PATH</t>
        </is>
      </c>
      <c r="B873" t="n">
        <v>554</v>
      </c>
      <c r="C873" t="inlineStr">
        <is>
          <t>CPE</t>
        </is>
      </c>
      <c r="D873" t="inlineStr">
        <is>
          <t>CPE: Campus</t>
        </is>
      </c>
      <c r="E873" t="inlineStr">
        <is>
          <t>PATH554</t>
        </is>
      </c>
    </row>
    <row r="874">
      <c r="A874" t="inlineStr">
        <is>
          <t>THST</t>
        </is>
      </c>
      <c r="B874" t="n">
        <v>682</v>
      </c>
      <c r="C874" t="inlineStr">
        <is>
          <t>Modern Philosophy</t>
        </is>
      </c>
      <c r="E874" t="inlineStr">
        <is>
          <t>THST682</t>
        </is>
      </c>
    </row>
    <row r="875">
      <c r="A875" t="inlineStr">
        <is>
          <t>CHIS</t>
        </is>
      </c>
      <c r="B875" t="n">
        <v>682</v>
      </c>
      <c r="C875" t="inlineStr">
        <is>
          <t>Seminar in Church History</t>
        </is>
      </c>
      <c r="D875" t="inlineStr">
        <is>
          <t>Sem:Armi-Wesley&amp;Adventist Sote</t>
        </is>
      </c>
      <c r="E875" t="inlineStr">
        <is>
          <t>CHIS682</t>
        </is>
      </c>
    </row>
    <row r="876">
      <c r="A876" t="inlineStr">
        <is>
          <t>CHIS</t>
        </is>
      </c>
      <c r="B876" t="n">
        <v>940</v>
      </c>
      <c r="C876" t="inlineStr">
        <is>
          <t>Seminar in Church History:</t>
        </is>
      </c>
      <c r="D876" t="inlineStr">
        <is>
          <t>Sem:Armi-Wesley&amp;Adventist Sote</t>
        </is>
      </c>
      <c r="E876" t="inlineStr">
        <is>
          <t>CHIS940</t>
        </is>
      </c>
    </row>
    <row r="877">
      <c r="A877" t="inlineStr">
        <is>
          <t>THST</t>
        </is>
      </c>
      <c r="B877" t="n">
        <v>964</v>
      </c>
      <c r="C877" t="inlineStr">
        <is>
          <t>Sem in Historical Theology:</t>
        </is>
      </c>
      <c r="D877" t="inlineStr">
        <is>
          <t>Sem:Armi-Wesley&amp;Adventist Sote</t>
        </is>
      </c>
      <c r="E877" t="inlineStr">
        <is>
          <t>THST964</t>
        </is>
      </c>
    </row>
    <row r="878">
      <c r="A878" t="inlineStr">
        <is>
          <t>PATH</t>
        </is>
      </c>
      <c r="B878" t="n">
        <v>590</v>
      </c>
      <c r="C878" t="inlineStr">
        <is>
          <t>Ministry of Music</t>
        </is>
      </c>
      <c r="E878" t="inlineStr">
        <is>
          <t>PATH590</t>
        </is>
      </c>
    </row>
    <row r="879">
      <c r="A879" t="inlineStr">
        <is>
          <t>OTST</t>
        </is>
      </c>
      <c r="B879" t="n">
        <v>675</v>
      </c>
      <c r="C879" t="inlineStr">
        <is>
          <t>Minor Prophets</t>
        </is>
      </c>
      <c r="D879" t="inlineStr">
        <is>
          <t>Minor Prophets Exegesis</t>
        </is>
      </c>
      <c r="E879" t="inlineStr">
        <is>
          <t>OTST675</t>
        </is>
      </c>
    </row>
    <row r="880">
      <c r="A880" t="inlineStr">
        <is>
          <t>OTST</t>
        </is>
      </c>
      <c r="B880" t="n">
        <v>666</v>
      </c>
      <c r="C880" t="inlineStr">
        <is>
          <t>Historical Books (Hebrew)</t>
        </is>
      </c>
      <c r="E880" t="inlineStr">
        <is>
          <t>OTST666</t>
        </is>
      </c>
    </row>
    <row r="881">
      <c r="A881" t="inlineStr">
        <is>
          <t>DSLE</t>
        </is>
      </c>
      <c r="B881" t="n">
        <v>680</v>
      </c>
      <c r="C881" t="inlineStr">
        <is>
          <t>Field Practicum:________</t>
        </is>
      </c>
      <c r="E881" t="inlineStr">
        <is>
          <t>DSLE680</t>
        </is>
      </c>
    </row>
    <row r="882">
      <c r="A882" t="inlineStr">
        <is>
          <t>DSLE</t>
        </is>
      </c>
      <c r="B882" t="n">
        <v>878</v>
      </c>
      <c r="C882" t="inlineStr">
        <is>
          <t>Adv Scholarly &amp; Prof Dev</t>
        </is>
      </c>
      <c r="E882" t="inlineStr">
        <is>
          <t>DSLE878</t>
        </is>
      </c>
    </row>
    <row r="883">
      <c r="A883" t="inlineStr">
        <is>
          <t>GSEM</t>
        </is>
      </c>
      <c r="B883" t="n">
        <v>698</v>
      </c>
      <c r="C883" t="inlineStr">
        <is>
          <t>Master of Divinity Thesis</t>
        </is>
      </c>
      <c r="E883" t="inlineStr">
        <is>
          <t>GSEM698</t>
        </is>
      </c>
    </row>
    <row r="884">
      <c r="A884" t="inlineStr">
        <is>
          <t>THST</t>
        </is>
      </c>
      <c r="B884" t="n">
        <v>695</v>
      </c>
      <c r="C884" t="inlineStr">
        <is>
          <t>Top:</t>
        </is>
      </c>
      <c r="E884" t="inlineStr">
        <is>
          <t>THST695</t>
        </is>
      </c>
    </row>
    <row r="885">
      <c r="A885" t="inlineStr">
        <is>
          <t>THST</t>
        </is>
      </c>
      <c r="B885" t="n">
        <v>895</v>
      </c>
      <c r="C885" t="inlineStr">
        <is>
          <t>Directed Rdg Historical Theo</t>
        </is>
      </c>
      <c r="E885" t="inlineStr">
        <is>
          <t>THST895</t>
        </is>
      </c>
    </row>
    <row r="886">
      <c r="A886" t="inlineStr">
        <is>
          <t>THST</t>
        </is>
      </c>
      <c r="B886" t="n">
        <v>896</v>
      </c>
      <c r="C886" t="inlineStr">
        <is>
          <t>Directed Rdg Christian Ethics</t>
        </is>
      </c>
      <c r="E886" t="inlineStr">
        <is>
          <t>THST896</t>
        </is>
      </c>
    </row>
    <row r="887">
      <c r="A887" t="inlineStr">
        <is>
          <t>CHMN</t>
        </is>
      </c>
      <c r="B887" t="n">
        <v>690</v>
      </c>
      <c r="C887" t="inlineStr">
        <is>
          <t>Ind Stdy:</t>
        </is>
      </c>
      <c r="E887" t="inlineStr">
        <is>
          <t>CHMN690</t>
        </is>
      </c>
    </row>
    <row r="888">
      <c r="A888" t="inlineStr">
        <is>
          <t>CHMN</t>
        </is>
      </c>
      <c r="B888" t="n">
        <v>890</v>
      </c>
      <c r="C888" t="inlineStr">
        <is>
          <t>Directed Rdgs in Church Min</t>
        </is>
      </c>
      <c r="E888" t="inlineStr">
        <is>
          <t>CHMN890</t>
        </is>
      </c>
    </row>
    <row r="889">
      <c r="A889" t="inlineStr">
        <is>
          <t>CHIS</t>
        </is>
      </c>
      <c r="B889" t="n">
        <v>690</v>
      </c>
      <c r="C889" t="inlineStr">
        <is>
          <t>Ind St:</t>
        </is>
      </c>
      <c r="E889" t="inlineStr">
        <is>
          <t>CHIS690</t>
        </is>
      </c>
    </row>
    <row r="890">
      <c r="A890" t="inlineStr">
        <is>
          <t>CHMN</t>
        </is>
      </c>
      <c r="B890" t="n">
        <v>660</v>
      </c>
      <c r="C890" t="inlineStr">
        <is>
          <t>Field Practicum</t>
        </is>
      </c>
      <c r="E890" t="inlineStr">
        <is>
          <t>CHMN660</t>
        </is>
      </c>
    </row>
    <row r="891">
      <c r="A891" t="inlineStr">
        <is>
          <t>CHIS</t>
        </is>
      </c>
      <c r="B891" t="n">
        <v>890</v>
      </c>
      <c r="C891" t="inlineStr">
        <is>
          <t>Directed Rdg in Church History</t>
        </is>
      </c>
      <c r="E891" t="inlineStr">
        <is>
          <t>CHIS890</t>
        </is>
      </c>
    </row>
    <row r="892">
      <c r="A892" t="inlineStr">
        <is>
          <t>CHIS</t>
        </is>
      </c>
      <c r="B892" t="n">
        <v>895</v>
      </c>
      <c r="C892" t="inlineStr">
        <is>
          <t>Directed Rdg Adventist Studies</t>
        </is>
      </c>
      <c r="E892" t="inlineStr">
        <is>
          <t>CHIS895</t>
        </is>
      </c>
    </row>
    <row r="893">
      <c r="A893" t="inlineStr">
        <is>
          <t>THST</t>
        </is>
      </c>
      <c r="B893" t="n">
        <v>690</v>
      </c>
      <c r="C893" t="inlineStr">
        <is>
          <t>Ind St:</t>
        </is>
      </c>
      <c r="E893" t="inlineStr">
        <is>
          <t>THST690</t>
        </is>
      </c>
    </row>
    <row r="894">
      <c r="A894" t="inlineStr">
        <is>
          <t>DSRE</t>
        </is>
      </c>
      <c r="B894" t="n">
        <v>690</v>
      </c>
      <c r="C894" t="inlineStr">
        <is>
          <t>Ind St:</t>
        </is>
      </c>
      <c r="E894" t="inlineStr">
        <is>
          <t>DSRE690</t>
        </is>
      </c>
    </row>
    <row r="895">
      <c r="A895" t="inlineStr">
        <is>
          <t>OTST</t>
        </is>
      </c>
      <c r="B895" t="n">
        <v>545</v>
      </c>
      <c r="C895" t="inlineStr">
        <is>
          <t>Daniel</t>
        </is>
      </c>
      <c r="E895" t="inlineStr">
        <is>
          <t>OTST545</t>
        </is>
      </c>
    </row>
    <row r="896">
      <c r="A896" t="inlineStr">
        <is>
          <t>NTST</t>
        </is>
      </c>
      <c r="B896" t="n">
        <v>690</v>
      </c>
      <c r="C896" t="inlineStr">
        <is>
          <t>Ind St:</t>
        </is>
      </c>
      <c r="E896" t="inlineStr">
        <is>
          <t>NTST690</t>
        </is>
      </c>
    </row>
    <row r="897">
      <c r="A897" t="inlineStr">
        <is>
          <t>NTST</t>
        </is>
      </c>
      <c r="B897" t="n">
        <v>890</v>
      </c>
      <c r="C897" t="inlineStr">
        <is>
          <t>Directed Rdg in New Testament</t>
        </is>
      </c>
      <c r="E897" t="inlineStr">
        <is>
          <t>NTST890</t>
        </is>
      </c>
    </row>
    <row r="898">
      <c r="A898" t="inlineStr">
        <is>
          <t>DSRE</t>
        </is>
      </c>
      <c r="B898" t="n">
        <v>680</v>
      </c>
      <c r="C898" t="inlineStr">
        <is>
          <t>Field Practicum:________</t>
        </is>
      </c>
      <c r="E898" t="inlineStr">
        <is>
          <t>DSRE680</t>
        </is>
      </c>
    </row>
    <row r="899">
      <c r="A899" t="inlineStr">
        <is>
          <t>THST</t>
        </is>
      </c>
      <c r="B899" t="n">
        <v>890</v>
      </c>
      <c r="C899" t="inlineStr">
        <is>
          <t>DirRdg Syst Theo:</t>
        </is>
      </c>
      <c r="E899" t="inlineStr">
        <is>
          <t>THST890</t>
        </is>
      </c>
    </row>
    <row r="900">
      <c r="A900" t="inlineStr">
        <is>
          <t>OTST</t>
        </is>
      </c>
      <c r="B900" t="n">
        <v>690</v>
      </c>
      <c r="C900" t="inlineStr">
        <is>
          <t>Ind St:</t>
        </is>
      </c>
      <c r="E900" t="inlineStr">
        <is>
          <t>OTST690</t>
        </is>
      </c>
    </row>
    <row r="901">
      <c r="A901" t="inlineStr">
        <is>
          <t>OTST</t>
        </is>
      </c>
      <c r="B901" t="n">
        <v>890</v>
      </c>
      <c r="C901" t="inlineStr">
        <is>
          <t>Directed Rdg in Old Testmt</t>
        </is>
      </c>
      <c r="E901" t="inlineStr">
        <is>
          <t>OTST890</t>
        </is>
      </c>
    </row>
    <row r="902">
      <c r="A902" t="inlineStr">
        <is>
          <t>NTST</t>
        </is>
      </c>
      <c r="B902" t="n">
        <v>550</v>
      </c>
      <c r="C902" t="inlineStr">
        <is>
          <t>Exegesis of the English NT:</t>
        </is>
      </c>
      <c r="D902" t="inlineStr">
        <is>
          <t>Exegesis of Eng NT:Revelation</t>
        </is>
      </c>
      <c r="E902" t="inlineStr">
        <is>
          <t>NTST550</t>
        </is>
      </c>
    </row>
    <row r="903">
      <c r="A903" t="inlineStr">
        <is>
          <t>DSRE</t>
        </is>
      </c>
      <c r="B903" t="n">
        <v>870</v>
      </c>
      <c r="C903" t="inlineStr">
        <is>
          <t>Adv Studies:</t>
        </is>
      </c>
      <c r="E903" t="inlineStr">
        <is>
          <t>DSRE870</t>
        </is>
      </c>
    </row>
    <row r="904">
      <c r="A904" t="inlineStr">
        <is>
          <t>ANEA</t>
        </is>
      </c>
      <c r="B904" t="n">
        <v>690</v>
      </c>
      <c r="C904" t="inlineStr">
        <is>
          <t>Independent Study</t>
        </is>
      </c>
      <c r="E904" t="inlineStr">
        <is>
          <t>ANEA690</t>
        </is>
      </c>
    </row>
    <row r="905">
      <c r="A905" t="inlineStr">
        <is>
          <t>ANEA</t>
        </is>
      </c>
      <c r="B905" t="n">
        <v>890</v>
      </c>
      <c r="C905" t="inlineStr">
        <is>
          <t>Directed Rdg in Hist&amp;Arch St</t>
        </is>
      </c>
      <c r="E905" t="inlineStr">
        <is>
          <t>ANEA890</t>
        </is>
      </c>
    </row>
    <row r="906">
      <c r="A906" t="inlineStr">
        <is>
          <t>ANEA</t>
        </is>
      </c>
      <c r="B906" t="n">
        <v>695</v>
      </c>
      <c r="C906" t="inlineStr">
        <is>
          <t>Directed Studies</t>
        </is>
      </c>
      <c r="E906" t="inlineStr">
        <is>
          <t>ANEA695</t>
        </is>
      </c>
    </row>
    <row r="907">
      <c r="A907" t="inlineStr">
        <is>
          <t>GSEM</t>
        </is>
      </c>
      <c r="B907" t="n">
        <v>700</v>
      </c>
      <c r="C907" t="inlineStr">
        <is>
          <t>DMin Program Orientation</t>
        </is>
      </c>
      <c r="E907" t="inlineStr">
        <is>
          <t>GSEM700</t>
        </is>
      </c>
    </row>
    <row r="908">
      <c r="A908" t="inlineStr">
        <is>
          <t>THST</t>
        </is>
      </c>
      <c r="B908" t="n">
        <v>695</v>
      </c>
      <c r="C908" t="inlineStr">
        <is>
          <t>Top:</t>
        </is>
      </c>
      <c r="D908" t="inlineStr">
        <is>
          <t>Topics:Sanctuary Doctrine</t>
        </is>
      </c>
      <c r="E908" t="inlineStr">
        <is>
          <t>THST695</t>
        </is>
      </c>
    </row>
    <row r="909">
      <c r="A909" t="inlineStr">
        <is>
          <t>MSSN</t>
        </is>
      </c>
      <c r="B909" t="n">
        <v>690</v>
      </c>
      <c r="C909" t="inlineStr">
        <is>
          <t>Ind St:</t>
        </is>
      </c>
      <c r="E909" t="inlineStr">
        <is>
          <t>MSSN690</t>
        </is>
      </c>
    </row>
    <row r="910">
      <c r="A910" t="inlineStr">
        <is>
          <t>DSRE</t>
        </is>
      </c>
      <c r="B910" t="n">
        <v>995</v>
      </c>
      <c r="C910" t="inlineStr">
        <is>
          <t>Doctoral Dissertation</t>
        </is>
      </c>
      <c r="E910" t="inlineStr">
        <is>
          <t>DSRE995</t>
        </is>
      </c>
    </row>
    <row r="911">
      <c r="A911" t="inlineStr">
        <is>
          <t>DSRE</t>
        </is>
      </c>
      <c r="B911" t="n">
        <v>660</v>
      </c>
      <c r="C911" t="inlineStr">
        <is>
          <t>Field Practicum:MAYYAM</t>
        </is>
      </c>
      <c r="E911" t="inlineStr">
        <is>
          <t>DSRE660</t>
        </is>
      </c>
    </row>
    <row r="912">
      <c r="A912" t="inlineStr">
        <is>
          <t>CHIS</t>
        </is>
      </c>
      <c r="B912" t="n">
        <v>940</v>
      </c>
      <c r="C912" t="inlineStr">
        <is>
          <t>Seminar in Church History:</t>
        </is>
      </c>
      <c r="D912" t="inlineStr">
        <is>
          <t>Sem:Hist Resrch&amp;Historiography</t>
        </is>
      </c>
      <c r="E912" t="inlineStr">
        <is>
          <t>CHIS940</t>
        </is>
      </c>
    </row>
    <row r="913">
      <c r="A913" t="inlineStr">
        <is>
          <t>DSRE</t>
        </is>
      </c>
      <c r="B913" t="n">
        <v>878</v>
      </c>
      <c r="C913" t="inlineStr">
        <is>
          <t>Adv Scholarly &amp; Prof Dev</t>
        </is>
      </c>
      <c r="E913" t="inlineStr">
        <is>
          <t>DSRE878</t>
        </is>
      </c>
    </row>
    <row r="914">
      <c r="A914" t="inlineStr">
        <is>
          <t>DSRE</t>
        </is>
      </c>
      <c r="B914" t="n">
        <v>680</v>
      </c>
      <c r="C914" t="inlineStr">
        <is>
          <t>Field Practicum:________</t>
        </is>
      </c>
      <c r="D914" t="inlineStr">
        <is>
          <t>Field Practicum:Leadership</t>
        </is>
      </c>
      <c r="E914" t="inlineStr">
        <is>
          <t>DSRE680</t>
        </is>
      </c>
    </row>
    <row r="915">
      <c r="A915" t="inlineStr">
        <is>
          <t>MSSN</t>
        </is>
      </c>
      <c r="B915" t="n">
        <v>828</v>
      </c>
      <c r="C915" t="inlineStr">
        <is>
          <t>Sem Social Sciences&amp;Mission</t>
        </is>
      </c>
      <c r="E915" t="inlineStr">
        <is>
          <t>MSSN828</t>
        </is>
      </c>
    </row>
    <row r="916">
      <c r="A916" t="inlineStr">
        <is>
          <t>GSEM</t>
        </is>
      </c>
      <c r="B916" t="n">
        <v>880</v>
      </c>
      <c r="C916" t="inlineStr">
        <is>
          <t>Prep for Comprehensive Exams</t>
        </is>
      </c>
      <c r="E916" t="inlineStr">
        <is>
          <t>GSEM880</t>
        </is>
      </c>
    </row>
    <row r="917">
      <c r="A917" t="inlineStr">
        <is>
          <t>CHMN</t>
        </is>
      </c>
      <c r="B917" t="n">
        <v>669</v>
      </c>
      <c r="C917" t="inlineStr">
        <is>
          <t>Adv Holistic Small Groups</t>
        </is>
      </c>
      <c r="E917" t="inlineStr">
        <is>
          <t>CHMN669</t>
        </is>
      </c>
    </row>
    <row r="918">
      <c r="A918" t="inlineStr">
        <is>
          <t>THST</t>
        </is>
      </c>
      <c r="B918" t="n">
        <v>935</v>
      </c>
      <c r="C918" t="inlineStr">
        <is>
          <t>Sem Philosophical Theology:</t>
        </is>
      </c>
      <c r="E918" t="inlineStr">
        <is>
          <t>THST935</t>
        </is>
      </c>
    </row>
    <row r="919">
      <c r="A919" t="inlineStr">
        <is>
          <t>NTST</t>
        </is>
      </c>
      <c r="B919" t="n">
        <v>550</v>
      </c>
      <c r="C919" t="inlineStr">
        <is>
          <t>Exegesis of the English NT:</t>
        </is>
      </c>
      <c r="D919" t="inlineStr">
        <is>
          <t>Exegsis Eng NT:Pauline Writing</t>
        </is>
      </c>
      <c r="E919" t="inlineStr">
        <is>
          <t>NTST550</t>
        </is>
      </c>
    </row>
    <row r="920">
      <c r="A920" t="inlineStr">
        <is>
          <t>OTST</t>
        </is>
      </c>
      <c r="B920" t="n">
        <v>570</v>
      </c>
      <c r="C920" t="inlineStr">
        <is>
          <t>Readings in the OT (English)</t>
        </is>
      </c>
      <c r="D920" t="inlineStr">
        <is>
          <t>Readings in the OT:Daniel</t>
        </is>
      </c>
      <c r="E920" t="inlineStr">
        <is>
          <t>OTST570</t>
        </is>
      </c>
    </row>
    <row r="921">
      <c r="A921" t="inlineStr">
        <is>
          <t>NTST</t>
        </is>
      </c>
      <c r="B921" t="n">
        <v>940</v>
      </c>
      <c r="C921" t="inlineStr">
        <is>
          <t>Sem in NT Exegesis &amp; Hermn:</t>
        </is>
      </c>
      <c r="D921" t="inlineStr">
        <is>
          <t>Sem Exgsis/Herm:Nartiv Anlysis</t>
        </is>
      </c>
      <c r="E921" t="inlineStr">
        <is>
          <t>NTST940</t>
        </is>
      </c>
    </row>
    <row r="922">
      <c r="A922" t="inlineStr">
        <is>
          <t>DSRE</t>
        </is>
      </c>
      <c r="B922" t="n">
        <v>620</v>
      </c>
      <c r="C922" t="inlineStr">
        <is>
          <t>Scholarly and Professional Dev</t>
        </is>
      </c>
      <c r="E922" t="inlineStr">
        <is>
          <t>DSRE620</t>
        </is>
      </c>
    </row>
    <row r="923">
      <c r="A923" t="inlineStr">
        <is>
          <t>DSRE</t>
        </is>
      </c>
      <c r="B923" t="n">
        <v>885</v>
      </c>
      <c r="C923" t="inlineStr">
        <is>
          <t>Field Practicum:</t>
        </is>
      </c>
      <c r="E923" t="inlineStr">
        <is>
          <t>DSRE885</t>
        </is>
      </c>
    </row>
    <row r="924">
      <c r="A924" t="inlineStr">
        <is>
          <t>CHMN</t>
        </is>
      </c>
      <c r="B924" t="n">
        <v>659</v>
      </c>
      <c r="C924" t="inlineStr">
        <is>
          <t>Practicum Past Care&amp;Counseling</t>
        </is>
      </c>
      <c r="E924" t="inlineStr">
        <is>
          <t>CHMN659</t>
        </is>
      </c>
    </row>
    <row r="925">
      <c r="A925" t="inlineStr">
        <is>
          <t>CHMN</t>
        </is>
      </c>
      <c r="B925" t="n">
        <v>560</v>
      </c>
      <c r="C925" t="inlineStr">
        <is>
          <t>Adv Ministerial Development</t>
        </is>
      </c>
      <c r="E925" t="inlineStr">
        <is>
          <t>CHMN560</t>
        </is>
      </c>
    </row>
    <row r="926">
      <c r="A926" t="inlineStr">
        <is>
          <t>CHMN</t>
        </is>
      </c>
      <c r="B926" t="n">
        <v>767</v>
      </c>
      <c r="C926" t="inlineStr">
        <is>
          <t>Formatn Evangelistic Strategy</t>
        </is>
      </c>
      <c r="E926" t="inlineStr">
        <is>
          <t>CHMN767</t>
        </is>
      </c>
    </row>
    <row r="927">
      <c r="A927" t="inlineStr">
        <is>
          <t>CHMN</t>
        </is>
      </c>
      <c r="B927" t="n">
        <v>641</v>
      </c>
      <c r="C927" t="inlineStr">
        <is>
          <t>Practicum Military Chaplaincy</t>
        </is>
      </c>
      <c r="E927" t="inlineStr">
        <is>
          <t>CHMN641</t>
        </is>
      </c>
    </row>
    <row r="928">
      <c r="A928" t="inlineStr">
        <is>
          <t>DSRE</t>
        </is>
      </c>
      <c r="B928" t="n">
        <v>880</v>
      </c>
      <c r="C928" t="inlineStr">
        <is>
          <t>PhD (Rel Education) Prog Cont</t>
        </is>
      </c>
      <c r="E928" t="inlineStr">
        <is>
          <t>DSRE880</t>
        </is>
      </c>
    </row>
    <row r="929">
      <c r="A929" t="inlineStr">
        <is>
          <t>CHMN</t>
        </is>
      </c>
      <c r="B929" t="n">
        <v>890</v>
      </c>
      <c r="C929" t="inlineStr">
        <is>
          <t>Directed Rdgs in Church Min</t>
        </is>
      </c>
      <c r="D929" t="inlineStr">
        <is>
          <t>Directed Rdgs Church in Min</t>
        </is>
      </c>
      <c r="E929" t="inlineStr">
        <is>
          <t>CHMN890</t>
        </is>
      </c>
    </row>
    <row r="930">
      <c r="A930" t="inlineStr">
        <is>
          <t>MSSN</t>
        </is>
      </c>
      <c r="B930" t="n">
        <v>890</v>
      </c>
      <c r="C930" t="inlineStr">
        <is>
          <t>Directed Rdgs Mission Studies</t>
        </is>
      </c>
      <c r="E930" t="inlineStr">
        <is>
          <t>MSSN890</t>
        </is>
      </c>
    </row>
    <row r="931">
      <c r="A931" t="inlineStr">
        <is>
          <t>MSSN</t>
        </is>
      </c>
      <c r="B931" t="n">
        <v>695</v>
      </c>
      <c r="C931" t="inlineStr">
        <is>
          <t>Topics:</t>
        </is>
      </c>
      <c r="E931" t="inlineStr">
        <is>
          <t>MSSN695</t>
        </is>
      </c>
    </row>
    <row r="932">
      <c r="A932" t="inlineStr">
        <is>
          <t>NTST</t>
        </is>
      </c>
      <c r="B932" t="n">
        <v>525</v>
      </c>
      <c r="C932" t="inlineStr">
        <is>
          <t>Revelation</t>
        </is>
      </c>
      <c r="E932" t="inlineStr">
        <is>
          <t>NTST525</t>
        </is>
      </c>
    </row>
    <row r="933">
      <c r="A933" t="inlineStr">
        <is>
          <t>GSEM</t>
        </is>
      </c>
      <c r="B933" t="n">
        <v>797</v>
      </c>
      <c r="C933" t="inlineStr">
        <is>
          <t>Ind St:</t>
        </is>
      </c>
      <c r="D933" t="inlineStr">
        <is>
          <t>Ind:Spiritual &amp; Theo Found Min</t>
        </is>
      </c>
      <c r="E933" t="inlineStr">
        <is>
          <t>GSEM797</t>
        </is>
      </c>
    </row>
    <row r="934">
      <c r="A934" t="inlineStr">
        <is>
          <t>GSEM</t>
        </is>
      </c>
      <c r="B934" t="n">
        <v>648</v>
      </c>
      <c r="C934" t="inlineStr">
        <is>
          <t>Workshop</t>
        </is>
      </c>
      <c r="D934" t="inlineStr">
        <is>
          <t>Wrkshp:Word &amp; Music</t>
        </is>
      </c>
      <c r="E934" t="inlineStr">
        <is>
          <t>GSEM648</t>
        </is>
      </c>
    </row>
    <row r="935">
      <c r="A935" t="inlineStr">
        <is>
          <t>GSEM</t>
        </is>
      </c>
      <c r="B935" t="n">
        <v>898</v>
      </c>
      <c r="C935" t="inlineStr">
        <is>
          <t>Postdoctoral Research Project</t>
        </is>
      </c>
      <c r="E935" t="inlineStr">
        <is>
          <t>GSEM898</t>
        </is>
      </c>
    </row>
    <row r="936">
      <c r="A936" t="inlineStr">
        <is>
          <t>GSEM</t>
        </is>
      </c>
      <c r="B936" t="n">
        <v>797</v>
      </c>
      <c r="C936" t="inlineStr">
        <is>
          <t>Ind St:</t>
        </is>
      </c>
      <c r="D936" t="inlineStr">
        <is>
          <t>Ind:DMin Project Seminar</t>
        </is>
      </c>
      <c r="E936" t="inlineStr">
        <is>
          <t>GSEM797</t>
        </is>
      </c>
    </row>
    <row r="937">
      <c r="A937" t="inlineStr">
        <is>
          <t>GSEM</t>
        </is>
      </c>
      <c r="B937" t="n">
        <v>797</v>
      </c>
      <c r="C937" t="inlineStr">
        <is>
          <t>Ind St:</t>
        </is>
      </c>
      <c r="D937" t="inlineStr">
        <is>
          <t>Ind Study:DMin Project Seminar</t>
        </is>
      </c>
      <c r="E937" t="inlineStr">
        <is>
          <t>GSEM797</t>
        </is>
      </c>
    </row>
    <row r="938">
      <c r="A938" t="inlineStr">
        <is>
          <t>OTST</t>
        </is>
      </c>
      <c r="B938" t="n">
        <v>515</v>
      </c>
      <c r="C938" t="inlineStr">
        <is>
          <t>Int Mid East Lang, Culture&amp;Hst</t>
        </is>
      </c>
      <c r="E938" t="inlineStr">
        <is>
          <t>OTST515</t>
        </is>
      </c>
    </row>
    <row r="939">
      <c r="A939" t="inlineStr">
        <is>
          <t>GSEM</t>
        </is>
      </c>
      <c r="B939" t="n">
        <v>789</v>
      </c>
      <c r="C939" t="inlineStr">
        <is>
          <t>DMin Program Continuation</t>
        </is>
      </c>
      <c r="E939" t="inlineStr">
        <is>
          <t>GSEM789</t>
        </is>
      </c>
    </row>
    <row r="940">
      <c r="A940" t="inlineStr">
        <is>
          <t>ANEA</t>
        </is>
      </c>
      <c r="B940" t="n">
        <v>830</v>
      </c>
      <c r="C940" t="inlineStr">
        <is>
          <t>Adv Arch Field Work</t>
        </is>
      </c>
      <c r="E940" t="inlineStr">
        <is>
          <t>ANEA830</t>
        </is>
      </c>
    </row>
    <row r="941">
      <c r="A941" t="inlineStr">
        <is>
          <t>CHMN</t>
        </is>
      </c>
      <c r="B941" t="n">
        <v>586</v>
      </c>
      <c r="C941" t="inlineStr">
        <is>
          <t>Spec Approaches to Evan:</t>
        </is>
      </c>
      <c r="D941" t="inlineStr">
        <is>
          <t>Sp App to Evan:Naturl Ch Dev</t>
        </is>
      </c>
      <c r="E941" t="inlineStr">
        <is>
          <t>CHMN586</t>
        </is>
      </c>
    </row>
    <row r="942">
      <c r="A942" t="inlineStr">
        <is>
          <t>CHMN</t>
        </is>
      </c>
      <c r="B942" t="n">
        <v>586</v>
      </c>
      <c r="C942" t="inlineStr">
        <is>
          <t>Spec Approaches to Evan:</t>
        </is>
      </c>
      <c r="D942" t="inlineStr">
        <is>
          <t>Sp App to Evan:Bi-Voctnl Ch Pl</t>
        </is>
      </c>
      <c r="E942" t="inlineStr">
        <is>
          <t>CHMN586</t>
        </is>
      </c>
    </row>
    <row r="943">
      <c r="A943" t="inlineStr">
        <is>
          <t>CHMN</t>
        </is>
      </c>
      <c r="B943" t="n">
        <v>774</v>
      </c>
      <c r="C943" t="inlineStr">
        <is>
          <t>The Church in the City</t>
        </is>
      </c>
      <c r="E943" t="inlineStr">
        <is>
          <t>CHMN774</t>
        </is>
      </c>
    </row>
    <row r="944">
      <c r="A944" t="inlineStr">
        <is>
          <t>MSSN</t>
        </is>
      </c>
      <c r="B944" t="n">
        <v>727</v>
      </c>
      <c r="C944" t="inlineStr">
        <is>
          <t>History &amp; Strategy of Mission</t>
        </is>
      </c>
      <c r="E944" t="inlineStr">
        <is>
          <t>MSSN727</t>
        </is>
      </c>
    </row>
    <row r="945">
      <c r="A945" t="inlineStr">
        <is>
          <t>GSEM</t>
        </is>
      </c>
      <c r="B945" t="n">
        <v>648</v>
      </c>
      <c r="C945" t="inlineStr">
        <is>
          <t>Workshop</t>
        </is>
      </c>
      <c r="D945" t="inlineStr">
        <is>
          <t>Wkshp:NAD Ministerial Conventn</t>
        </is>
      </c>
      <c r="E945" t="inlineStr">
        <is>
          <t>GSEM648</t>
        </is>
      </c>
    </row>
    <row r="946">
      <c r="A946" t="inlineStr">
        <is>
          <t>CHMN</t>
        </is>
      </c>
      <c r="B946" t="n">
        <v>575</v>
      </c>
      <c r="C946" t="inlineStr">
        <is>
          <t>Principles of Stewardship</t>
        </is>
      </c>
      <c r="E946" t="inlineStr">
        <is>
          <t>CHMN575</t>
        </is>
      </c>
    </row>
    <row r="947">
      <c r="A947" t="inlineStr">
        <is>
          <t>GSEM</t>
        </is>
      </c>
      <c r="B947" t="n">
        <v>648</v>
      </c>
      <c r="C947" t="inlineStr">
        <is>
          <t>Workshop</t>
        </is>
      </c>
      <c r="D947" t="inlineStr">
        <is>
          <t>Workshop:Advanced SEEDS</t>
        </is>
      </c>
      <c r="E947" t="inlineStr">
        <is>
          <t>GSEM648</t>
        </is>
      </c>
    </row>
    <row r="948">
      <c r="A948" t="inlineStr">
        <is>
          <t>GSEM</t>
        </is>
      </c>
      <c r="B948" t="n">
        <v>648</v>
      </c>
      <c r="C948" t="inlineStr">
        <is>
          <t>Workshop</t>
        </is>
      </c>
      <c r="D948" t="inlineStr">
        <is>
          <t>Workshop:SEEDS</t>
        </is>
      </c>
      <c r="E948" t="inlineStr">
        <is>
          <t>GSEM648</t>
        </is>
      </c>
    </row>
    <row r="949">
      <c r="A949" t="inlineStr">
        <is>
          <t>DSRE</t>
        </is>
      </c>
      <c r="B949" t="n">
        <v>707</v>
      </c>
      <c r="C949" t="inlineStr">
        <is>
          <t>Pers Pract Dis&amp;Bibl Spirtualty</t>
        </is>
      </c>
      <c r="E949" t="inlineStr">
        <is>
          <t>DSRE707</t>
        </is>
      </c>
    </row>
    <row r="950">
      <c r="A950" t="inlineStr">
        <is>
          <t>ANEA</t>
        </is>
      </c>
      <c r="B950" t="n">
        <v>630</v>
      </c>
      <c r="C950" t="inlineStr">
        <is>
          <t>Archaeological Field Work</t>
        </is>
      </c>
      <c r="E950" t="inlineStr">
        <is>
          <t>ANEA630</t>
        </is>
      </c>
    </row>
    <row r="951">
      <c r="A951" t="inlineStr">
        <is>
          <t>NTST</t>
        </is>
      </c>
      <c r="B951" t="n">
        <v>695</v>
      </c>
      <c r="C951" t="inlineStr">
        <is>
          <t>Top in NT Backgrounds</t>
        </is>
      </c>
      <c r="D951" t="inlineStr">
        <is>
          <t>Top:Greco-Roman Religions</t>
        </is>
      </c>
      <c r="E951" t="inlineStr">
        <is>
          <t>NTST695</t>
        </is>
      </c>
    </row>
    <row r="952">
      <c r="A952" t="inlineStr">
        <is>
          <t>DSRE</t>
        </is>
      </c>
      <c r="B952" t="n">
        <v>664</v>
      </c>
      <c r="C952" t="inlineStr">
        <is>
          <t>Advanced Campus Ministry</t>
        </is>
      </c>
      <c r="E952" t="inlineStr">
        <is>
          <t>DSRE664</t>
        </is>
      </c>
    </row>
    <row r="953">
      <c r="A953" t="inlineStr">
        <is>
          <t>GSEM</t>
        </is>
      </c>
      <c r="B953" t="n">
        <v>678</v>
      </c>
      <c r="C953" t="inlineStr">
        <is>
          <t>Church History Study Tour</t>
        </is>
      </c>
      <c r="E953" t="inlineStr">
        <is>
          <t>GSEM678</t>
        </is>
      </c>
    </row>
    <row r="954">
      <c r="A954" t="inlineStr">
        <is>
          <t>CHIS</t>
        </is>
      </c>
      <c r="B954" t="n">
        <v>690</v>
      </c>
      <c r="C954" t="inlineStr">
        <is>
          <t>Ind St:</t>
        </is>
      </c>
      <c r="D954" t="inlineStr">
        <is>
          <t>Ind St:Stdies in Chrch History</t>
        </is>
      </c>
      <c r="E954" t="inlineStr">
        <is>
          <t>CHIS690</t>
        </is>
      </c>
    </row>
    <row r="955">
      <c r="A955" t="inlineStr">
        <is>
          <t>CHIS</t>
        </is>
      </c>
      <c r="B955" t="n">
        <v>690</v>
      </c>
      <c r="C955" t="inlineStr">
        <is>
          <t>Ind St:</t>
        </is>
      </c>
      <c r="D955" t="inlineStr">
        <is>
          <t>Ind St:Church Hist Study Tour</t>
        </is>
      </c>
      <c r="E955" t="inlineStr">
        <is>
          <t>CHIS690</t>
        </is>
      </c>
    </row>
    <row r="956">
      <c r="A956" t="inlineStr">
        <is>
          <t>CHMN</t>
        </is>
      </c>
      <c r="B956" t="n">
        <v>586</v>
      </c>
      <c r="C956" t="inlineStr">
        <is>
          <t>Spec Approaches to Evan:</t>
        </is>
      </c>
      <c r="E956" t="inlineStr">
        <is>
          <t>CHMN586</t>
        </is>
      </c>
    </row>
    <row r="957">
      <c r="A957" t="inlineStr">
        <is>
          <t>OTST</t>
        </is>
      </c>
      <c r="B957" t="n">
        <v>695</v>
      </c>
      <c r="C957" t="inlineStr">
        <is>
          <t>Dir St:</t>
        </is>
      </c>
      <c r="E957" t="inlineStr">
        <is>
          <t>OTST695</t>
        </is>
      </c>
    </row>
    <row r="958">
      <c r="A958" t="inlineStr">
        <is>
          <t>CHMN</t>
        </is>
      </c>
      <c r="B958" t="n">
        <v>540</v>
      </c>
      <c r="C958" t="inlineStr">
        <is>
          <t>Church &amp; Urban Community</t>
        </is>
      </c>
      <c r="E958" t="inlineStr">
        <is>
          <t>CHMN540</t>
        </is>
      </c>
    </row>
    <row r="959">
      <c r="A959" t="inlineStr">
        <is>
          <t>CHIS</t>
        </is>
      </c>
      <c r="B959" t="n">
        <v>690</v>
      </c>
      <c r="C959" t="inlineStr">
        <is>
          <t>Ind St:</t>
        </is>
      </c>
      <c r="D959" t="inlineStr">
        <is>
          <t>Ind St:Adventist Heritage</t>
        </is>
      </c>
      <c r="E959" t="inlineStr">
        <is>
          <t>CHIS690</t>
        </is>
      </c>
    </row>
    <row r="960">
      <c r="A960" t="inlineStr">
        <is>
          <t>MSSN</t>
        </is>
      </c>
      <c r="B960" t="n">
        <v>706</v>
      </c>
      <c r="C960" t="inlineStr">
        <is>
          <t>Bibl, Theo&amp;Sprtl Fndtn of Miss</t>
        </is>
      </c>
      <c r="E960" t="inlineStr">
        <is>
          <t>MSSN706</t>
        </is>
      </c>
    </row>
    <row r="961">
      <c r="A961" t="inlineStr">
        <is>
          <t>OTST</t>
        </is>
      </c>
      <c r="B961" t="n">
        <v>556</v>
      </c>
      <c r="C961" t="inlineStr">
        <is>
          <t>Studies in Prophets (Engl)</t>
        </is>
      </c>
      <c r="D961" t="inlineStr">
        <is>
          <t>Rdngs Proph(Engl):Esther</t>
        </is>
      </c>
      <c r="E961" t="inlineStr">
        <is>
          <t>OTST556</t>
        </is>
      </c>
    </row>
    <row r="962">
      <c r="A962" t="inlineStr">
        <is>
          <t>CHMN</t>
        </is>
      </c>
      <c r="B962" t="n">
        <v>638</v>
      </c>
      <c r="C962" t="inlineStr">
        <is>
          <t>Seminar in Leadership</t>
        </is>
      </c>
      <c r="E962" t="inlineStr">
        <is>
          <t>CHMN638</t>
        </is>
      </c>
    </row>
    <row r="963">
      <c r="A963" t="inlineStr">
        <is>
          <t>GSEM</t>
        </is>
      </c>
      <c r="B963" t="n">
        <v>797</v>
      </c>
      <c r="C963" t="inlineStr">
        <is>
          <t>Ind St:</t>
        </is>
      </c>
      <c r="D963" t="inlineStr">
        <is>
          <t>Ind St:DMin Project Seminar</t>
        </is>
      </c>
      <c r="E963" t="inlineStr">
        <is>
          <t>GSEM797</t>
        </is>
      </c>
    </row>
    <row r="964">
      <c r="A964" t="inlineStr">
        <is>
          <t>CHMN</t>
        </is>
      </c>
      <c r="B964" t="n">
        <v>743</v>
      </c>
      <c r="C964" t="inlineStr">
        <is>
          <t>Prophetic Preach in Worship</t>
        </is>
      </c>
      <c r="E964" t="inlineStr">
        <is>
          <t>CHMN743</t>
        </is>
      </c>
    </row>
    <row r="965">
      <c r="A965" t="inlineStr">
        <is>
          <t>GSEM</t>
        </is>
      </c>
      <c r="B965" t="n">
        <v>648</v>
      </c>
      <c r="C965" t="inlineStr">
        <is>
          <t>Workshop</t>
        </is>
      </c>
      <c r="D965" t="inlineStr">
        <is>
          <t>Wrkshp:Prep for Mission Servic</t>
        </is>
      </c>
      <c r="E965" t="inlineStr">
        <is>
          <t>GSEM648</t>
        </is>
      </c>
    </row>
    <row r="966">
      <c r="A966" t="inlineStr">
        <is>
          <t>OTST</t>
        </is>
      </c>
      <c r="B966" t="n">
        <v>570</v>
      </c>
      <c r="C966" t="inlineStr">
        <is>
          <t>Readings in the OT (English)</t>
        </is>
      </c>
      <c r="D966" t="inlineStr">
        <is>
          <t>Readings Engl OT:Prophets</t>
        </is>
      </c>
      <c r="E966" t="inlineStr">
        <is>
          <t>OTST570</t>
        </is>
      </c>
    </row>
    <row r="967">
      <c r="A967" t="inlineStr">
        <is>
          <t>NTST</t>
        </is>
      </c>
      <c r="B967" t="n">
        <v>678</v>
      </c>
      <c r="C967" t="inlineStr">
        <is>
          <t>Sem in Greek Exegesis</t>
        </is>
      </c>
      <c r="D967" t="inlineStr">
        <is>
          <t>Sem in Greek Exeg:1-2 Peter</t>
        </is>
      </c>
      <c r="E967" t="inlineStr">
        <is>
          <t>NTST678</t>
        </is>
      </c>
    </row>
    <row r="968">
      <c r="A968" t="inlineStr">
        <is>
          <t>CHIS</t>
        </is>
      </c>
      <c r="B968" t="n">
        <v>690</v>
      </c>
      <c r="C968" t="inlineStr">
        <is>
          <t>Ind St:</t>
        </is>
      </c>
      <c r="D968" t="inlineStr">
        <is>
          <t>Ind:Great Contrvrsy Chr Hist</t>
        </is>
      </c>
      <c r="E968" t="inlineStr">
        <is>
          <t>CHIS690</t>
        </is>
      </c>
    </row>
    <row r="969">
      <c r="A969" t="inlineStr">
        <is>
          <t>DSRE</t>
        </is>
      </c>
      <c r="B969" t="n">
        <v>887</v>
      </c>
      <c r="C969" t="inlineStr">
        <is>
          <t>Applied Research</t>
        </is>
      </c>
      <c r="E969" t="inlineStr">
        <is>
          <t>DSRE887</t>
        </is>
      </c>
    </row>
    <row r="970">
      <c r="A970" t="inlineStr">
        <is>
          <t>DSRE</t>
        </is>
      </c>
      <c r="B970" t="n">
        <v>765</v>
      </c>
      <c r="C970" t="inlineStr">
        <is>
          <t>Adv Youth&amp;Young Adult Min</t>
        </is>
      </c>
      <c r="E970" t="inlineStr">
        <is>
          <t>DSRE765</t>
        </is>
      </c>
    </row>
    <row r="971">
      <c r="A971" t="inlineStr">
        <is>
          <t>NTST</t>
        </is>
      </c>
      <c r="B971" t="n">
        <v>567</v>
      </c>
      <c r="C971" t="inlineStr">
        <is>
          <t>Theo of the English NT:</t>
        </is>
      </c>
      <c r="D971" t="inlineStr">
        <is>
          <t>Theo of Eng NT:Ecclesiology</t>
        </is>
      </c>
      <c r="E971" t="inlineStr">
        <is>
          <t>NTST567</t>
        </is>
      </c>
    </row>
    <row r="972">
      <c r="A972" t="inlineStr">
        <is>
          <t>GSEM</t>
        </is>
      </c>
      <c r="B972" t="n">
        <v>797</v>
      </c>
      <c r="C972" t="inlineStr">
        <is>
          <t>Ind St:</t>
        </is>
      </c>
      <c r="D972" t="inlineStr">
        <is>
          <t>IndSt:Formatnn Evangelst Strat</t>
        </is>
      </c>
      <c r="E972" t="inlineStr">
        <is>
          <t>GSEM797</t>
        </is>
      </c>
    </row>
    <row r="973">
      <c r="A973" t="inlineStr">
        <is>
          <t>OTST</t>
        </is>
      </c>
      <c r="B973" t="n">
        <v>570</v>
      </c>
      <c r="C973" t="inlineStr">
        <is>
          <t>Readings in the OT (English)</t>
        </is>
      </c>
      <c r="D973" t="inlineStr">
        <is>
          <t>Rdngs in the OT (Engl):Daniel</t>
        </is>
      </c>
      <c r="E973" t="inlineStr">
        <is>
          <t>OTST570</t>
        </is>
      </c>
    </row>
    <row r="974">
      <c r="A974" t="inlineStr">
        <is>
          <t>MSSN</t>
        </is>
      </c>
      <c r="B974" t="n">
        <v>660</v>
      </c>
      <c r="C974" t="inlineStr">
        <is>
          <t>Witn People Another Rlg:</t>
        </is>
      </c>
      <c r="D974" t="inlineStr">
        <is>
          <t>Witn Ppl Other Rlg:Pstmdrn &amp; S</t>
        </is>
      </c>
      <c r="E974" t="inlineStr">
        <is>
          <t>MSSN660</t>
        </is>
      </c>
    </row>
    <row r="975">
      <c r="A975" t="inlineStr">
        <is>
          <t>GSEM</t>
        </is>
      </c>
      <c r="B975" t="n">
        <v>670</v>
      </c>
      <c r="C975" t="inlineStr">
        <is>
          <t>Guided Study Tour Bible Lands</t>
        </is>
      </c>
      <c r="E975" t="inlineStr">
        <is>
          <t>GSEM670</t>
        </is>
      </c>
    </row>
    <row r="976">
      <c r="A976" t="inlineStr">
        <is>
          <t>GSEM</t>
        </is>
      </c>
      <c r="B976" t="n">
        <v>797</v>
      </c>
      <c r="C976" t="inlineStr">
        <is>
          <t>Ind St:</t>
        </is>
      </c>
      <c r="E976" t="inlineStr">
        <is>
          <t>GSEM797</t>
        </is>
      </c>
    </row>
    <row r="977">
      <c r="A977" t="inlineStr">
        <is>
          <t>GSEM</t>
        </is>
      </c>
      <c r="B977" t="n">
        <v>797</v>
      </c>
      <c r="C977" t="inlineStr">
        <is>
          <t>Ind St:</t>
        </is>
      </c>
      <c r="D977" t="inlineStr">
        <is>
          <t>IndSt:Internal Dynamics Family</t>
        </is>
      </c>
      <c r="E977" t="inlineStr">
        <is>
          <t>GSEM797</t>
        </is>
      </c>
    </row>
    <row r="978">
      <c r="A978" t="inlineStr">
        <is>
          <t>CHIS</t>
        </is>
      </c>
      <c r="B978" t="n">
        <v>690</v>
      </c>
      <c r="C978" t="inlineStr">
        <is>
          <t>Ind St:</t>
        </is>
      </c>
      <c r="D978" t="inlineStr">
        <is>
          <t>Ind St:CHIS Study Tour</t>
        </is>
      </c>
      <c r="E978" t="inlineStr">
        <is>
          <t>CHIS690</t>
        </is>
      </c>
    </row>
    <row r="979">
      <c r="A979" t="inlineStr">
        <is>
          <t>CHIS</t>
        </is>
      </c>
      <c r="B979" t="n">
        <v>690</v>
      </c>
      <c r="C979" t="inlineStr">
        <is>
          <t>Ind St:</t>
        </is>
      </c>
      <c r="D979" t="inlineStr">
        <is>
          <t>Ind St:</t>
        </is>
      </c>
      <c r="E979" t="inlineStr">
        <is>
          <t>CHIS690</t>
        </is>
      </c>
    </row>
    <row r="980">
      <c r="A980" t="inlineStr">
        <is>
          <t>CHIS</t>
        </is>
      </c>
      <c r="B980" t="n">
        <v>695</v>
      </c>
      <c r="C980" t="inlineStr">
        <is>
          <t>Topics in Church History:</t>
        </is>
      </c>
      <c r="D980" t="inlineStr">
        <is>
          <t>Topics in Church History:</t>
        </is>
      </c>
      <c r="E980" t="inlineStr">
        <is>
          <t>CHIS695</t>
        </is>
      </c>
    </row>
    <row r="981">
      <c r="A981" t="inlineStr">
        <is>
          <t>CHIS</t>
        </is>
      </c>
      <c r="B981" t="n">
        <v>890</v>
      </c>
      <c r="C981" t="inlineStr">
        <is>
          <t>Directed Rdg in Church History</t>
        </is>
      </c>
      <c r="D981" t="inlineStr">
        <is>
          <t>Directed Rdg in Church History</t>
        </is>
      </c>
      <c r="E981" t="inlineStr">
        <is>
          <t>CHIS890</t>
        </is>
      </c>
    </row>
    <row r="982">
      <c r="A982" t="inlineStr">
        <is>
          <t>CHIS</t>
        </is>
      </c>
      <c r="B982" t="n">
        <v>895</v>
      </c>
      <c r="C982" t="inlineStr">
        <is>
          <t>Directed Rdg Adventist Studies</t>
        </is>
      </c>
      <c r="D982" t="inlineStr">
        <is>
          <t>Directed Rdg Adventist Studies</t>
        </is>
      </c>
      <c r="E982" t="inlineStr">
        <is>
          <t>CHIS895</t>
        </is>
      </c>
    </row>
    <row r="983">
      <c r="A983" t="inlineStr">
        <is>
          <t>CHMN</t>
        </is>
      </c>
      <c r="B983" t="n">
        <v>660</v>
      </c>
      <c r="C983" t="inlineStr">
        <is>
          <t>Field Practicum</t>
        </is>
      </c>
      <c r="D983" t="inlineStr">
        <is>
          <t>Field Practicum</t>
        </is>
      </c>
      <c r="E983" t="inlineStr">
        <is>
          <t>CHMN660</t>
        </is>
      </c>
    </row>
    <row r="984">
      <c r="A984" t="inlineStr">
        <is>
          <t>DSRE</t>
        </is>
      </c>
      <c r="B984" t="n">
        <v>620</v>
      </c>
      <c r="C984" t="inlineStr">
        <is>
          <t>Scholarly and Professional Dev</t>
        </is>
      </c>
      <c r="D984" t="inlineStr">
        <is>
          <t>Scholarly and Professional Dev</t>
        </is>
      </c>
      <c r="E984" t="inlineStr">
        <is>
          <t>DSRE620</t>
        </is>
      </c>
    </row>
    <row r="985">
      <c r="A985" t="inlineStr">
        <is>
          <t>DSRE</t>
        </is>
      </c>
      <c r="B985" t="n">
        <v>878</v>
      </c>
      <c r="C985" t="inlineStr">
        <is>
          <t>Adv Scholarly &amp; Prof Dev</t>
        </is>
      </c>
      <c r="D985" t="inlineStr">
        <is>
          <t>Adv Scholarly &amp; Prof Dev</t>
        </is>
      </c>
      <c r="E985" t="inlineStr">
        <is>
          <t>DSRE878</t>
        </is>
      </c>
    </row>
    <row r="986">
      <c r="A986" t="inlineStr">
        <is>
          <t>DSRE</t>
        </is>
      </c>
      <c r="B986" t="n">
        <v>885</v>
      </c>
      <c r="C986" t="inlineStr">
        <is>
          <t>Field Practicum:</t>
        </is>
      </c>
      <c r="D986" t="inlineStr">
        <is>
          <t>Field Practicum:</t>
        </is>
      </c>
      <c r="E986" t="inlineStr">
        <is>
          <t>DSRE885</t>
        </is>
      </c>
    </row>
    <row r="987">
      <c r="A987" t="inlineStr">
        <is>
          <t>NTST</t>
        </is>
      </c>
      <c r="B987" t="n">
        <v>690</v>
      </c>
      <c r="C987" t="inlineStr">
        <is>
          <t>Ind St:</t>
        </is>
      </c>
      <c r="D987" t="inlineStr">
        <is>
          <t>Ind St:</t>
        </is>
      </c>
      <c r="E987" t="inlineStr">
        <is>
          <t>NTST690</t>
        </is>
      </c>
    </row>
    <row r="988">
      <c r="A988" t="inlineStr">
        <is>
          <t>NTST</t>
        </is>
      </c>
      <c r="B988" t="n">
        <v>890</v>
      </c>
      <c r="C988" t="inlineStr">
        <is>
          <t>Directed Rdg in New Testament</t>
        </is>
      </c>
      <c r="D988" t="inlineStr">
        <is>
          <t>Directed Rdg in New Testament</t>
        </is>
      </c>
      <c r="E988" t="inlineStr">
        <is>
          <t>NTST890</t>
        </is>
      </c>
    </row>
    <row r="989">
      <c r="A989" t="inlineStr">
        <is>
          <t>OTST</t>
        </is>
      </c>
      <c r="B989" t="n">
        <v>570</v>
      </c>
      <c r="C989" t="inlineStr">
        <is>
          <t>Readings in the OT (English)</t>
        </is>
      </c>
      <c r="D989" t="inlineStr">
        <is>
          <t>Readings in the OT (English)</t>
        </is>
      </c>
      <c r="E989" t="inlineStr">
        <is>
          <t>OTST570</t>
        </is>
      </c>
    </row>
    <row r="990">
      <c r="A990" t="inlineStr">
        <is>
          <t>GSEM</t>
        </is>
      </c>
      <c r="B990" t="n">
        <v>797</v>
      </c>
      <c r="C990" t="inlineStr">
        <is>
          <t>Ind St:</t>
        </is>
      </c>
      <c r="D990" t="inlineStr">
        <is>
          <t>Ind St:Church Growth/Disc Urba</t>
        </is>
      </c>
      <c r="E990" t="inlineStr">
        <is>
          <t>GSEM797</t>
        </is>
      </c>
    </row>
    <row r="991">
      <c r="A991" t="inlineStr">
        <is>
          <t>DSRE</t>
        </is>
      </c>
      <c r="B991" t="n">
        <v>708</v>
      </c>
      <c r="C991" t="inlineStr">
        <is>
          <t>Mentoring&amp;Coaching Discipleshp</t>
        </is>
      </c>
      <c r="E991" t="inlineStr">
        <is>
          <t>DSRE708</t>
        </is>
      </c>
    </row>
    <row r="992">
      <c r="A992" t="inlineStr">
        <is>
          <t>OTST</t>
        </is>
      </c>
      <c r="B992" t="n">
        <v>890</v>
      </c>
      <c r="C992" t="inlineStr">
        <is>
          <t>Directed Rdg in Old Testmt</t>
        </is>
      </c>
      <c r="D992" t="inlineStr">
        <is>
          <t>Drctd Rdg Old Tstmnt Stds</t>
        </is>
      </c>
      <c r="E992" t="inlineStr">
        <is>
          <t>OTST890</t>
        </is>
      </c>
    </row>
    <row r="993">
      <c r="A993" t="inlineStr">
        <is>
          <t>ANEA</t>
        </is>
      </c>
      <c r="B993" t="n">
        <v>690</v>
      </c>
      <c r="C993" t="inlineStr">
        <is>
          <t>Independent Study</t>
        </is>
      </c>
      <c r="D993" t="inlineStr">
        <is>
          <t>Independent Study</t>
        </is>
      </c>
      <c r="E993" t="inlineStr">
        <is>
          <t>ANEA690</t>
        </is>
      </c>
    </row>
    <row r="994">
      <c r="A994" t="inlineStr">
        <is>
          <t>ANEA</t>
        </is>
      </c>
      <c r="B994" t="n">
        <v>890</v>
      </c>
      <c r="C994" t="inlineStr">
        <is>
          <t>Directed Rdg in Hist&amp;Arch St</t>
        </is>
      </c>
      <c r="D994" t="inlineStr">
        <is>
          <t>Directed Rdg in Hist&amp;Arch St</t>
        </is>
      </c>
      <c r="E994" t="inlineStr">
        <is>
          <t>ANEA890</t>
        </is>
      </c>
    </row>
    <row r="995">
      <c r="A995" t="inlineStr">
        <is>
          <t>CHMN</t>
        </is>
      </c>
      <c r="B995" t="n">
        <v>690</v>
      </c>
      <c r="C995" t="inlineStr">
        <is>
          <t>Ind Stdy:</t>
        </is>
      </c>
      <c r="D995" t="inlineStr">
        <is>
          <t>Independent Study</t>
        </is>
      </c>
      <c r="E995" t="inlineStr">
        <is>
          <t>CHMN690</t>
        </is>
      </c>
    </row>
    <row r="996">
      <c r="A996" t="inlineStr">
        <is>
          <t>CHMN</t>
        </is>
      </c>
      <c r="B996" t="n">
        <v>890</v>
      </c>
      <c r="C996" t="inlineStr">
        <is>
          <t>Directed Rdgs in Church Min</t>
        </is>
      </c>
      <c r="D996" t="inlineStr">
        <is>
          <t>Directed Rdgs in Church Min</t>
        </is>
      </c>
      <c r="E996" t="inlineStr">
        <is>
          <t>CHMN890</t>
        </is>
      </c>
    </row>
    <row r="997">
      <c r="A997" t="inlineStr">
        <is>
          <t>DSRE</t>
        </is>
      </c>
      <c r="B997" t="n">
        <v>690</v>
      </c>
      <c r="C997" t="inlineStr">
        <is>
          <t>Ind St:</t>
        </is>
      </c>
      <c r="D997" t="inlineStr">
        <is>
          <t>Ind St:</t>
        </is>
      </c>
      <c r="E997" t="inlineStr">
        <is>
          <t>DSRE690</t>
        </is>
      </c>
    </row>
    <row r="998">
      <c r="A998" t="inlineStr">
        <is>
          <t>DSRE</t>
        </is>
      </c>
      <c r="B998" t="n">
        <v>887</v>
      </c>
      <c r="C998" t="inlineStr">
        <is>
          <t>Applied Research</t>
        </is>
      </c>
      <c r="D998" t="inlineStr">
        <is>
          <t>Applied Research</t>
        </is>
      </c>
      <c r="E998" t="inlineStr">
        <is>
          <t>DSRE887</t>
        </is>
      </c>
    </row>
    <row r="999">
      <c r="A999" t="inlineStr">
        <is>
          <t>OTST</t>
        </is>
      </c>
      <c r="B999" t="n">
        <v>690</v>
      </c>
      <c r="C999" t="inlineStr">
        <is>
          <t>Ind St:</t>
        </is>
      </c>
      <c r="D999" t="inlineStr">
        <is>
          <t>Ind St:</t>
        </is>
      </c>
      <c r="E999" t="inlineStr">
        <is>
          <t>OTST690</t>
        </is>
      </c>
    </row>
    <row r="1000">
      <c r="A1000" t="inlineStr">
        <is>
          <t>CHIS</t>
        </is>
      </c>
      <c r="B1000" t="n">
        <v>940</v>
      </c>
      <c r="C1000" t="inlineStr">
        <is>
          <t>Seminar in Church History:</t>
        </is>
      </c>
      <c r="D1000" t="inlineStr">
        <is>
          <t>Seminar</t>
        </is>
      </c>
      <c r="E1000" t="inlineStr">
        <is>
          <t>CHIS940</t>
        </is>
      </c>
    </row>
    <row r="1001">
      <c r="A1001" t="inlineStr">
        <is>
          <t>DSRE</t>
        </is>
      </c>
      <c r="B1001" t="n">
        <v>870</v>
      </c>
      <c r="C1001" t="inlineStr">
        <is>
          <t>Adv Studies:</t>
        </is>
      </c>
      <c r="D1001" t="inlineStr">
        <is>
          <t>Adv Studies:</t>
        </is>
      </c>
      <c r="E1001" t="inlineStr">
        <is>
          <t>DSRE870</t>
        </is>
      </c>
    </row>
    <row r="1002">
      <c r="A1002" t="inlineStr">
        <is>
          <t>DSRE</t>
        </is>
      </c>
      <c r="B1002" t="n">
        <v>880</v>
      </c>
      <c r="C1002" t="inlineStr">
        <is>
          <t>PhD (Rel Education) Prog Cont</t>
        </is>
      </c>
      <c r="D1002" t="inlineStr">
        <is>
          <t>PhD (Rel Education) Prog Cont</t>
        </is>
      </c>
      <c r="E1002" t="inlineStr">
        <is>
          <t>DSRE880</t>
        </is>
      </c>
    </row>
    <row r="1003">
      <c r="A1003" t="inlineStr">
        <is>
          <t>CHMN</t>
        </is>
      </c>
      <c r="B1003" t="n">
        <v>747</v>
      </c>
      <c r="C1003" t="inlineStr">
        <is>
          <t>Christian Leadership</t>
        </is>
      </c>
      <c r="E1003" t="inlineStr">
        <is>
          <t>CHMN747</t>
        </is>
      </c>
    </row>
    <row r="1004">
      <c r="A1004" t="inlineStr">
        <is>
          <t>DSRE</t>
        </is>
      </c>
      <c r="B1004" t="n">
        <v>676</v>
      </c>
      <c r="C1004" t="inlineStr">
        <is>
          <t>Top:</t>
        </is>
      </c>
      <c r="E1004" t="inlineStr">
        <is>
          <t>DSRE676</t>
        </is>
      </c>
    </row>
    <row r="1005">
      <c r="A1005" t="inlineStr">
        <is>
          <t>DSRE</t>
        </is>
      </c>
      <c r="B1005" t="n">
        <v>676</v>
      </c>
      <c r="C1005" t="inlineStr">
        <is>
          <t>Top:</t>
        </is>
      </c>
      <c r="D1005" t="inlineStr">
        <is>
          <t>Top:Philosophcal Found.</t>
        </is>
      </c>
      <c r="E1005" t="inlineStr">
        <is>
          <t>DSRE676</t>
        </is>
      </c>
    </row>
    <row r="1006">
      <c r="A1006" t="inlineStr">
        <is>
          <t>NTST</t>
        </is>
      </c>
      <c r="B1006" t="n">
        <v>535</v>
      </c>
      <c r="C1006" t="inlineStr">
        <is>
          <t>Studies in Pauline Writings</t>
        </is>
      </c>
      <c r="D1006" t="inlineStr">
        <is>
          <t>Rdngs int the Pauline Writings</t>
        </is>
      </c>
      <c r="E1006" t="inlineStr">
        <is>
          <t>NTST535</t>
        </is>
      </c>
    </row>
    <row r="1007">
      <c r="A1007" t="inlineStr">
        <is>
          <t>NTST</t>
        </is>
      </c>
      <c r="B1007" t="n">
        <v>525</v>
      </c>
      <c r="C1007" t="inlineStr">
        <is>
          <t>Revelation</t>
        </is>
      </c>
      <c r="D1007" t="inlineStr">
        <is>
          <t>Revelation</t>
        </is>
      </c>
      <c r="E1007" t="inlineStr">
        <is>
          <t>NTST525</t>
        </is>
      </c>
    </row>
    <row r="1008">
      <c r="A1008" t="inlineStr">
        <is>
          <t>OTST</t>
        </is>
      </c>
      <c r="B1008" t="n">
        <v>545</v>
      </c>
      <c r="C1008" t="inlineStr">
        <is>
          <t>Daniel</t>
        </is>
      </c>
      <c r="D1008" t="inlineStr">
        <is>
          <t>Daniel</t>
        </is>
      </c>
      <c r="E1008" t="inlineStr">
        <is>
          <t>OTST545</t>
        </is>
      </c>
    </row>
    <row r="1009">
      <c r="A1009" t="inlineStr">
        <is>
          <t>GSEM</t>
        </is>
      </c>
      <c r="B1009" t="n">
        <v>648</v>
      </c>
      <c r="C1009" t="inlineStr">
        <is>
          <t>Workshop</t>
        </is>
      </c>
      <c r="D1009" t="inlineStr">
        <is>
          <t>Workshop:Worship Word &amp; Music</t>
        </is>
      </c>
      <c r="E1009" t="inlineStr">
        <is>
          <t>GSEM648</t>
        </is>
      </c>
    </row>
    <row r="1010">
      <c r="A1010" t="inlineStr">
        <is>
          <t>DSRE</t>
        </is>
      </c>
      <c r="B1010" t="n">
        <v>619</v>
      </c>
      <c r="C1010" t="inlineStr">
        <is>
          <t>Relg Experience in Adolescence</t>
        </is>
      </c>
      <c r="E1010" t="inlineStr">
        <is>
          <t>DSRE619</t>
        </is>
      </c>
    </row>
    <row r="1011">
      <c r="A1011" t="inlineStr">
        <is>
          <t>CHMN</t>
        </is>
      </c>
      <c r="B1011" t="n">
        <v>786</v>
      </c>
      <c r="C1011" t="inlineStr">
        <is>
          <t>Clinical Issues in Care&amp;Counsl</t>
        </is>
      </c>
      <c r="E1011" t="inlineStr">
        <is>
          <t>CHMN786</t>
        </is>
      </c>
    </row>
    <row r="1012">
      <c r="A1012" t="inlineStr">
        <is>
          <t>GSEM</t>
        </is>
      </c>
      <c r="B1012" t="n">
        <v>797</v>
      </c>
      <c r="C1012" t="inlineStr">
        <is>
          <t>Ind St:</t>
        </is>
      </c>
      <c r="D1012" t="inlineStr">
        <is>
          <t>Ind St:Spir&amp;Theo Found Ministr</t>
        </is>
      </c>
      <c r="E1012" t="inlineStr">
        <is>
          <t>GSEM797</t>
        </is>
      </c>
    </row>
    <row r="1013">
      <c r="A1013" t="inlineStr">
        <is>
          <t>NTST</t>
        </is>
      </c>
      <c r="B1013" t="n">
        <v>690</v>
      </c>
      <c r="C1013" t="inlineStr">
        <is>
          <t>Ind St:</t>
        </is>
      </c>
      <c r="D1013" t="inlineStr">
        <is>
          <t>Ind St:Pauline Writings</t>
        </is>
      </c>
      <c r="E1013" t="inlineStr">
        <is>
          <t>NTST690</t>
        </is>
      </c>
    </row>
    <row r="1014">
      <c r="A1014" t="inlineStr">
        <is>
          <t>MSSN</t>
        </is>
      </c>
      <c r="B1014" t="n">
        <v>828</v>
      </c>
      <c r="C1014" t="inlineStr">
        <is>
          <t>Sem Social Sciences&amp;Mission</t>
        </is>
      </c>
      <c r="D1014" t="inlineStr">
        <is>
          <t>Sem Social Sciences&amp;Mission</t>
        </is>
      </c>
      <c r="E1014" t="inlineStr">
        <is>
          <t>MSSN828</t>
        </is>
      </c>
    </row>
    <row r="1015">
      <c r="A1015" t="inlineStr">
        <is>
          <t>CHMN</t>
        </is>
      </c>
      <c r="B1015" t="n">
        <v>704</v>
      </c>
      <c r="C1015" t="inlineStr">
        <is>
          <t>Mssn Church in West Culture</t>
        </is>
      </c>
      <c r="E1015" t="inlineStr">
        <is>
          <t>CHMN704</t>
        </is>
      </c>
    </row>
    <row r="1016">
      <c r="A1016" t="inlineStr">
        <is>
          <t>CHIS</t>
        </is>
      </c>
      <c r="B1016" t="n">
        <v>690</v>
      </c>
      <c r="C1016" t="inlineStr">
        <is>
          <t>Ind St:</t>
        </is>
      </c>
      <c r="D1016" t="inlineStr">
        <is>
          <t>Ind St:Church History Tour</t>
        </is>
      </c>
      <c r="E1016" t="inlineStr">
        <is>
          <t>CHIS690</t>
        </is>
      </c>
    </row>
    <row r="1017">
      <c r="A1017" t="inlineStr">
        <is>
          <t>CHMN</t>
        </is>
      </c>
      <c r="B1017" t="n">
        <v>560</v>
      </c>
      <c r="C1017" t="inlineStr">
        <is>
          <t>Adv Ministerial Development</t>
        </is>
      </c>
      <c r="D1017" t="inlineStr">
        <is>
          <t>Theological Field Education</t>
        </is>
      </c>
      <c r="E1017" t="inlineStr">
        <is>
          <t>CHMN560</t>
        </is>
      </c>
    </row>
    <row r="1018">
      <c r="A1018" t="inlineStr">
        <is>
          <t>GSEM</t>
        </is>
      </c>
      <c r="B1018" t="n">
        <v>648</v>
      </c>
      <c r="C1018" t="inlineStr">
        <is>
          <t>Workshop</t>
        </is>
      </c>
      <c r="D1018" t="inlineStr">
        <is>
          <t>Workshop: Advanced SEEDS</t>
        </is>
      </c>
      <c r="E1018" t="inlineStr">
        <is>
          <t>GSEM648</t>
        </is>
      </c>
    </row>
    <row r="1019">
      <c r="A1019" t="inlineStr">
        <is>
          <t>OTST</t>
        </is>
      </c>
      <c r="B1019" t="n">
        <v>659</v>
      </c>
      <c r="C1019" t="inlineStr">
        <is>
          <t>Studies Old Testament Issues</t>
        </is>
      </c>
      <c r="E1019" t="inlineStr">
        <is>
          <t>OTST659</t>
        </is>
      </c>
    </row>
    <row r="1020">
      <c r="A1020" t="inlineStr">
        <is>
          <t>MSSN</t>
        </is>
      </c>
      <c r="B1020" t="n">
        <v>728</v>
      </c>
      <c r="C1020" t="inlineStr">
        <is>
          <t>Mission &amp; the Social Sciences</t>
        </is>
      </c>
      <c r="E1020" t="inlineStr">
        <is>
          <t>MSSN728</t>
        </is>
      </c>
    </row>
    <row r="1021">
      <c r="A1021" t="inlineStr">
        <is>
          <t>MSSN</t>
        </is>
      </c>
      <c r="B1021" t="n">
        <v>795</v>
      </c>
      <c r="C1021" t="inlineStr">
        <is>
          <t>Top:</t>
        </is>
      </c>
      <c r="D1021" t="inlineStr">
        <is>
          <t>Top:World Religions (Emphasis)</t>
        </is>
      </c>
      <c r="E1021" t="inlineStr">
        <is>
          <t>MSSN795</t>
        </is>
      </c>
    </row>
    <row r="1022">
      <c r="A1022" t="inlineStr">
        <is>
          <t>ANEA</t>
        </is>
      </c>
      <c r="B1022" t="n">
        <v>613</v>
      </c>
      <c r="C1022" t="inlineStr">
        <is>
          <t>Paleo-Christian Archaeology</t>
        </is>
      </c>
      <c r="E1022" t="inlineStr">
        <is>
          <t>ANEA613</t>
        </is>
      </c>
    </row>
    <row r="1023">
      <c r="A1023" t="inlineStr">
        <is>
          <t>MSSN</t>
        </is>
      </c>
      <c r="B1023" t="n">
        <v>525</v>
      </c>
      <c r="C1023" t="inlineStr">
        <is>
          <t>Mission to the World</t>
        </is>
      </c>
      <c r="E1023" t="inlineStr">
        <is>
          <t>MSSN525</t>
        </is>
      </c>
    </row>
    <row r="1024">
      <c r="A1024" t="inlineStr">
        <is>
          <t>GSEM</t>
        </is>
      </c>
      <c r="B1024" t="n">
        <v>797</v>
      </c>
      <c r="C1024" t="inlineStr">
        <is>
          <t>Ind St:</t>
        </is>
      </c>
      <c r="D1024" t="inlineStr">
        <is>
          <t>Ind St:Sprtl Theo Fndatns Min</t>
        </is>
      </c>
      <c r="E1024" t="inlineStr">
        <is>
          <t>GSEM797</t>
        </is>
      </c>
    </row>
    <row r="1025">
      <c r="A1025" t="inlineStr">
        <is>
          <t>DSRE</t>
        </is>
      </c>
      <c r="B1025" t="n">
        <v>680</v>
      </c>
      <c r="C1025" t="inlineStr">
        <is>
          <t>Field Practicum:________</t>
        </is>
      </c>
      <c r="D1025" t="inlineStr">
        <is>
          <t>Field Practicum: Leadership</t>
        </is>
      </c>
      <c r="E1025" t="inlineStr">
        <is>
          <t>DSRE680</t>
        </is>
      </c>
    </row>
    <row r="1026">
      <c r="A1026" t="inlineStr">
        <is>
          <t>GSEM</t>
        </is>
      </c>
      <c r="B1026" t="n">
        <v>648</v>
      </c>
      <c r="C1026" t="inlineStr">
        <is>
          <t>Workshop</t>
        </is>
      </c>
      <c r="D1026" t="inlineStr">
        <is>
          <t>Workshop: SEEDS</t>
        </is>
      </c>
      <c r="E1026" t="inlineStr">
        <is>
          <t>GSEM648</t>
        </is>
      </c>
    </row>
    <row r="1027">
      <c r="A1027" t="inlineStr">
        <is>
          <t>DSRE</t>
        </is>
      </c>
      <c r="B1027" t="n">
        <v>748</v>
      </c>
      <c r="C1027" t="inlineStr">
        <is>
          <t>Family Dynamics and Sexuality</t>
        </is>
      </c>
      <c r="E1027" t="inlineStr">
        <is>
          <t>DSRE748</t>
        </is>
      </c>
    </row>
    <row r="1028">
      <c r="A1028" t="inlineStr">
        <is>
          <t>OTST</t>
        </is>
      </c>
      <c r="B1028" t="n">
        <v>570</v>
      </c>
      <c r="C1028" t="inlineStr">
        <is>
          <t>Readings in the OT (English)</t>
        </is>
      </c>
      <c r="D1028" t="inlineStr">
        <is>
          <t>Readings in the Eng OT:Daniel</t>
        </is>
      </c>
      <c r="E1028" t="inlineStr">
        <is>
          <t>OTST570</t>
        </is>
      </c>
    </row>
    <row r="1029">
      <c r="A1029" t="inlineStr">
        <is>
          <t>DSRE</t>
        </is>
      </c>
      <c r="B1029" t="n">
        <v>546</v>
      </c>
      <c r="C1029" t="inlineStr">
        <is>
          <t>Marriage &amp; Family</t>
        </is>
      </c>
      <c r="E1029" t="inlineStr">
        <is>
          <t>DSRE546</t>
        </is>
      </c>
    </row>
    <row r="1030">
      <c r="A1030" t="inlineStr">
        <is>
          <t>DSRE</t>
        </is>
      </c>
      <c r="B1030" t="n">
        <v>995</v>
      </c>
      <c r="C1030" t="inlineStr">
        <is>
          <t>Doctoral Dissertation</t>
        </is>
      </c>
      <c r="D1030" t="inlineStr">
        <is>
          <t>Doctoral Dissertation</t>
        </is>
      </c>
      <c r="E1030" t="inlineStr">
        <is>
          <t>DSRE995</t>
        </is>
      </c>
    </row>
    <row r="1031">
      <c r="A1031" t="inlineStr">
        <is>
          <t>CHIS</t>
        </is>
      </c>
      <c r="B1031" t="n">
        <v>600</v>
      </c>
      <c r="C1031" t="inlineStr">
        <is>
          <t>The Early Church to AD 604</t>
        </is>
      </c>
      <c r="D1031" t="inlineStr">
        <is>
          <t>The Early Church to AD 604</t>
        </is>
      </c>
      <c r="E1031" t="inlineStr">
        <is>
          <t>CHIS600</t>
        </is>
      </c>
    </row>
    <row r="1032">
      <c r="A1032" t="inlineStr">
        <is>
          <t>CHMN</t>
        </is>
      </c>
      <c r="B1032" t="n">
        <v>630</v>
      </c>
      <c r="C1032" t="inlineStr">
        <is>
          <t>Leadership Development</t>
        </is>
      </c>
      <c r="E1032" t="inlineStr">
        <is>
          <t>CHMN630</t>
        </is>
      </c>
    </row>
    <row r="1033">
      <c r="A1033" t="inlineStr">
        <is>
          <t>CHMN</t>
        </is>
      </c>
      <c r="B1033" t="n">
        <v>548</v>
      </c>
      <c r="C1033" t="inlineStr">
        <is>
          <t>Relg &amp; the Black Experience</t>
        </is>
      </c>
      <c r="E1033" t="inlineStr">
        <is>
          <t>CHMN548</t>
        </is>
      </c>
    </row>
    <row r="1034">
      <c r="A1034" t="inlineStr">
        <is>
          <t>GSEM</t>
        </is>
      </c>
      <c r="B1034" t="n">
        <v>648</v>
      </c>
      <c r="C1034" t="inlineStr">
        <is>
          <t>Workshop</t>
        </is>
      </c>
      <c r="D1034" t="inlineStr">
        <is>
          <t>Wrkshp:Preparation for Mission</t>
        </is>
      </c>
      <c r="E1034" t="inlineStr">
        <is>
          <t>GSEM648</t>
        </is>
      </c>
    </row>
    <row r="1035">
      <c r="A1035" t="inlineStr">
        <is>
          <t>THST</t>
        </is>
      </c>
      <c r="B1035" t="n">
        <v>695</v>
      </c>
      <c r="C1035" t="inlineStr">
        <is>
          <t>Top:</t>
        </is>
      </c>
      <c r="D1035" t="inlineStr">
        <is>
          <t>Top:Theology of E.G. White</t>
        </is>
      </c>
      <c r="E1035" t="inlineStr">
        <is>
          <t>THST695</t>
        </is>
      </c>
    </row>
    <row r="1036">
      <c r="A1036" t="inlineStr">
        <is>
          <t>MSSN</t>
        </is>
      </c>
      <c r="B1036" t="n">
        <v>826</v>
      </c>
      <c r="C1036" t="inlineStr">
        <is>
          <t>Sem Theology of Mission</t>
        </is>
      </c>
      <c r="D1036" t="inlineStr">
        <is>
          <t>Sem Theology of Mission</t>
        </is>
      </c>
      <c r="E1036" t="inlineStr">
        <is>
          <t>MSSN826</t>
        </is>
      </c>
    </row>
    <row r="1037">
      <c r="A1037" t="inlineStr">
        <is>
          <t>CHMN</t>
        </is>
      </c>
      <c r="B1037" t="n">
        <v>640</v>
      </c>
      <c r="C1037" t="inlineStr">
        <is>
          <t>Sem in Pastoral Counseling</t>
        </is>
      </c>
      <c r="E1037" t="inlineStr">
        <is>
          <t>CHMN640</t>
        </is>
      </c>
    </row>
    <row r="1038">
      <c r="A1038" t="inlineStr">
        <is>
          <t>THST</t>
        </is>
      </c>
      <c r="B1038" t="n">
        <v>690</v>
      </c>
      <c r="C1038" t="inlineStr">
        <is>
          <t>Ind St:</t>
        </is>
      </c>
      <c r="D1038" t="inlineStr">
        <is>
          <t>Ind St:Christian Ethics</t>
        </is>
      </c>
      <c r="E1038" t="inlineStr">
        <is>
          <t>THST690</t>
        </is>
      </c>
    </row>
    <row r="1039">
      <c r="A1039" t="inlineStr">
        <is>
          <t>DSRE</t>
        </is>
      </c>
      <c r="B1039" t="n">
        <v>626</v>
      </c>
      <c r="C1039" t="inlineStr">
        <is>
          <t>Ministry to At-Risk Youth</t>
        </is>
      </c>
      <c r="D1039" t="inlineStr">
        <is>
          <t>Ministry to At-Risk Youth</t>
        </is>
      </c>
      <c r="E1039" t="inlineStr">
        <is>
          <t>DSRE626</t>
        </is>
      </c>
    </row>
    <row r="1040">
      <c r="A1040" t="inlineStr">
        <is>
          <t>THST</t>
        </is>
      </c>
      <c r="B1040" t="n">
        <v>649</v>
      </c>
      <c r="C1040" t="inlineStr">
        <is>
          <t>Sem in Theological Issues:</t>
        </is>
      </c>
      <c r="D1040" t="inlineStr">
        <is>
          <t>Seminar in Theological Issues</t>
        </is>
      </c>
      <c r="E1040" t="inlineStr">
        <is>
          <t>THST649</t>
        </is>
      </c>
    </row>
    <row r="1041">
      <c r="A1041" t="inlineStr">
        <is>
          <t>CHMN</t>
        </is>
      </c>
      <c r="B1041" t="n">
        <v>585</v>
      </c>
      <c r="C1041" t="inlineStr">
        <is>
          <t>Cross-Cultural Communication</t>
        </is>
      </c>
      <c r="E1041" t="inlineStr">
        <is>
          <t>CHMN585</t>
        </is>
      </c>
    </row>
    <row r="1042">
      <c r="A1042" t="inlineStr">
        <is>
          <t>THST</t>
        </is>
      </c>
      <c r="B1042" t="n">
        <v>940</v>
      </c>
      <c r="C1042" t="inlineStr">
        <is>
          <t>Sem in Systematic Theology:</t>
        </is>
      </c>
      <c r="D1042" t="inlineStr">
        <is>
          <t>Sem in Systematic Theology</t>
        </is>
      </c>
      <c r="E1042" t="inlineStr">
        <is>
          <t>THST940</t>
        </is>
      </c>
    </row>
    <row r="1043">
      <c r="A1043" t="inlineStr">
        <is>
          <t>NTST</t>
        </is>
      </c>
      <c r="B1043" t="n">
        <v>678</v>
      </c>
      <c r="C1043" t="inlineStr">
        <is>
          <t>Sem in Greek Exegesis</t>
        </is>
      </c>
      <c r="D1043" t="inlineStr">
        <is>
          <t>Semr Gr Exe:Narrative Analysis</t>
        </is>
      </c>
      <c r="E1043" t="inlineStr">
        <is>
          <t>NTST678</t>
        </is>
      </c>
    </row>
    <row r="1044">
      <c r="A1044" t="inlineStr">
        <is>
          <t>CHMN</t>
        </is>
      </c>
      <c r="B1044" t="n">
        <v>539</v>
      </c>
      <c r="C1044" t="inlineStr">
        <is>
          <t>Church Grwth&amp; Equipping Pastor</t>
        </is>
      </c>
      <c r="D1044" t="inlineStr">
        <is>
          <t>Church Grwth&amp; Equipping Pastor</t>
        </is>
      </c>
      <c r="E1044" t="inlineStr">
        <is>
          <t>CHMN539</t>
        </is>
      </c>
    </row>
    <row r="1045">
      <c r="A1045" t="inlineStr">
        <is>
          <t>THST</t>
        </is>
      </c>
      <c r="B1045" t="n">
        <v>667</v>
      </c>
      <c r="C1045" t="inlineStr">
        <is>
          <t>Postmodernism &amp; the Church</t>
        </is>
      </c>
      <c r="E1045" t="inlineStr">
        <is>
          <t>THST667</t>
        </is>
      </c>
    </row>
    <row r="1046">
      <c r="A1046" t="inlineStr">
        <is>
          <t>DSRE</t>
        </is>
      </c>
      <c r="B1046" t="n">
        <v>660</v>
      </c>
      <c r="C1046" t="inlineStr">
        <is>
          <t>Field Practicum:MAYYAM</t>
        </is>
      </c>
      <c r="D1046" t="inlineStr">
        <is>
          <t>Field Practicum:MAYYAM</t>
        </is>
      </c>
      <c r="E1046" t="inlineStr">
        <is>
          <t>DSRE660</t>
        </is>
      </c>
    </row>
    <row r="1047">
      <c r="A1047" t="inlineStr">
        <is>
          <t>CHMN</t>
        </is>
      </c>
      <c r="B1047" t="n">
        <v>566</v>
      </c>
      <c r="C1047" t="inlineStr">
        <is>
          <t>Mobilizing Laity Minstry Evang</t>
        </is>
      </c>
      <c r="D1047" t="inlineStr">
        <is>
          <t>Mobilizing Laity Minstry Evang</t>
        </is>
      </c>
      <c r="E1047" t="inlineStr">
        <is>
          <t>CHMN566</t>
        </is>
      </c>
    </row>
    <row r="1048">
      <c r="A1048" t="inlineStr">
        <is>
          <t>MSSN</t>
        </is>
      </c>
      <c r="B1048" t="n">
        <v>695</v>
      </c>
      <c r="C1048" t="inlineStr">
        <is>
          <t>Topics:</t>
        </is>
      </c>
      <c r="D1048" t="inlineStr">
        <is>
          <t>Topics:Theology of Culture</t>
        </is>
      </c>
      <c r="E1048" t="inlineStr">
        <is>
          <t>MSSN695</t>
        </is>
      </c>
    </row>
    <row r="1049">
      <c r="A1049" t="inlineStr">
        <is>
          <t>NTST</t>
        </is>
      </c>
      <c r="B1049" t="n">
        <v>567</v>
      </c>
      <c r="C1049" t="inlineStr">
        <is>
          <t>Theo of the English NT:</t>
        </is>
      </c>
      <c r="D1049" t="inlineStr">
        <is>
          <t>Theo Engl NT:Eccesiology</t>
        </is>
      </c>
      <c r="E1049" t="inlineStr">
        <is>
          <t>NTST567</t>
        </is>
      </c>
    </row>
    <row r="1050">
      <c r="A1050" t="inlineStr">
        <is>
          <t>GSEM</t>
        </is>
      </c>
      <c r="B1050" t="n">
        <v>675</v>
      </c>
      <c r="C1050" t="inlineStr">
        <is>
          <t>Study Tour:</t>
        </is>
      </c>
      <c r="E1050" t="inlineStr">
        <is>
          <t>GSEM675</t>
        </is>
      </c>
    </row>
    <row r="1051">
      <c r="A1051" t="inlineStr">
        <is>
          <t>NTST</t>
        </is>
      </c>
      <c r="B1051" t="n">
        <v>567</v>
      </c>
      <c r="C1051" t="inlineStr">
        <is>
          <t>Theo of the English NT:</t>
        </is>
      </c>
      <c r="D1051" t="inlineStr">
        <is>
          <t>TheoEngNT:Imm &amp; Delay Parousia</t>
        </is>
      </c>
      <c r="E1051" t="inlineStr">
        <is>
          <t>NTST567</t>
        </is>
      </c>
    </row>
    <row r="1052">
      <c r="A1052" t="inlineStr">
        <is>
          <t>CHMN</t>
        </is>
      </c>
      <c r="B1052" t="n">
        <v>586</v>
      </c>
      <c r="C1052" t="inlineStr">
        <is>
          <t>Spec Approaches to Evan:</t>
        </is>
      </c>
      <c r="D1052" t="inlineStr">
        <is>
          <t>Spec Approach to Evan:Coaching</t>
        </is>
      </c>
      <c r="E1052" t="inlineStr">
        <is>
          <t>CHMN586</t>
        </is>
      </c>
    </row>
    <row r="1053">
      <c r="A1053" t="inlineStr">
        <is>
          <t>CHMN</t>
        </is>
      </c>
      <c r="B1053" t="n">
        <v>669</v>
      </c>
      <c r="C1053" t="inlineStr">
        <is>
          <t>Adv Holistic Small Groups</t>
        </is>
      </c>
      <c r="D1053" t="inlineStr">
        <is>
          <t>Adv Holistic Small Groups</t>
        </is>
      </c>
      <c r="E1053" t="inlineStr">
        <is>
          <t>CHMN669</t>
        </is>
      </c>
    </row>
    <row r="1054">
      <c r="A1054" t="inlineStr">
        <is>
          <t>THST</t>
        </is>
      </c>
      <c r="B1054" t="n">
        <v>964</v>
      </c>
      <c r="C1054" t="inlineStr">
        <is>
          <t>Sem in Historical Theology:</t>
        </is>
      </c>
      <c r="D1054" t="inlineStr">
        <is>
          <t>Sem Hist Theo:Auth. in Church</t>
        </is>
      </c>
      <c r="E1054" t="inlineStr">
        <is>
          <t>THST964</t>
        </is>
      </c>
    </row>
    <row r="1055">
      <c r="A1055" t="inlineStr">
        <is>
          <t>NTST</t>
        </is>
      </c>
      <c r="B1055" t="n">
        <v>515</v>
      </c>
      <c r="C1055" t="inlineStr">
        <is>
          <t>New Testament Backgrounds</t>
        </is>
      </c>
      <c r="D1055" t="inlineStr">
        <is>
          <t>New Testament Backgrounds</t>
        </is>
      </c>
      <c r="E1055" t="inlineStr">
        <is>
          <t>NTST515</t>
        </is>
      </c>
    </row>
    <row r="1056">
      <c r="A1056" t="inlineStr">
        <is>
          <t>THST</t>
        </is>
      </c>
      <c r="B1056" t="n">
        <v>639</v>
      </c>
      <c r="C1056" t="inlineStr">
        <is>
          <t>Doctrine of the Holy Spirit</t>
        </is>
      </c>
      <c r="D1056" t="inlineStr">
        <is>
          <t>Doctrine of the Holy Spirit</t>
        </is>
      </c>
      <c r="E1056" t="inlineStr">
        <is>
          <t>THST639</t>
        </is>
      </c>
    </row>
    <row r="1057">
      <c r="A1057" t="inlineStr">
        <is>
          <t>NTST</t>
        </is>
      </c>
      <c r="B1057" t="n">
        <v>940</v>
      </c>
      <c r="C1057" t="inlineStr">
        <is>
          <t>Sem in NT Exegesis &amp; Hermn:</t>
        </is>
      </c>
      <c r="D1057" t="inlineStr">
        <is>
          <t>SemExe/Hrm:ErlyJwshChristns&amp;NT</t>
        </is>
      </c>
      <c r="E1057" t="inlineStr">
        <is>
          <t>NTST940</t>
        </is>
      </c>
    </row>
    <row r="1058">
      <c r="A1058" t="inlineStr">
        <is>
          <t>NTST</t>
        </is>
      </c>
      <c r="B1058" t="n">
        <v>945</v>
      </c>
      <c r="C1058" t="inlineStr">
        <is>
          <t>Sem in Biblical Theology</t>
        </is>
      </c>
      <c r="D1058" t="inlineStr">
        <is>
          <t>Sem in Biblical Theology</t>
        </is>
      </c>
      <c r="E1058" t="inlineStr">
        <is>
          <t>NTST945</t>
        </is>
      </c>
    </row>
    <row r="1059">
      <c r="A1059" t="inlineStr">
        <is>
          <t>NTST</t>
        </is>
      </c>
      <c r="B1059" t="n">
        <v>509</v>
      </c>
      <c r="C1059" t="inlineStr">
        <is>
          <t>Intro Exeg&amp;Theo 3:Pauline Writ</t>
        </is>
      </c>
      <c r="D1059" t="inlineStr">
        <is>
          <t>Intro Exeg&amp;Theo 3:Pauline Writ</t>
        </is>
      </c>
      <c r="E1059" t="inlineStr">
        <is>
          <t>NTST509</t>
        </is>
      </c>
    </row>
    <row r="1060">
      <c r="A1060" t="inlineStr">
        <is>
          <t>NTST</t>
        </is>
      </c>
      <c r="B1060" t="n">
        <v>543</v>
      </c>
      <c r="C1060" t="inlineStr">
        <is>
          <t>Intro Exeg&amp;Theo2:Acts&amp;Epistles</t>
        </is>
      </c>
      <c r="D1060" t="inlineStr">
        <is>
          <t>Intro Exeg&amp;Theo2:Acts&amp;Epistles</t>
        </is>
      </c>
      <c r="E1060" t="inlineStr">
        <is>
          <t>NTST543</t>
        </is>
      </c>
    </row>
    <row r="1061">
      <c r="A1061" t="inlineStr">
        <is>
          <t>MSSN</t>
        </is>
      </c>
      <c r="B1061" t="n">
        <v>695</v>
      </c>
      <c r="C1061" t="inlineStr">
        <is>
          <t>Topics:</t>
        </is>
      </c>
      <c r="D1061" t="inlineStr">
        <is>
          <t>Topics: Mission Studies</t>
        </is>
      </c>
      <c r="E1061" t="inlineStr">
        <is>
          <t>MSSN695</t>
        </is>
      </c>
    </row>
    <row r="1062">
      <c r="A1062" t="inlineStr">
        <is>
          <t>MSSN</t>
        </is>
      </c>
      <c r="B1062" t="n">
        <v>695</v>
      </c>
      <c r="C1062" t="inlineStr">
        <is>
          <t>Topics:</t>
        </is>
      </c>
      <c r="D1062" t="inlineStr">
        <is>
          <t>Topics:Strategies in Mission</t>
        </is>
      </c>
      <c r="E1062" t="inlineStr">
        <is>
          <t>MSSN695</t>
        </is>
      </c>
    </row>
    <row r="1063">
      <c r="A1063" t="inlineStr">
        <is>
          <t>NTST</t>
        </is>
      </c>
      <c r="B1063" t="n">
        <v>920</v>
      </c>
      <c r="C1063" t="inlineStr">
        <is>
          <t>Sem in NT Backgrnds</t>
        </is>
      </c>
      <c r="D1063" t="inlineStr">
        <is>
          <t>Seminar in New Test Bckgrnds</t>
        </is>
      </c>
      <c r="E1063" t="inlineStr">
        <is>
          <t>NTST920</t>
        </is>
      </c>
    </row>
    <row r="1064">
      <c r="A1064" t="inlineStr">
        <is>
          <t>MSSN</t>
        </is>
      </c>
      <c r="B1064" t="n">
        <v>830</v>
      </c>
      <c r="C1064" t="inlineStr">
        <is>
          <t>Sem Strategies&amp;Dev in Mission</t>
        </is>
      </c>
      <c r="E1064" t="inlineStr">
        <is>
          <t>MSSN830</t>
        </is>
      </c>
    </row>
    <row r="1065">
      <c r="A1065" t="inlineStr">
        <is>
          <t>GSEM</t>
        </is>
      </c>
      <c r="B1065" t="n">
        <v>648</v>
      </c>
      <c r="C1065" t="inlineStr">
        <is>
          <t>Workshop</t>
        </is>
      </c>
      <c r="D1065" t="inlineStr">
        <is>
          <t>Workshop:Hlth Mnstry Chng Wrld</t>
        </is>
      </c>
      <c r="E1065" t="inlineStr">
        <is>
          <t>GSEM648</t>
        </is>
      </c>
    </row>
    <row r="1066">
      <c r="A1066" t="inlineStr">
        <is>
          <t>DSRE</t>
        </is>
      </c>
      <c r="B1066" t="n">
        <v>680</v>
      </c>
      <c r="C1066" t="inlineStr">
        <is>
          <t>Field Practicum:________</t>
        </is>
      </c>
      <c r="D1066" t="inlineStr">
        <is>
          <t>Field Practicum:Religious Ed</t>
        </is>
      </c>
      <c r="E1066" t="inlineStr">
        <is>
          <t>DSRE680</t>
        </is>
      </c>
    </row>
    <row r="1067">
      <c r="A1067" t="inlineStr">
        <is>
          <t>MSSN</t>
        </is>
      </c>
      <c r="B1067" t="n">
        <v>690</v>
      </c>
      <c r="C1067" t="inlineStr">
        <is>
          <t>Ind St:</t>
        </is>
      </c>
      <c r="D1067" t="inlineStr">
        <is>
          <t>Ind St:</t>
        </is>
      </c>
      <c r="E1067" t="inlineStr">
        <is>
          <t>MSSN690</t>
        </is>
      </c>
    </row>
    <row r="1068">
      <c r="A1068" t="inlineStr">
        <is>
          <t>MSSN</t>
        </is>
      </c>
      <c r="B1068" t="n">
        <v>890</v>
      </c>
      <c r="C1068" t="inlineStr">
        <is>
          <t>Directed Rdgs Mission Studies</t>
        </is>
      </c>
      <c r="D1068" t="inlineStr">
        <is>
          <t>Directed Rdgs Mission Studies</t>
        </is>
      </c>
      <c r="E1068" t="inlineStr">
        <is>
          <t>MSSN890</t>
        </is>
      </c>
    </row>
    <row r="1069">
      <c r="A1069" t="inlineStr">
        <is>
          <t>THST</t>
        </is>
      </c>
      <c r="B1069" t="n">
        <v>690</v>
      </c>
      <c r="C1069" t="inlineStr">
        <is>
          <t>Ind St:</t>
        </is>
      </c>
      <c r="D1069" t="inlineStr">
        <is>
          <t>Ind St:</t>
        </is>
      </c>
      <c r="E1069" t="inlineStr">
        <is>
          <t>THST690</t>
        </is>
      </c>
    </row>
    <row r="1070">
      <c r="A1070" t="inlineStr">
        <is>
          <t>MSSN</t>
        </is>
      </c>
      <c r="B1070" t="n">
        <v>695</v>
      </c>
      <c r="C1070" t="inlineStr">
        <is>
          <t>Topics:</t>
        </is>
      </c>
      <c r="D1070" t="inlineStr">
        <is>
          <t>Topics:Incarnational Mssn Thlg</t>
        </is>
      </c>
      <c r="E1070" t="inlineStr">
        <is>
          <t>MSSN695</t>
        </is>
      </c>
    </row>
    <row r="1071">
      <c r="A1071" t="inlineStr">
        <is>
          <t>MSSN</t>
        </is>
      </c>
      <c r="B1071" t="n">
        <v>695</v>
      </c>
      <c r="C1071" t="inlineStr">
        <is>
          <t>Topics:</t>
        </is>
      </c>
      <c r="D1071" t="inlineStr">
        <is>
          <t>Topics: Missionary Kids</t>
        </is>
      </c>
      <c r="E1071" t="inlineStr">
        <is>
          <t>MSSN695</t>
        </is>
      </c>
    </row>
    <row r="1072">
      <c r="A1072" t="inlineStr">
        <is>
          <t>MSSN</t>
        </is>
      </c>
      <c r="B1072" t="n">
        <v>690</v>
      </c>
      <c r="C1072" t="inlineStr">
        <is>
          <t>Ind St:</t>
        </is>
      </c>
      <c r="D1072" t="inlineStr">
        <is>
          <t>Ind St: Missionary Kids</t>
        </is>
      </c>
      <c r="E1072" t="inlineStr">
        <is>
          <t>MSSN690</t>
        </is>
      </c>
    </row>
    <row r="1073">
      <c r="A1073" t="inlineStr">
        <is>
          <t>MSSN</t>
        </is>
      </c>
      <c r="B1073" t="n">
        <v>690</v>
      </c>
      <c r="C1073" t="inlineStr">
        <is>
          <t>Ind St:</t>
        </is>
      </c>
      <c r="D1073" t="inlineStr">
        <is>
          <t>Ind St:Theology of Mission</t>
        </is>
      </c>
      <c r="E1073" t="inlineStr">
        <is>
          <t>MSSN690</t>
        </is>
      </c>
    </row>
    <row r="1074">
      <c r="A1074" t="inlineStr">
        <is>
          <t>GSEM</t>
        </is>
      </c>
      <c r="B1074" t="n">
        <v>797</v>
      </c>
      <c r="C1074" t="inlineStr">
        <is>
          <t>Ind St:</t>
        </is>
      </c>
      <c r="D1074" t="inlineStr">
        <is>
          <t>Ind St:The Changing Church</t>
        </is>
      </c>
      <c r="E1074" t="inlineStr">
        <is>
          <t>GSEM797</t>
        </is>
      </c>
    </row>
    <row r="1075">
      <c r="A1075" t="inlineStr">
        <is>
          <t>DSRE</t>
        </is>
      </c>
      <c r="B1075" t="n">
        <v>721</v>
      </c>
      <c r="C1075" t="inlineStr">
        <is>
          <t>Persp on Yth Min Ldrshp Strat</t>
        </is>
      </c>
      <c r="E1075" t="inlineStr">
        <is>
          <t>DSRE721</t>
        </is>
      </c>
    </row>
    <row r="1076">
      <c r="A1076" t="inlineStr">
        <is>
          <t>GSEM</t>
        </is>
      </c>
      <c r="B1076" t="n">
        <v>648</v>
      </c>
      <c r="C1076" t="inlineStr">
        <is>
          <t>Workshop</t>
        </is>
      </c>
      <c r="D1076" t="inlineStr">
        <is>
          <t>Workshop:Prep for Missions</t>
        </is>
      </c>
      <c r="E1076" t="inlineStr">
        <is>
          <t>GSEM648</t>
        </is>
      </c>
    </row>
    <row r="1077">
      <c r="A1077" t="inlineStr">
        <is>
          <t>NTST</t>
        </is>
      </c>
      <c r="B1077" t="n">
        <v>678</v>
      </c>
      <c r="C1077" t="inlineStr">
        <is>
          <t>Sem in Greek Exegesis</t>
        </is>
      </c>
      <c r="D1077" t="inlineStr">
        <is>
          <t>SemGrExe:Erly Jwsh Christns&amp;NT</t>
        </is>
      </c>
      <c r="E1077" t="inlineStr">
        <is>
          <t>NTST678</t>
        </is>
      </c>
    </row>
    <row r="1078">
      <c r="A1078" t="inlineStr">
        <is>
          <t>NTST</t>
        </is>
      </c>
      <c r="B1078" t="n">
        <v>695</v>
      </c>
      <c r="C1078" t="inlineStr">
        <is>
          <t>Top in NT Backgrounds</t>
        </is>
      </c>
      <c r="D1078" t="inlineStr">
        <is>
          <t>Top:Jesus &amp; Recent Arch Disc</t>
        </is>
      </c>
      <c r="E1078" t="inlineStr">
        <is>
          <t>NTST695</t>
        </is>
      </c>
    </row>
    <row r="1079">
      <c r="A1079" t="inlineStr">
        <is>
          <t>NTST</t>
        </is>
      </c>
      <c r="B1079" t="n">
        <v>634</v>
      </c>
      <c r="C1079" t="inlineStr">
        <is>
          <t>Theology of Pauline Epistles</t>
        </is>
      </c>
      <c r="D1079" t="inlineStr">
        <is>
          <t>Theology of Pauline Epistles</t>
        </is>
      </c>
      <c r="E1079" t="inlineStr">
        <is>
          <t>NTST634</t>
        </is>
      </c>
    </row>
    <row r="1080">
      <c r="A1080" t="inlineStr">
        <is>
          <t>CHMN</t>
        </is>
      </c>
      <c r="B1080" t="n">
        <v>648</v>
      </c>
      <c r="C1080" t="inlineStr">
        <is>
          <t>Chaplain as Leader</t>
        </is>
      </c>
      <c r="E1080" t="inlineStr">
        <is>
          <t>CHMN648</t>
        </is>
      </c>
    </row>
    <row r="1081">
      <c r="A1081" t="inlineStr">
        <is>
          <t>CHIS</t>
        </is>
      </c>
      <c r="B1081" t="n">
        <v>690</v>
      </c>
      <c r="C1081" t="inlineStr">
        <is>
          <t>Ind St:</t>
        </is>
      </c>
      <c r="D1081" t="inlineStr">
        <is>
          <t>Ind St:Hist of Adventist Theo</t>
        </is>
      </c>
      <c r="E1081" t="inlineStr">
        <is>
          <t>CHIS690</t>
        </is>
      </c>
    </row>
    <row r="1082">
      <c r="A1082" t="inlineStr">
        <is>
          <t>OTST</t>
        </is>
      </c>
      <c r="B1082" t="n">
        <v>640</v>
      </c>
      <c r="C1082" t="inlineStr">
        <is>
          <t>Old Testament&amp;Its Translation</t>
        </is>
      </c>
      <c r="E1082" t="inlineStr">
        <is>
          <t>OTST640</t>
        </is>
      </c>
    </row>
    <row r="1083">
      <c r="A1083" t="inlineStr">
        <is>
          <t>GSEM</t>
        </is>
      </c>
      <c r="B1083" t="n">
        <v>539</v>
      </c>
      <c r="C1083" t="inlineStr">
        <is>
          <t>Issu in Origins</t>
        </is>
      </c>
      <c r="D1083" t="inlineStr">
        <is>
          <t>Issues in Origins</t>
        </is>
      </c>
      <c r="E1083" t="inlineStr">
        <is>
          <t>GSEM539</t>
        </is>
      </c>
    </row>
    <row r="1084">
      <c r="A1084" t="inlineStr">
        <is>
          <t>MSSN</t>
        </is>
      </c>
      <c r="B1084" t="n">
        <v>770</v>
      </c>
      <c r="C1084" t="inlineStr">
        <is>
          <t>Discplshp &amp; Wrldvw Transfrmtn</t>
        </is>
      </c>
      <c r="E1084" t="inlineStr">
        <is>
          <t>MSSN770</t>
        </is>
      </c>
    </row>
    <row r="1085">
      <c r="A1085" t="inlineStr">
        <is>
          <t>MSSN</t>
        </is>
      </c>
      <c r="B1085" t="n">
        <v>795</v>
      </c>
      <c r="C1085" t="inlineStr">
        <is>
          <t>Top:</t>
        </is>
      </c>
      <c r="D1085" t="inlineStr">
        <is>
          <t>Top: Mission Research</t>
        </is>
      </c>
      <c r="E1085" t="inlineStr">
        <is>
          <t>MSSN795</t>
        </is>
      </c>
    </row>
    <row r="1086">
      <c r="A1086" t="inlineStr">
        <is>
          <t>CHMN</t>
        </is>
      </c>
      <c r="B1086" t="n">
        <v>641</v>
      </c>
      <c r="C1086" t="inlineStr">
        <is>
          <t>Practicum Military Chaplaincy</t>
        </is>
      </c>
      <c r="D1086" t="inlineStr">
        <is>
          <t>Practicum Miltary Chaplaincy</t>
        </is>
      </c>
      <c r="E1086" t="inlineStr">
        <is>
          <t>CHMN641</t>
        </is>
      </c>
    </row>
    <row r="1087">
      <c r="A1087" t="inlineStr">
        <is>
          <t>MSSN</t>
        </is>
      </c>
      <c r="B1087" t="n">
        <v>795</v>
      </c>
      <c r="C1087" t="inlineStr">
        <is>
          <t>Top:</t>
        </is>
      </c>
      <c r="D1087" t="inlineStr">
        <is>
          <t>Top: Urban Mission</t>
        </is>
      </c>
      <c r="E1087" t="inlineStr">
        <is>
          <t>MSSN795</t>
        </is>
      </c>
    </row>
    <row r="1088">
      <c r="A1088" t="inlineStr">
        <is>
          <t>CHMN</t>
        </is>
      </c>
      <c r="B1088" t="n">
        <v>586</v>
      </c>
      <c r="C1088" t="inlineStr">
        <is>
          <t>Spec Approaches to Evan:</t>
        </is>
      </c>
      <c r="D1088" t="inlineStr">
        <is>
          <t>Spec Apps to Evan:Nat Chrch Dv</t>
        </is>
      </c>
      <c r="E1088" t="inlineStr">
        <is>
          <t>CHMN586</t>
        </is>
      </c>
    </row>
    <row r="1089">
      <c r="A1089" t="inlineStr">
        <is>
          <t>DSRE</t>
        </is>
      </c>
      <c r="B1089" t="n">
        <v>870</v>
      </c>
      <c r="C1089" t="inlineStr">
        <is>
          <t>Adv Studies:</t>
        </is>
      </c>
      <c r="D1089" t="inlineStr">
        <is>
          <t>Adv Stud:Qualitative Research</t>
        </is>
      </c>
      <c r="E1089" t="inlineStr">
        <is>
          <t>DSRE870</t>
        </is>
      </c>
    </row>
    <row r="1090">
      <c r="A1090" t="inlineStr">
        <is>
          <t>CHMN</t>
        </is>
      </c>
      <c r="B1090" t="n">
        <v>586</v>
      </c>
      <c r="C1090" t="inlineStr">
        <is>
          <t>Spec Approaches to Evan:</t>
        </is>
      </c>
      <c r="D1090" t="inlineStr">
        <is>
          <t>Spec Approaches Evan:Coaching</t>
        </is>
      </c>
      <c r="E1090" t="inlineStr">
        <is>
          <t>CHMN586</t>
        </is>
      </c>
    </row>
    <row r="1091">
      <c r="A1091" t="inlineStr">
        <is>
          <t>GSEM</t>
        </is>
      </c>
      <c r="B1091" t="n">
        <v>511</v>
      </c>
      <c r="C1091" t="inlineStr">
        <is>
          <t>Daniel &amp; Revelation</t>
        </is>
      </c>
      <c r="D1091" t="inlineStr">
        <is>
          <t>Daniel &amp; Revelation</t>
        </is>
      </c>
      <c r="E1091" t="inlineStr">
        <is>
          <t>GSEM511</t>
        </is>
      </c>
    </row>
    <row r="1092">
      <c r="A1092" t="inlineStr">
        <is>
          <t>CHMN</t>
        </is>
      </c>
      <c r="B1092" t="n">
        <v>885</v>
      </c>
      <c r="C1092" t="inlineStr">
        <is>
          <t>Topics in:</t>
        </is>
      </c>
      <c r="D1092" t="inlineStr">
        <is>
          <t>Topics in Leadership</t>
        </is>
      </c>
      <c r="E1092" t="inlineStr">
        <is>
          <t>CHMN885</t>
        </is>
      </c>
    </row>
    <row r="1093">
      <c r="A1093" t="inlineStr">
        <is>
          <t>MSSN</t>
        </is>
      </c>
      <c r="B1093" t="n">
        <v>695</v>
      </c>
      <c r="C1093" t="inlineStr">
        <is>
          <t>Topics:</t>
        </is>
      </c>
      <c r="D1093" t="inlineStr">
        <is>
          <t>Topics:Social Sciences&amp;Mission</t>
        </is>
      </c>
      <c r="E1093" t="inlineStr">
        <is>
          <t>MSSN695</t>
        </is>
      </c>
    </row>
    <row r="1094">
      <c r="A1094" t="inlineStr">
        <is>
          <t>MSSN</t>
        </is>
      </c>
      <c r="B1094" t="n">
        <v>827</v>
      </c>
      <c r="C1094" t="inlineStr">
        <is>
          <t>Sem History of Mission</t>
        </is>
      </c>
      <c r="D1094" t="inlineStr">
        <is>
          <t>Sem History of Mission</t>
        </is>
      </c>
      <c r="E1094" t="inlineStr">
        <is>
          <t>MSSN827</t>
        </is>
      </c>
    </row>
    <row r="1095">
      <c r="A1095" t="inlineStr">
        <is>
          <t>CHMN</t>
        </is>
      </c>
      <c r="B1095" t="n">
        <v>557</v>
      </c>
      <c r="C1095" t="inlineStr">
        <is>
          <t>Practicum Clin Pastoral Educ</t>
        </is>
      </c>
      <c r="D1095" t="inlineStr">
        <is>
          <t>Practicum Clin Pastoral Educ</t>
        </is>
      </c>
      <c r="E1095" t="inlineStr">
        <is>
          <t>CHMN557</t>
        </is>
      </c>
    </row>
    <row r="1096">
      <c r="A1096" t="inlineStr">
        <is>
          <t>GSEM</t>
        </is>
      </c>
      <c r="B1096" t="n">
        <v>797</v>
      </c>
      <c r="C1096" t="inlineStr">
        <is>
          <t>Ind St:</t>
        </is>
      </c>
      <c r="D1096" t="inlineStr">
        <is>
          <t>Ind:Spiritl/Theo Found for Min</t>
        </is>
      </c>
      <c r="E1096" t="inlineStr">
        <is>
          <t>GSEM797</t>
        </is>
      </c>
    </row>
    <row r="1097">
      <c r="A1097" t="inlineStr">
        <is>
          <t>CHIS</t>
        </is>
      </c>
      <c r="B1097" t="n">
        <v>690</v>
      </c>
      <c r="C1097" t="inlineStr">
        <is>
          <t>Ind St:</t>
        </is>
      </c>
      <c r="D1097" t="inlineStr">
        <is>
          <t>Ind St:StudiesInChurchHistory</t>
        </is>
      </c>
      <c r="E1097" t="inlineStr">
        <is>
          <t>CHIS690</t>
        </is>
      </c>
    </row>
    <row r="1098">
      <c r="A1098" t="inlineStr">
        <is>
          <t>MSSN</t>
        </is>
      </c>
      <c r="B1098" t="n">
        <v>695</v>
      </c>
      <c r="C1098" t="inlineStr">
        <is>
          <t>Topics:</t>
        </is>
      </c>
      <c r="D1098" t="inlineStr">
        <is>
          <t>Topics:Urban Contexts for Mssn</t>
        </is>
      </c>
      <c r="E1098" t="inlineStr">
        <is>
          <t>MSSN695</t>
        </is>
      </c>
    </row>
    <row r="1099">
      <c r="A1099" t="inlineStr">
        <is>
          <t>MSSN</t>
        </is>
      </c>
      <c r="B1099" t="n">
        <v>829</v>
      </c>
      <c r="C1099" t="inlineStr">
        <is>
          <t>Sem in Other Religions</t>
        </is>
      </c>
      <c r="D1099" t="inlineStr">
        <is>
          <t>Sem in Other Religions</t>
        </is>
      </c>
      <c r="E1099" t="inlineStr">
        <is>
          <t>MSSN829</t>
        </is>
      </c>
    </row>
    <row r="1100">
      <c r="A1100" t="inlineStr">
        <is>
          <t>GSEM</t>
        </is>
      </c>
      <c r="B1100" t="n">
        <v>648</v>
      </c>
      <c r="C1100" t="inlineStr">
        <is>
          <t>Workshop</t>
        </is>
      </c>
      <c r="D1100" t="inlineStr">
        <is>
          <t>Wrkshp:HealthMngmntChngngWrld</t>
        </is>
      </c>
      <c r="E1100" t="inlineStr">
        <is>
          <t>GSEM648</t>
        </is>
      </c>
    </row>
    <row r="1101">
      <c r="A1101" t="inlineStr">
        <is>
          <t>CHIS</t>
        </is>
      </c>
      <c r="B1101" t="n">
        <v>880</v>
      </c>
      <c r="C1101" t="inlineStr">
        <is>
          <t>Topics in Church History:</t>
        </is>
      </c>
      <c r="E1101" t="inlineStr">
        <is>
          <t>CHIS880</t>
        </is>
      </c>
    </row>
    <row r="1102">
      <c r="A1102" t="inlineStr">
        <is>
          <t>CHIS</t>
        </is>
      </c>
      <c r="B1102" t="n">
        <v>885</v>
      </c>
      <c r="C1102" t="inlineStr">
        <is>
          <t>Topics in</t>
        </is>
      </c>
      <c r="D1102" t="inlineStr">
        <is>
          <t>Topics in Adventist Studies</t>
        </is>
      </c>
      <c r="E1102" t="inlineStr">
        <is>
          <t>CHIS885</t>
        </is>
      </c>
    </row>
    <row r="1103">
      <c r="A1103" t="inlineStr">
        <is>
          <t>CHIS</t>
        </is>
      </c>
      <c r="B1103" t="n">
        <v>891</v>
      </c>
      <c r="C1103" t="inlineStr">
        <is>
          <t>Ind St:</t>
        </is>
      </c>
      <c r="D1103" t="inlineStr">
        <is>
          <t>Ind St:Church History</t>
        </is>
      </c>
      <c r="E1103" t="inlineStr">
        <is>
          <t>CHIS891</t>
        </is>
      </c>
    </row>
    <row r="1104">
      <c r="A1104" t="inlineStr">
        <is>
          <t>CHIS</t>
        </is>
      </c>
      <c r="B1104" t="n">
        <v>892</v>
      </c>
      <c r="C1104" t="inlineStr">
        <is>
          <t>Ind St:</t>
        </is>
      </c>
      <c r="D1104" t="inlineStr">
        <is>
          <t>Indpndnt Study:Advntst History</t>
        </is>
      </c>
      <c r="E1104" t="inlineStr">
        <is>
          <t>CHIS892</t>
        </is>
      </c>
    </row>
    <row r="1105">
      <c r="A1105" t="inlineStr">
        <is>
          <t>CHIS</t>
        </is>
      </c>
      <c r="B1105" t="n">
        <v>974</v>
      </c>
      <c r="C1105" t="inlineStr">
        <is>
          <t>Sem Development SDA Doctrines</t>
        </is>
      </c>
      <c r="E1105" t="inlineStr">
        <is>
          <t>CHIS974</t>
        </is>
      </c>
    </row>
    <row r="1106">
      <c r="A1106" t="inlineStr">
        <is>
          <t>CHMN</t>
        </is>
      </c>
      <c r="B1106" t="n">
        <v>897</v>
      </c>
      <c r="C1106" t="inlineStr">
        <is>
          <t>Ind St:</t>
        </is>
      </c>
      <c r="E1106" t="inlineStr">
        <is>
          <t>CHMN897</t>
        </is>
      </c>
    </row>
    <row r="1107">
      <c r="A1107" t="inlineStr">
        <is>
          <t>CHMN</t>
        </is>
      </c>
      <c r="B1107" t="n">
        <v>905</v>
      </c>
      <c r="C1107" t="inlineStr">
        <is>
          <t>Seminar Theory &amp; Praxis</t>
        </is>
      </c>
      <c r="E1107" t="inlineStr">
        <is>
          <t>CHMN905</t>
        </is>
      </c>
    </row>
    <row r="1108">
      <c r="A1108" t="inlineStr">
        <is>
          <t>CHMN</t>
        </is>
      </c>
      <c r="B1108" t="n">
        <v>940</v>
      </c>
      <c r="C1108" t="inlineStr">
        <is>
          <t>Sem:</t>
        </is>
      </c>
      <c r="E1108" t="inlineStr">
        <is>
          <t>CHMN940</t>
        </is>
      </c>
    </row>
    <row r="1109">
      <c r="A1109" t="inlineStr">
        <is>
          <t>CHIS</t>
        </is>
      </c>
      <c r="B1109" t="n">
        <v>944</v>
      </c>
      <c r="C1109" t="inlineStr">
        <is>
          <t>Seminar in Adventist Studies:</t>
        </is>
      </c>
      <c r="E1109" t="inlineStr">
        <is>
          <t>CHIS944</t>
        </is>
      </c>
    </row>
    <row r="1110">
      <c r="A1110" t="inlineStr">
        <is>
          <t>DSRE</t>
        </is>
      </c>
      <c r="B1110" t="n">
        <v>676</v>
      </c>
      <c r="C1110" t="inlineStr">
        <is>
          <t>Top:</t>
        </is>
      </c>
      <c r="D1110" t="inlineStr">
        <is>
          <t>Top:Yth&amp;YngAdult Marriage&amp;Fam</t>
        </is>
      </c>
      <c r="E1110" t="inlineStr">
        <is>
          <t>DSRE676</t>
        </is>
      </c>
    </row>
    <row r="1111">
      <c r="A1111" t="inlineStr">
        <is>
          <t>NTST</t>
        </is>
      </c>
      <c r="B1111" t="n">
        <v>897</v>
      </c>
      <c r="C1111" t="inlineStr">
        <is>
          <t>Ind. Study:</t>
        </is>
      </c>
      <c r="D1111" t="inlineStr">
        <is>
          <t>Ind. Study:Nrrtv Thry&amp;Anlyss</t>
        </is>
      </c>
      <c r="E1111" t="inlineStr">
        <is>
          <t>NTST897</t>
        </is>
      </c>
    </row>
    <row r="1112">
      <c r="A1112" t="inlineStr">
        <is>
          <t>NTST</t>
        </is>
      </c>
      <c r="B1112" t="n">
        <v>636</v>
      </c>
      <c r="C1112" t="inlineStr">
        <is>
          <t>Jerusalem in the Time of Jesus</t>
        </is>
      </c>
      <c r="E1112" t="inlineStr">
        <is>
          <t>NTST636</t>
        </is>
      </c>
    </row>
    <row r="1113">
      <c r="A1113" t="inlineStr">
        <is>
          <t>NTST</t>
        </is>
      </c>
      <c r="B1113" t="n">
        <v>667</v>
      </c>
      <c r="C1113" t="inlineStr">
        <is>
          <t>Top in New Testmnt Theo:</t>
        </is>
      </c>
      <c r="E1113" t="inlineStr">
        <is>
          <t>NTST667</t>
        </is>
      </c>
    </row>
    <row r="1114">
      <c r="A1114" t="inlineStr">
        <is>
          <t>THST</t>
        </is>
      </c>
      <c r="B1114" t="n">
        <v>890</v>
      </c>
      <c r="C1114" t="inlineStr">
        <is>
          <t>Directed Rdg in Systmtic Theo</t>
        </is>
      </c>
      <c r="E1114" t="inlineStr">
        <is>
          <t>THST890</t>
        </is>
      </c>
    </row>
    <row r="1115">
      <c r="A1115" t="inlineStr">
        <is>
          <t>CHMN</t>
        </is>
      </c>
      <c r="B1115" t="n">
        <v>586</v>
      </c>
      <c r="C1115" t="inlineStr">
        <is>
          <t>Spec Approaches to Evan:</t>
        </is>
      </c>
      <c r="D1115" t="inlineStr">
        <is>
          <t>Spec Appr to Evan:Natur.Ch.Dev</t>
        </is>
      </c>
      <c r="E1115" t="inlineStr">
        <is>
          <t>CHMN586</t>
        </is>
      </c>
    </row>
    <row r="1116">
      <c r="A1116" t="inlineStr">
        <is>
          <t>NTST</t>
        </is>
      </c>
      <c r="B1116" t="n">
        <v>665</v>
      </c>
      <c r="C1116" t="inlineStr">
        <is>
          <t>Coptic</t>
        </is>
      </c>
      <c r="E1116" t="inlineStr">
        <is>
          <t>NTST665</t>
        </is>
      </c>
    </row>
    <row r="1117">
      <c r="A1117" t="inlineStr">
        <is>
          <t>THST</t>
        </is>
      </c>
      <c r="B1117" t="n">
        <v>890</v>
      </c>
      <c r="C1117" t="inlineStr">
        <is>
          <t>Directed Rdg in Systmtic Theo</t>
        </is>
      </c>
      <c r="D1117" t="inlineStr">
        <is>
          <t>Directed Rdg in Systmtic Theo</t>
        </is>
      </c>
      <c r="E1117" t="inlineStr">
        <is>
          <t>THST890</t>
        </is>
      </c>
    </row>
    <row r="1118">
      <c r="A1118" t="inlineStr">
        <is>
          <t>THST</t>
        </is>
      </c>
      <c r="B1118" t="n">
        <v>895</v>
      </c>
      <c r="C1118" t="inlineStr">
        <is>
          <t>Directed Rdg Historical Theo</t>
        </is>
      </c>
      <c r="D1118" t="inlineStr">
        <is>
          <t>Directed Rdg Historical Theo</t>
        </is>
      </c>
      <c r="E1118" t="inlineStr">
        <is>
          <t>THST895</t>
        </is>
      </c>
    </row>
    <row r="1119">
      <c r="A1119" t="inlineStr">
        <is>
          <t>DSRE</t>
        </is>
      </c>
      <c r="B1119" t="n">
        <v>870</v>
      </c>
      <c r="C1119" t="inlineStr">
        <is>
          <t>Adv Studies:</t>
        </is>
      </c>
      <c r="D1119" t="inlineStr">
        <is>
          <t>Adv Stds:Teaching Rlgn College</t>
        </is>
      </c>
      <c r="E1119" t="inlineStr">
        <is>
          <t>DSRE870</t>
        </is>
      </c>
    </row>
    <row r="1120">
      <c r="A1120" t="inlineStr">
        <is>
          <t>DSRE</t>
        </is>
      </c>
      <c r="B1120" t="n">
        <v>870</v>
      </c>
      <c r="C1120" t="inlineStr">
        <is>
          <t>Adv Studies:</t>
        </is>
      </c>
      <c r="D1120" t="inlineStr">
        <is>
          <t>Adv Stds:Spiritual Formation</t>
        </is>
      </c>
      <c r="E1120" t="inlineStr">
        <is>
          <t>DSRE870</t>
        </is>
      </c>
    </row>
    <row r="1121">
      <c r="A1121" t="inlineStr">
        <is>
          <t>OTST</t>
        </is>
      </c>
      <c r="B1121" t="n">
        <v>546</v>
      </c>
      <c r="C1121" t="inlineStr">
        <is>
          <t>Studies in Daniel (Engl)</t>
        </is>
      </c>
      <c r="D1121" t="inlineStr">
        <is>
          <t>Readings in Daniel (Engl)</t>
        </is>
      </c>
      <c r="E1121" t="inlineStr">
        <is>
          <t>OTST546</t>
        </is>
      </c>
    </row>
    <row r="1122">
      <c r="A1122" t="inlineStr">
        <is>
          <t>MSSN</t>
        </is>
      </c>
      <c r="B1122" t="n">
        <v>885</v>
      </c>
      <c r="C1122" t="inlineStr">
        <is>
          <t>Topics in:</t>
        </is>
      </c>
      <c r="D1122" t="inlineStr">
        <is>
          <t>Topics in:Witness Sec/Post Peo</t>
        </is>
      </c>
      <c r="E1122" t="inlineStr">
        <is>
          <t>MSSN885</t>
        </is>
      </c>
    </row>
    <row r="1123">
      <c r="A1123" t="inlineStr">
        <is>
          <t>MSSN</t>
        </is>
      </c>
      <c r="B1123" t="n">
        <v>897</v>
      </c>
      <c r="C1123" t="inlineStr">
        <is>
          <t>Ind St:</t>
        </is>
      </c>
      <c r="D1123" t="inlineStr">
        <is>
          <t>Ind St:Social Sciences&amp;Mission</t>
        </is>
      </c>
      <c r="E1123" t="inlineStr">
        <is>
          <t>MSSN897</t>
        </is>
      </c>
    </row>
    <row r="1124">
      <c r="A1124" t="inlineStr">
        <is>
          <t>MSSN</t>
        </is>
      </c>
      <c r="B1124" t="n">
        <v>897</v>
      </c>
      <c r="C1124" t="inlineStr">
        <is>
          <t>Ind St:</t>
        </is>
      </c>
      <c r="D1124" t="inlineStr">
        <is>
          <t>Ind St:Church &amp; Social Issues</t>
        </is>
      </c>
      <c r="E1124" t="inlineStr">
        <is>
          <t>MSSN897</t>
        </is>
      </c>
    </row>
    <row r="1125">
      <c r="A1125" t="inlineStr">
        <is>
          <t>MSSN</t>
        </is>
      </c>
      <c r="B1125" t="n">
        <v>690</v>
      </c>
      <c r="C1125" t="inlineStr">
        <is>
          <t>Ind St:</t>
        </is>
      </c>
      <c r="D1125" t="inlineStr">
        <is>
          <t>Ind St:Wtnss Pstmdrn&amp;Secular</t>
        </is>
      </c>
      <c r="E1125" t="inlineStr">
        <is>
          <t>MSSN690</t>
        </is>
      </c>
    </row>
    <row r="1126">
      <c r="A1126" t="inlineStr">
        <is>
          <t>CHIS</t>
        </is>
      </c>
      <c r="B1126" t="n">
        <v>695</v>
      </c>
      <c r="C1126" t="inlineStr">
        <is>
          <t>Topics in Church History:</t>
        </is>
      </c>
      <c r="D1126" t="inlineStr">
        <is>
          <t>StdsChrchHstry:ChrstnsJews500C</t>
        </is>
      </c>
      <c r="E1126" t="inlineStr">
        <is>
          <t>CHIS695</t>
        </is>
      </c>
    </row>
    <row r="1127">
      <c r="A1127" t="inlineStr">
        <is>
          <t>MSSN</t>
        </is>
      </c>
      <c r="B1127" t="n">
        <v>695</v>
      </c>
      <c r="C1127" t="inlineStr">
        <is>
          <t>Topics:</t>
        </is>
      </c>
      <c r="D1127" t="inlineStr">
        <is>
          <t>Topics:Witnss Seclr&amp;Pstmdrn Pp</t>
        </is>
      </c>
      <c r="E1127" t="inlineStr">
        <is>
          <t>MSSN695</t>
        </is>
      </c>
    </row>
    <row r="1128">
      <c r="A1128" t="inlineStr">
        <is>
          <t>NTST</t>
        </is>
      </c>
      <c r="B1128" t="n">
        <v>897</v>
      </c>
      <c r="C1128" t="inlineStr">
        <is>
          <t>Ind. Study:</t>
        </is>
      </c>
      <c r="E1128" t="inlineStr">
        <is>
          <t>NTST897</t>
        </is>
      </c>
    </row>
    <row r="1129">
      <c r="A1129" t="inlineStr">
        <is>
          <t>MSSN</t>
        </is>
      </c>
      <c r="B1129" t="n">
        <v>690</v>
      </c>
      <c r="C1129" t="inlineStr">
        <is>
          <t>Ind St:</t>
        </is>
      </c>
      <c r="D1129" t="inlineStr">
        <is>
          <t>Ind St:Chrstn Wtnss&amp;Wrld Rlgns</t>
        </is>
      </c>
      <c r="E1129" t="inlineStr">
        <is>
          <t>MSSN690</t>
        </is>
      </c>
    </row>
    <row r="1130">
      <c r="A1130" t="inlineStr">
        <is>
          <t>THST</t>
        </is>
      </c>
      <c r="B1130" t="n">
        <v>885</v>
      </c>
      <c r="C1130" t="inlineStr">
        <is>
          <t>Top:</t>
        </is>
      </c>
      <c r="D1130" t="inlineStr">
        <is>
          <t>Top:Works of Christ</t>
        </is>
      </c>
      <c r="E1130" t="inlineStr">
        <is>
          <t>THST885</t>
        </is>
      </c>
    </row>
    <row r="1131">
      <c r="A1131" t="inlineStr">
        <is>
          <t>DSRE</t>
        </is>
      </c>
      <c r="B1131" t="n">
        <v>680</v>
      </c>
      <c r="C1131" t="inlineStr">
        <is>
          <t>Field Practicum:________</t>
        </is>
      </c>
      <c r="D1131" t="inlineStr">
        <is>
          <t>Field Practicum:________</t>
        </is>
      </c>
      <c r="E1131" t="inlineStr">
        <is>
          <t>DSRE680</t>
        </is>
      </c>
    </row>
    <row r="1132">
      <c r="A1132" t="inlineStr">
        <is>
          <t>NTST</t>
        </is>
      </c>
      <c r="B1132" t="n">
        <v>645</v>
      </c>
      <c r="C1132" t="inlineStr">
        <is>
          <t>Hebrews</t>
        </is>
      </c>
      <c r="D1132" t="inlineStr">
        <is>
          <t>Hebrews</t>
        </is>
      </c>
      <c r="E1132" t="inlineStr">
        <is>
          <t>NTST645</t>
        </is>
      </c>
    </row>
    <row r="1133">
      <c r="A1133" t="inlineStr">
        <is>
          <t>CHMN</t>
        </is>
      </c>
      <c r="B1133" t="n">
        <v>568</v>
      </c>
      <c r="C1133" t="inlineStr">
        <is>
          <t>Learning Professional Expernce</t>
        </is>
      </c>
      <c r="E1133" t="inlineStr">
        <is>
          <t>CHMN568</t>
        </is>
      </c>
    </row>
    <row r="1134">
      <c r="A1134" t="inlineStr">
        <is>
          <t>THST</t>
        </is>
      </c>
      <c r="B1134" t="n">
        <v>896</v>
      </c>
      <c r="C1134" t="inlineStr">
        <is>
          <t>Directed Rdg Christian Ethics</t>
        </is>
      </c>
      <c r="D1134" t="inlineStr">
        <is>
          <t>Philosophy,Theology, &amp; Ethics</t>
        </is>
      </c>
      <c r="E1134" t="inlineStr">
        <is>
          <t>THST896</t>
        </is>
      </c>
    </row>
    <row r="1135">
      <c r="A1135" t="inlineStr">
        <is>
          <t>CHMN</t>
        </is>
      </c>
      <c r="B1135" t="n">
        <v>639</v>
      </c>
      <c r="C1135" t="inlineStr">
        <is>
          <t>Seminar in Evangelism</t>
        </is>
      </c>
      <c r="E1135" t="inlineStr">
        <is>
          <t>CHMN639</t>
        </is>
      </c>
    </row>
    <row r="1136">
      <c r="A1136" t="inlineStr">
        <is>
          <t>MSSN</t>
        </is>
      </c>
      <c r="B1136" t="n">
        <v>810</v>
      </c>
      <c r="C1136" t="inlineStr">
        <is>
          <t>Sem:</t>
        </is>
      </c>
      <c r="D1136" t="inlineStr">
        <is>
          <t>Sem:Mssn Strtgy &amp; Ldrshp</t>
        </is>
      </c>
      <c r="E1136" t="inlineStr">
        <is>
          <t>MSSN810</t>
        </is>
      </c>
    </row>
    <row r="1137">
      <c r="A1137" t="inlineStr">
        <is>
          <t>MSSN</t>
        </is>
      </c>
      <c r="B1137" t="n">
        <v>885</v>
      </c>
      <c r="C1137" t="inlineStr">
        <is>
          <t>Topics in:</t>
        </is>
      </c>
      <c r="D1137" t="inlineStr">
        <is>
          <t>Topics in:Mission Ed &amp; Train</t>
        </is>
      </c>
      <c r="E1137" t="inlineStr">
        <is>
          <t>MSSN885</t>
        </is>
      </c>
    </row>
    <row r="1138">
      <c r="A1138" t="inlineStr">
        <is>
          <t>NTST</t>
        </is>
      </c>
      <c r="B1138" t="n">
        <v>539</v>
      </c>
      <c r="C1138" t="inlineStr">
        <is>
          <t>Readings in Revelation</t>
        </is>
      </c>
      <c r="D1138" t="inlineStr">
        <is>
          <t>Readings in Revelation</t>
        </is>
      </c>
      <c r="E1138" t="inlineStr">
        <is>
          <t>NTST539</t>
        </is>
      </c>
    </row>
    <row r="1139">
      <c r="A1139" t="inlineStr">
        <is>
          <t>DSRE</t>
        </is>
      </c>
      <c r="B1139" t="n">
        <v>690</v>
      </c>
      <c r="C1139" t="inlineStr">
        <is>
          <t>Ind St:</t>
        </is>
      </c>
      <c r="D1139" t="inlineStr">
        <is>
          <t>Ind St:Cntmp Iss Rel Ed&amp; Disc</t>
        </is>
      </c>
      <c r="E1139" t="inlineStr">
        <is>
          <t>DSRE690</t>
        </is>
      </c>
    </row>
    <row r="1140">
      <c r="A1140" t="inlineStr">
        <is>
          <t>NTST</t>
        </is>
      </c>
      <c r="B1140" t="n">
        <v>897</v>
      </c>
      <c r="C1140" t="inlineStr">
        <is>
          <t>Ind. Study:</t>
        </is>
      </c>
      <c r="D1140" t="inlineStr">
        <is>
          <t>Ind. Study: Matthew</t>
        </is>
      </c>
      <c r="E1140" t="inlineStr">
        <is>
          <t>NTST897</t>
        </is>
      </c>
    </row>
    <row r="1141">
      <c r="A1141" t="inlineStr">
        <is>
          <t>THST</t>
        </is>
      </c>
      <c r="B1141" t="n">
        <v>897</v>
      </c>
      <c r="C1141" t="inlineStr">
        <is>
          <t>Ind St:</t>
        </is>
      </c>
      <c r="D1141" t="inlineStr">
        <is>
          <t>Ind St:Bblcl &amp; Theo Hrmntcs</t>
        </is>
      </c>
      <c r="E1141" t="inlineStr">
        <is>
          <t>THST897</t>
        </is>
      </c>
    </row>
    <row r="1142">
      <c r="A1142" t="inlineStr">
        <is>
          <t>MSSN</t>
        </is>
      </c>
      <c r="B1142" t="n">
        <v>780</v>
      </c>
      <c r="C1142" t="inlineStr">
        <is>
          <t>Mission Education &amp; Training</t>
        </is>
      </c>
      <c r="E1142" t="inlineStr">
        <is>
          <t>MSSN780</t>
        </is>
      </c>
    </row>
    <row r="1143">
      <c r="A1143" t="inlineStr">
        <is>
          <t>MSSN</t>
        </is>
      </c>
      <c r="B1143" t="n">
        <v>810</v>
      </c>
      <c r="C1143" t="inlineStr">
        <is>
          <t>Sem:</t>
        </is>
      </c>
      <c r="D1143" t="inlineStr">
        <is>
          <t>Sem:Mission Leadership</t>
        </is>
      </c>
      <c r="E1143" t="inlineStr">
        <is>
          <t>MSSN810</t>
        </is>
      </c>
    </row>
    <row r="1144">
      <c r="A1144" t="inlineStr">
        <is>
          <t>MSSN</t>
        </is>
      </c>
      <c r="B1144" t="n">
        <v>810</v>
      </c>
      <c r="C1144" t="inlineStr">
        <is>
          <t>Sem:</t>
        </is>
      </c>
      <c r="D1144" t="inlineStr">
        <is>
          <t>Sem: Church &amp; Social Issues</t>
        </is>
      </c>
      <c r="E1144" t="inlineStr">
        <is>
          <t>MSSN810</t>
        </is>
      </c>
    </row>
    <row r="1145">
      <c r="A1145" t="inlineStr">
        <is>
          <t>NTST</t>
        </is>
      </c>
      <c r="B1145" t="n">
        <v>890</v>
      </c>
      <c r="C1145" t="inlineStr">
        <is>
          <t>Directed Rdg in New Testament</t>
        </is>
      </c>
      <c r="D1145" t="inlineStr">
        <is>
          <t>Dir Rdg NT:Judiasm &amp; the NT</t>
        </is>
      </c>
      <c r="E1145" t="inlineStr">
        <is>
          <t>NTST890</t>
        </is>
      </c>
    </row>
    <row r="1146">
      <c r="A1146" t="inlineStr">
        <is>
          <t>DSRE</t>
        </is>
      </c>
      <c r="B1146" t="n">
        <v>664</v>
      </c>
      <c r="C1146" t="inlineStr">
        <is>
          <t>Advanced Campus Ministry</t>
        </is>
      </c>
      <c r="D1146" t="inlineStr">
        <is>
          <t>Advanced Campus Ministry</t>
        </is>
      </c>
      <c r="E1146" t="inlineStr">
        <is>
          <t>DSRE664</t>
        </is>
      </c>
    </row>
    <row r="1147">
      <c r="A1147" t="inlineStr">
        <is>
          <t>MSSN</t>
        </is>
      </c>
      <c r="B1147" t="n">
        <v>690</v>
      </c>
      <c r="C1147" t="inlineStr">
        <is>
          <t>Ind St:</t>
        </is>
      </c>
      <c r="D1147" t="inlineStr">
        <is>
          <t>Ind St:Chrstn Wtnss &amp; Wrld Rlg</t>
        </is>
      </c>
      <c r="E1147" t="inlineStr">
        <is>
          <t>MSSN690</t>
        </is>
      </c>
    </row>
    <row r="1148">
      <c r="A1148" t="inlineStr">
        <is>
          <t>DSRE</t>
        </is>
      </c>
      <c r="B1148" t="n">
        <v>690</v>
      </c>
      <c r="C1148" t="inlineStr">
        <is>
          <t>Ind St:</t>
        </is>
      </c>
      <c r="D1148" t="inlineStr">
        <is>
          <t>Ind St:Fnd of Bblcl Sprtlty</t>
        </is>
      </c>
      <c r="E1148" t="inlineStr">
        <is>
          <t>DSRE690</t>
        </is>
      </c>
    </row>
    <row r="1149">
      <c r="A1149" t="inlineStr">
        <is>
          <t>DSRE</t>
        </is>
      </c>
      <c r="B1149" t="n">
        <v>690</v>
      </c>
      <c r="C1149" t="inlineStr">
        <is>
          <t>Ind St:</t>
        </is>
      </c>
      <c r="D1149" t="inlineStr">
        <is>
          <t>Ind St:Tchng for Discipleship</t>
        </is>
      </c>
      <c r="E1149" t="inlineStr">
        <is>
          <t>DSRE690</t>
        </is>
      </c>
    </row>
    <row r="1150">
      <c r="A1150" t="inlineStr">
        <is>
          <t>CHIS</t>
        </is>
      </c>
      <c r="B1150" t="n">
        <v>690</v>
      </c>
      <c r="C1150" t="inlineStr">
        <is>
          <t>Ind St:</t>
        </is>
      </c>
      <c r="D1150" t="inlineStr">
        <is>
          <t>Ind St:Hx of SDA Theology</t>
        </is>
      </c>
      <c r="E1150" t="inlineStr">
        <is>
          <t>CHIS690</t>
        </is>
      </c>
    </row>
    <row r="1151">
      <c r="A1151" t="inlineStr">
        <is>
          <t>CHIS</t>
        </is>
      </c>
      <c r="B1151" t="n">
        <v>690</v>
      </c>
      <c r="C1151" t="inlineStr">
        <is>
          <t>Ind St:</t>
        </is>
      </c>
      <c r="D1151" t="inlineStr">
        <is>
          <t>Ind St:Hstry of Sabbath&amp;Sunday</t>
        </is>
      </c>
      <c r="E1151" t="inlineStr">
        <is>
          <t>CHIS690</t>
        </is>
      </c>
    </row>
    <row r="1152">
      <c r="A1152" t="inlineStr">
        <is>
          <t>DSRE</t>
        </is>
      </c>
      <c r="B1152" t="n">
        <v>676</v>
      </c>
      <c r="C1152" t="inlineStr">
        <is>
          <t>Top:</t>
        </is>
      </c>
      <c r="D1152" t="inlineStr">
        <is>
          <t>Top:Philosophical Fnd Prof</t>
        </is>
      </c>
      <c r="E1152" t="inlineStr">
        <is>
          <t>DSRE676</t>
        </is>
      </c>
    </row>
    <row r="1153">
      <c r="A1153" t="inlineStr">
        <is>
          <t>NTST</t>
        </is>
      </c>
      <c r="B1153" t="n">
        <v>890</v>
      </c>
      <c r="C1153" t="inlineStr">
        <is>
          <t>Directed Rdg in New Testament</t>
        </is>
      </c>
      <c r="D1153" t="inlineStr">
        <is>
          <t>Dir Rdg in NT:Hermeneutics</t>
        </is>
      </c>
      <c r="E1153" t="inlineStr">
        <is>
          <t>NTST890</t>
        </is>
      </c>
    </row>
    <row r="1154">
      <c r="A1154" t="inlineStr">
        <is>
          <t>DSRE</t>
        </is>
      </c>
      <c r="B1154" t="n">
        <v>690</v>
      </c>
      <c r="C1154" t="inlineStr">
        <is>
          <t>Ind St:</t>
        </is>
      </c>
      <c r="D1154" t="inlineStr">
        <is>
          <t>Ind St: Counseling YYA</t>
        </is>
      </c>
      <c r="E1154" t="inlineStr">
        <is>
          <t>DSRE690</t>
        </is>
      </c>
    </row>
    <row r="1155">
      <c r="A1155" t="inlineStr">
        <is>
          <t>DSRE</t>
        </is>
      </c>
      <c r="B1155" t="n">
        <v>676</v>
      </c>
      <c r="C1155" t="inlineStr">
        <is>
          <t>Top:</t>
        </is>
      </c>
      <c r="D1155" t="inlineStr">
        <is>
          <t>Top:Marriage Fam&amp;Intrpsnl Rel</t>
        </is>
      </c>
      <c r="E1155" t="inlineStr">
        <is>
          <t>DSRE676</t>
        </is>
      </c>
    </row>
    <row r="1156">
      <c r="A1156" t="inlineStr">
        <is>
          <t>DSRE</t>
        </is>
      </c>
      <c r="B1156" t="n">
        <v>870</v>
      </c>
      <c r="C1156" t="inlineStr">
        <is>
          <t>Adv Studies:</t>
        </is>
      </c>
      <c r="D1156" t="inlineStr">
        <is>
          <t>Adv Studies: Synthesis</t>
        </is>
      </c>
      <c r="E1156" t="inlineStr">
        <is>
          <t>DSRE870</t>
        </is>
      </c>
    </row>
    <row r="1157">
      <c r="A1157" t="inlineStr">
        <is>
          <t>CHMN</t>
        </is>
      </c>
      <c r="B1157" t="n">
        <v>562</v>
      </c>
      <c r="C1157" t="inlineStr">
        <is>
          <t>Field Evangelism</t>
        </is>
      </c>
      <c r="D1157" t="inlineStr">
        <is>
          <t>Field Evangelism</t>
        </is>
      </c>
      <c r="E1157" t="inlineStr">
        <is>
          <t>CHMN562</t>
        </is>
      </c>
    </row>
    <row r="1158">
      <c r="A1158" t="inlineStr">
        <is>
          <t>CHMN</t>
        </is>
      </c>
      <c r="B1158" t="n">
        <v>586</v>
      </c>
      <c r="C1158" t="inlineStr">
        <is>
          <t>Spec Approaches to Evan:</t>
        </is>
      </c>
      <c r="D1158" t="inlineStr">
        <is>
          <t>Apprches Evan:Chrch Pant Conf</t>
        </is>
      </c>
      <c r="E1158" t="inlineStr">
        <is>
          <t>CHMN586</t>
        </is>
      </c>
    </row>
    <row r="1159">
      <c r="A1159" t="inlineStr">
        <is>
          <t>CHIS</t>
        </is>
      </c>
      <c r="B1159" t="n">
        <v>690</v>
      </c>
      <c r="C1159" t="inlineStr">
        <is>
          <t>Ind St:</t>
        </is>
      </c>
      <c r="D1159" t="inlineStr">
        <is>
          <t>Ind St:Studies in Church Hist</t>
        </is>
      </c>
      <c r="E1159" t="inlineStr">
        <is>
          <t>CHIS690</t>
        </is>
      </c>
    </row>
    <row r="1160">
      <c r="A1160" t="inlineStr">
        <is>
          <t>CHIS</t>
        </is>
      </c>
      <c r="B1160" t="n">
        <v>690</v>
      </c>
      <c r="C1160" t="inlineStr">
        <is>
          <t>Ind St:</t>
        </is>
      </c>
      <c r="D1160" t="inlineStr">
        <is>
          <t>Ind St:History of SDA Theology</t>
        </is>
      </c>
      <c r="E1160" t="inlineStr">
        <is>
          <t>CHIS690</t>
        </is>
      </c>
    </row>
    <row r="1161">
      <c r="A1161" t="inlineStr">
        <is>
          <t>OTST</t>
        </is>
      </c>
      <c r="B1161" t="n">
        <v>690</v>
      </c>
      <c r="C1161" t="inlineStr">
        <is>
          <t>Ind St:</t>
        </is>
      </c>
      <c r="D1161" t="inlineStr">
        <is>
          <t>Ind St: Jewish Life &amp; Thought</t>
        </is>
      </c>
      <c r="E1161" t="inlineStr">
        <is>
          <t>OTST690</t>
        </is>
      </c>
    </row>
    <row r="1162">
      <c r="A1162" t="inlineStr">
        <is>
          <t>CHIS</t>
        </is>
      </c>
      <c r="B1162" t="n">
        <v>690</v>
      </c>
      <c r="C1162" t="inlineStr">
        <is>
          <t>Ind St:</t>
        </is>
      </c>
      <c r="D1162" t="inlineStr">
        <is>
          <t>Ind St: Church History</t>
        </is>
      </c>
      <c r="E1162" t="inlineStr">
        <is>
          <t>CHIS690</t>
        </is>
      </c>
    </row>
    <row r="1163">
      <c r="A1163" t="inlineStr">
        <is>
          <t>CHIS</t>
        </is>
      </c>
      <c r="B1163" t="n">
        <v>892</v>
      </c>
      <c r="C1163" t="inlineStr">
        <is>
          <t>Independent Study:</t>
        </is>
      </c>
      <c r="E1163" t="inlineStr">
        <is>
          <t>CHIS892</t>
        </is>
      </c>
    </row>
    <row r="1164">
      <c r="A1164" t="inlineStr">
        <is>
          <t>MSSN</t>
        </is>
      </c>
      <c r="B1164" t="n">
        <v>885</v>
      </c>
      <c r="C1164" t="inlineStr">
        <is>
          <t>Topics in:</t>
        </is>
      </c>
      <c r="D1164" t="inlineStr">
        <is>
          <t>Topics in: Witness to Muslims</t>
        </is>
      </c>
      <c r="E1164" t="inlineStr">
        <is>
          <t>MSSN885</t>
        </is>
      </c>
    </row>
    <row r="1165">
      <c r="A1165" t="inlineStr">
        <is>
          <t>DSRE</t>
        </is>
      </c>
      <c r="B1165" t="n">
        <v>676</v>
      </c>
      <c r="C1165" t="inlineStr">
        <is>
          <t>Top:</t>
        </is>
      </c>
      <c r="D1165" t="inlineStr">
        <is>
          <t>Top:Contemp Topics in Rel Ed</t>
        </is>
      </c>
      <c r="E1165" t="inlineStr">
        <is>
          <t>DSRE676</t>
        </is>
      </c>
    </row>
    <row r="1166">
      <c r="A1166" t="inlineStr">
        <is>
          <t>DSRE</t>
        </is>
      </c>
      <c r="B1166" t="n">
        <v>870</v>
      </c>
      <c r="C1166" t="inlineStr">
        <is>
          <t>Adv Studies:</t>
        </is>
      </c>
      <c r="D1166" t="inlineStr">
        <is>
          <t>Adv Studies:SpiritualFormation</t>
        </is>
      </c>
      <c r="E1166" t="inlineStr">
        <is>
          <t>DSRE870</t>
        </is>
      </c>
    </row>
    <row r="1167">
      <c r="A1167" t="inlineStr">
        <is>
          <t>OTST</t>
        </is>
      </c>
      <c r="B1167" t="n">
        <v>885</v>
      </c>
      <c r="C1167" t="inlineStr">
        <is>
          <t>Topics in:</t>
        </is>
      </c>
      <c r="D1167" t="inlineStr">
        <is>
          <t>Top: Daniel</t>
        </is>
      </c>
      <c r="E1167" t="inlineStr">
        <is>
          <t>OTST885</t>
        </is>
      </c>
    </row>
    <row r="1168">
      <c r="A1168" t="inlineStr">
        <is>
          <t>THST</t>
        </is>
      </c>
      <c r="B1168" t="n">
        <v>659</v>
      </c>
      <c r="C1168" t="inlineStr">
        <is>
          <t>Sem Phil Theology&amp;Ethics:</t>
        </is>
      </c>
      <c r="D1168" t="inlineStr">
        <is>
          <t>Sem Theo&amp;Ethics:Postmod Ethics</t>
        </is>
      </c>
      <c r="E1168" t="inlineStr">
        <is>
          <t>THST659</t>
        </is>
      </c>
    </row>
    <row r="1169">
      <c r="A1169" t="inlineStr">
        <is>
          <t>CHMN</t>
        </is>
      </c>
      <c r="B1169" t="n">
        <v>617</v>
      </c>
      <c r="C1169" t="inlineStr">
        <is>
          <t>Field Evangelism: Y &amp; YA Min</t>
        </is>
      </c>
      <c r="E1169" t="inlineStr">
        <is>
          <t>CHMN617</t>
        </is>
      </c>
    </row>
    <row r="1170">
      <c r="A1170" t="inlineStr">
        <is>
          <t>GSEM</t>
        </is>
      </c>
      <c r="B1170" t="n">
        <v>505</v>
      </c>
      <c r="C1170" t="inlineStr">
        <is>
          <t>Colloquium:</t>
        </is>
      </c>
      <c r="D1170" t="inlineStr">
        <is>
          <t>Cllqm:Urbn &amp; Mssn &amp; Mnstry Cng</t>
        </is>
      </c>
      <c r="E1170" t="inlineStr">
        <is>
          <t>GSEM505</t>
        </is>
      </c>
    </row>
    <row r="1171">
      <c r="A1171" t="inlineStr">
        <is>
          <t>DSRE</t>
        </is>
      </c>
      <c r="B1171" t="n">
        <v>870</v>
      </c>
      <c r="C1171" t="inlineStr">
        <is>
          <t>Adv Studies:</t>
        </is>
      </c>
      <c r="D1171" t="inlineStr">
        <is>
          <t>Adv Studies:Collaborative Min</t>
        </is>
      </c>
      <c r="E1171" t="inlineStr">
        <is>
          <t>DSRE870</t>
        </is>
      </c>
    </row>
    <row r="1172">
      <c r="A1172" t="inlineStr">
        <is>
          <t>NTST</t>
        </is>
      </c>
      <c r="B1172" t="n">
        <v>890</v>
      </c>
      <c r="C1172" t="inlineStr">
        <is>
          <t>Directed Rdg in New Testament</t>
        </is>
      </c>
      <c r="D1172" t="inlineStr">
        <is>
          <t>Directed Rdg in NT:</t>
        </is>
      </c>
      <c r="E1172" t="inlineStr">
        <is>
          <t>NTST890</t>
        </is>
      </c>
    </row>
    <row r="1173">
      <c r="A1173" t="inlineStr">
        <is>
          <t>THST</t>
        </is>
      </c>
      <c r="B1173" t="n">
        <v>966</v>
      </c>
      <c r="C1173" t="inlineStr">
        <is>
          <t>Seminar in Ethics:</t>
        </is>
      </c>
      <c r="D1173" t="inlineStr">
        <is>
          <t>Sem Ethics:Postmodern Ethics</t>
        </is>
      </c>
      <c r="E1173" t="inlineStr">
        <is>
          <t>THST966</t>
        </is>
      </c>
    </row>
    <row r="1174">
      <c r="A1174" t="inlineStr">
        <is>
          <t>MSSN</t>
        </is>
      </c>
      <c r="B1174" t="n">
        <v>690</v>
      </c>
      <c r="C1174" t="inlineStr">
        <is>
          <t>Ind St:</t>
        </is>
      </c>
      <c r="D1174" t="inlineStr">
        <is>
          <t>Ind St:CrssCulturalComm&amp;Missin</t>
        </is>
      </c>
      <c r="E1174" t="inlineStr">
        <is>
          <t>MSSN690</t>
        </is>
      </c>
    </row>
    <row r="1175">
      <c r="A1175" t="inlineStr">
        <is>
          <t>GSEM</t>
        </is>
      </c>
      <c r="B1175" t="n">
        <v>505</v>
      </c>
      <c r="C1175" t="inlineStr">
        <is>
          <t>Colloquium:</t>
        </is>
      </c>
      <c r="D1175" t="inlineStr">
        <is>
          <t>Cllqm:Dmn Effct-Empwrng Chldrn</t>
        </is>
      </c>
      <c r="E1175" t="inlineStr">
        <is>
          <t>GSEM505</t>
        </is>
      </c>
    </row>
    <row r="1176">
      <c r="A1176" t="inlineStr">
        <is>
          <t>GSEM</t>
        </is>
      </c>
      <c r="B1176" t="n">
        <v>505</v>
      </c>
      <c r="C1176" t="inlineStr">
        <is>
          <t>Colloquium:</t>
        </is>
      </c>
      <c r="D1176" t="inlineStr">
        <is>
          <t>Cllqum:Yth Mnstry:Dscplng Ldrs</t>
        </is>
      </c>
      <c r="E1176" t="inlineStr">
        <is>
          <t>GSEM505</t>
        </is>
      </c>
    </row>
    <row r="1177">
      <c r="A1177" t="inlineStr">
        <is>
          <t>GSEM</t>
        </is>
      </c>
      <c r="B1177" t="n">
        <v>505</v>
      </c>
      <c r="C1177" t="inlineStr">
        <is>
          <t>Colloquium:</t>
        </is>
      </c>
      <c r="D1177" t="inlineStr">
        <is>
          <t>Coll:Dmn Effct-Empwrng Chldrn</t>
        </is>
      </c>
      <c r="E1177" t="inlineStr">
        <is>
          <t>GSEM505</t>
        </is>
      </c>
    </row>
    <row r="1178">
      <c r="A1178" t="inlineStr">
        <is>
          <t>MSSN</t>
        </is>
      </c>
      <c r="B1178" t="n">
        <v>690</v>
      </c>
      <c r="C1178" t="inlineStr">
        <is>
          <t>Ind St:</t>
        </is>
      </c>
      <c r="D1178" t="inlineStr">
        <is>
          <t xml:space="preserve"> Idp Stdy:Mssn Cltrl&amp;RlgsCntxt</t>
        </is>
      </c>
      <c r="E1178" t="inlineStr">
        <is>
          <t>MSSN690</t>
        </is>
      </c>
    </row>
    <row r="1179">
      <c r="A1179" t="inlineStr">
        <is>
          <t>NTST</t>
        </is>
      </c>
      <c r="B1179" t="n">
        <v>897</v>
      </c>
      <c r="C1179" t="inlineStr">
        <is>
          <t>Ind. Study:</t>
        </is>
      </c>
      <c r="D1179" t="inlineStr">
        <is>
          <t>Ind Stdy:Moral Exmplrty in Rev</t>
        </is>
      </c>
      <c r="E1179" t="inlineStr">
        <is>
          <t>NTST897</t>
        </is>
      </c>
    </row>
    <row r="1180">
      <c r="A1180" t="inlineStr">
        <is>
          <t>NTST</t>
        </is>
      </c>
      <c r="B1180" t="n">
        <v>897</v>
      </c>
      <c r="C1180" t="inlineStr">
        <is>
          <t>Ind. Study:</t>
        </is>
      </c>
      <c r="D1180" t="inlineStr">
        <is>
          <t>Ind. Study: Advanced Greek</t>
        </is>
      </c>
      <c r="E1180" t="inlineStr">
        <is>
          <t>NTST897</t>
        </is>
      </c>
    </row>
    <row r="1181">
      <c r="A1181" t="inlineStr">
        <is>
          <t>GSEM</t>
        </is>
      </c>
      <c r="B1181" t="n">
        <v>505</v>
      </c>
      <c r="C1181" t="inlineStr">
        <is>
          <t>Colloquium:</t>
        </is>
      </c>
      <c r="D1181" t="inlineStr">
        <is>
          <t>Colloq:Transforming Worldview</t>
        </is>
      </c>
      <c r="E1181" t="inlineStr">
        <is>
          <t>GSEM505</t>
        </is>
      </c>
    </row>
    <row r="1182">
      <c r="A1182" t="inlineStr">
        <is>
          <t>CHIS</t>
        </is>
      </c>
      <c r="B1182" t="n">
        <v>690</v>
      </c>
      <c r="C1182" t="inlineStr">
        <is>
          <t>Ind St:</t>
        </is>
      </c>
      <c r="D1182" t="inlineStr">
        <is>
          <t>Ind St:Dvlpmnt SDA Theology</t>
        </is>
      </c>
      <c r="E1182" t="inlineStr">
        <is>
          <t>CHIS690</t>
        </is>
      </c>
    </row>
    <row r="1183">
      <c r="A1183" t="inlineStr">
        <is>
          <t>OTST</t>
        </is>
      </c>
      <c r="B1183" t="n">
        <v>885</v>
      </c>
      <c r="C1183" t="inlineStr">
        <is>
          <t>Topics in:</t>
        </is>
      </c>
      <c r="D1183" t="inlineStr">
        <is>
          <t>Topics in : Biblical Narrative</t>
        </is>
      </c>
      <c r="E1183" t="inlineStr">
        <is>
          <t>OTST885</t>
        </is>
      </c>
    </row>
    <row r="1184">
      <c r="A1184" t="inlineStr">
        <is>
          <t>OTST</t>
        </is>
      </c>
      <c r="B1184" t="n">
        <v>556</v>
      </c>
      <c r="C1184" t="inlineStr">
        <is>
          <t>Readings in Prophets (Engl)</t>
        </is>
      </c>
      <c r="D1184" t="inlineStr">
        <is>
          <t>Readings in Prophets (Engl)</t>
        </is>
      </c>
      <c r="E1184" t="inlineStr">
        <is>
          <t>OTST556</t>
        </is>
      </c>
    </row>
    <row r="1185">
      <c r="A1185" t="inlineStr">
        <is>
          <t>THST</t>
        </is>
      </c>
      <c r="B1185" t="n">
        <v>940</v>
      </c>
      <c r="C1185" t="inlineStr">
        <is>
          <t>Sem in Systematic Theology:</t>
        </is>
      </c>
      <c r="D1185" t="inlineStr">
        <is>
          <t>Sem SysTheo:Biblical Narrative</t>
        </is>
      </c>
      <c r="E1185" t="inlineStr">
        <is>
          <t>THST940</t>
        </is>
      </c>
    </row>
    <row r="1186">
      <c r="A1186" t="inlineStr">
        <is>
          <t>GSEM</t>
        </is>
      </c>
      <c r="B1186" t="n">
        <v>648</v>
      </c>
      <c r="C1186" t="inlineStr">
        <is>
          <t>Workshop</t>
        </is>
      </c>
      <c r="D1186" t="inlineStr">
        <is>
          <t>Wrkshp:AUMusic&amp;Wrshp Cnfrnc</t>
        </is>
      </c>
      <c r="E1186" t="inlineStr">
        <is>
          <t>GSEM648</t>
        </is>
      </c>
    </row>
    <row r="1187">
      <c r="A1187" t="inlineStr">
        <is>
          <t>CHMN</t>
        </is>
      </c>
      <c r="B1187" t="n">
        <v>890</v>
      </c>
      <c r="C1187" t="inlineStr">
        <is>
          <t>Directed Rdgs in Church Min</t>
        </is>
      </c>
      <c r="D1187" t="inlineStr">
        <is>
          <t>Directed Readings</t>
        </is>
      </c>
      <c r="E1187" t="inlineStr">
        <is>
          <t>CHMN890</t>
        </is>
      </c>
    </row>
    <row r="1188">
      <c r="A1188" t="inlineStr">
        <is>
          <t>THST</t>
        </is>
      </c>
      <c r="B1188" t="n">
        <v>695</v>
      </c>
      <c r="C1188" t="inlineStr">
        <is>
          <t>Top:</t>
        </is>
      </c>
      <c r="D1188" t="inlineStr">
        <is>
          <t>Top:Christology</t>
        </is>
      </c>
      <c r="E1188" t="inlineStr">
        <is>
          <t>THST695</t>
        </is>
      </c>
    </row>
    <row r="1189">
      <c r="A1189" t="inlineStr">
        <is>
          <t>OTST</t>
        </is>
      </c>
      <c r="B1189" t="n">
        <v>890</v>
      </c>
      <c r="C1189" t="inlineStr">
        <is>
          <t>Directed Rdg in Old Testmt</t>
        </is>
      </c>
      <c r="D1189" t="inlineStr">
        <is>
          <t>Directed Rdg in OT: Aramaic</t>
        </is>
      </c>
      <c r="E1189" t="inlineStr">
        <is>
          <t>OTST890</t>
        </is>
      </c>
    </row>
    <row r="1190">
      <c r="A1190" t="inlineStr">
        <is>
          <t>MSSN</t>
        </is>
      </c>
      <c r="B1190" t="n">
        <v>690</v>
      </c>
      <c r="C1190" t="inlineStr">
        <is>
          <t>Ind St:</t>
        </is>
      </c>
      <c r="D1190" t="inlineStr">
        <is>
          <t>Ind St: Mission &amp; Other Relgns</t>
        </is>
      </c>
      <c r="E1190" t="inlineStr">
        <is>
          <t>MSSN690</t>
        </is>
      </c>
    </row>
    <row r="1191">
      <c r="A1191" t="inlineStr">
        <is>
          <t>MSSN</t>
        </is>
      </c>
      <c r="B1191" t="n">
        <v>690</v>
      </c>
      <c r="C1191" t="inlineStr">
        <is>
          <t>Ind St:</t>
        </is>
      </c>
      <c r="D1191" t="inlineStr">
        <is>
          <t>Ind St:Strat for World Mission</t>
        </is>
      </c>
      <c r="E1191" t="inlineStr">
        <is>
          <t>MSSN690</t>
        </is>
      </c>
    </row>
    <row r="1192">
      <c r="A1192" t="inlineStr">
        <is>
          <t>MSSN</t>
        </is>
      </c>
      <c r="B1192" t="n">
        <v>897</v>
      </c>
      <c r="C1192" t="inlineStr">
        <is>
          <t>Ind St:</t>
        </is>
      </c>
      <c r="D1192" t="inlineStr">
        <is>
          <t>Ind St: Mission Field Research</t>
        </is>
      </c>
      <c r="E1192" t="inlineStr">
        <is>
          <t>MSSN897</t>
        </is>
      </c>
    </row>
    <row r="1193">
      <c r="A1193" t="inlineStr">
        <is>
          <t>THST</t>
        </is>
      </c>
      <c r="B1193" t="n">
        <v>897</v>
      </c>
      <c r="C1193" t="inlineStr">
        <is>
          <t>Ind St:</t>
        </is>
      </c>
      <c r="E1193" t="inlineStr">
        <is>
          <t>THST897</t>
        </is>
      </c>
    </row>
    <row r="1194">
      <c r="A1194" t="inlineStr">
        <is>
          <t>MSSN</t>
        </is>
      </c>
      <c r="B1194" t="n">
        <v>690</v>
      </c>
      <c r="C1194" t="inlineStr">
        <is>
          <t>Ind St:</t>
        </is>
      </c>
      <c r="D1194" t="inlineStr">
        <is>
          <t>Ind St:Strtgs for Wrld Mission</t>
        </is>
      </c>
      <c r="E1194" t="inlineStr">
        <is>
          <t>MSSN690</t>
        </is>
      </c>
    </row>
    <row r="1195">
      <c r="A1195" t="inlineStr">
        <is>
          <t>THST</t>
        </is>
      </c>
      <c r="B1195" t="n">
        <v>897</v>
      </c>
      <c r="C1195" t="inlineStr">
        <is>
          <t>Ind St:</t>
        </is>
      </c>
      <c r="D1195" t="inlineStr">
        <is>
          <t>Ind St:Theology &amp; Peace Build</t>
        </is>
      </c>
      <c r="E1195" t="inlineStr">
        <is>
          <t>THST897</t>
        </is>
      </c>
    </row>
    <row r="1196">
      <c r="A1196" t="inlineStr">
        <is>
          <t>OTST</t>
        </is>
      </c>
      <c r="B1196" t="n">
        <v>895</v>
      </c>
      <c r="C1196" t="inlineStr">
        <is>
          <t>Independent Study:</t>
        </is>
      </c>
      <c r="E1196" t="inlineStr">
        <is>
          <t>OTST895</t>
        </is>
      </c>
    </row>
    <row r="1197">
      <c r="A1197" t="inlineStr">
        <is>
          <t>NTST</t>
        </is>
      </c>
      <c r="B1197" t="n">
        <v>536</v>
      </c>
      <c r="C1197" t="inlineStr">
        <is>
          <t>Readings in the Gospels</t>
        </is>
      </c>
      <c r="D1197" t="inlineStr">
        <is>
          <t>Readings in the Gospels</t>
        </is>
      </c>
      <c r="E1197" t="inlineStr">
        <is>
          <t>NTST536</t>
        </is>
      </c>
    </row>
    <row r="1198">
      <c r="A1198" t="inlineStr">
        <is>
          <t>MSSN</t>
        </is>
      </c>
      <c r="B1198" t="n">
        <v>885</v>
      </c>
      <c r="C1198" t="inlineStr">
        <is>
          <t>Topics in:</t>
        </is>
      </c>
      <c r="D1198" t="inlineStr">
        <is>
          <t>Topics in:Strtgs of World Mssn</t>
        </is>
      </c>
      <c r="E1198" t="inlineStr">
        <is>
          <t>MSSN885</t>
        </is>
      </c>
    </row>
    <row r="1199">
      <c r="A1199" t="inlineStr">
        <is>
          <t>THST</t>
        </is>
      </c>
      <c r="B1199" t="n">
        <v>649</v>
      </c>
      <c r="C1199" t="inlineStr">
        <is>
          <t>Sem in Theological Issues:</t>
        </is>
      </c>
      <c r="D1199" t="inlineStr">
        <is>
          <t>SemTheoIss:Biblical Narratives</t>
        </is>
      </c>
      <c r="E1199" t="inlineStr">
        <is>
          <t>THST649</t>
        </is>
      </c>
    </row>
    <row r="1200">
      <c r="A1200" t="inlineStr">
        <is>
          <t>CHMN</t>
        </is>
      </c>
      <c r="B1200" t="n">
        <v>773</v>
      </c>
      <c r="C1200" t="inlineStr">
        <is>
          <t>Health Care Leadership</t>
        </is>
      </c>
      <c r="E1200" t="inlineStr">
        <is>
          <t>CHMN773</t>
        </is>
      </c>
    </row>
    <row r="1201">
      <c r="A1201" t="inlineStr">
        <is>
          <t>DSRE</t>
        </is>
      </c>
      <c r="B1201" t="n">
        <v>870</v>
      </c>
      <c r="C1201" t="inlineStr">
        <is>
          <t>Adv Studies:</t>
        </is>
      </c>
      <c r="D1201" t="inlineStr">
        <is>
          <t>Adv St:Narrative Curriculum</t>
        </is>
      </c>
      <c r="E1201" t="inlineStr">
        <is>
          <t>DSRE870</t>
        </is>
      </c>
    </row>
    <row r="1202">
      <c r="A1202" t="inlineStr">
        <is>
          <t>THST</t>
        </is>
      </c>
      <c r="B1202" t="n">
        <v>897</v>
      </c>
      <c r="C1202" t="inlineStr">
        <is>
          <t>Ind St:</t>
        </is>
      </c>
      <c r="D1202" t="inlineStr">
        <is>
          <t>Ind St: Issues in Origins</t>
        </is>
      </c>
      <c r="E1202" t="inlineStr">
        <is>
          <t>THST897</t>
        </is>
      </c>
    </row>
    <row r="1203">
      <c r="A1203" t="inlineStr">
        <is>
          <t>OTST</t>
        </is>
      </c>
      <c r="B1203" t="n">
        <v>690</v>
      </c>
      <c r="C1203" t="inlineStr">
        <is>
          <t>Ind St:</t>
        </is>
      </c>
      <c r="D1203" t="inlineStr">
        <is>
          <t>Ind St: Hebrew II</t>
        </is>
      </c>
      <c r="E1203" t="inlineStr">
        <is>
          <t>OTST690</t>
        </is>
      </c>
    </row>
    <row r="1204">
      <c r="A1204" t="inlineStr">
        <is>
          <t>NTST</t>
        </is>
      </c>
      <c r="B1204" t="n">
        <v>885</v>
      </c>
      <c r="C1204" t="inlineStr">
        <is>
          <t>Topics in</t>
        </is>
      </c>
      <c r="D1204" t="inlineStr">
        <is>
          <t>Top: Eschatology</t>
        </is>
      </c>
      <c r="E1204" t="inlineStr">
        <is>
          <t>NTST885</t>
        </is>
      </c>
    </row>
    <row r="1205">
      <c r="A1205" t="inlineStr">
        <is>
          <t>MSSN</t>
        </is>
      </c>
      <c r="B1205" t="n">
        <v>695</v>
      </c>
      <c r="C1205" t="inlineStr">
        <is>
          <t>Topics:</t>
        </is>
      </c>
      <c r="D1205" t="inlineStr">
        <is>
          <t>Topics:Urban Context</t>
        </is>
      </c>
      <c r="E1205" t="inlineStr">
        <is>
          <t>MSSN695</t>
        </is>
      </c>
    </row>
    <row r="1206">
      <c r="A1206" t="inlineStr">
        <is>
          <t>CHMN</t>
        </is>
      </c>
      <c r="B1206" t="n">
        <v>517</v>
      </c>
      <c r="C1206" t="inlineStr">
        <is>
          <t>Topics in Ministry</t>
        </is>
      </c>
      <c r="D1206" t="inlineStr">
        <is>
          <t>Tpcs Mnstry:ChrchGrwth&amp;EqpPstr</t>
        </is>
      </c>
      <c r="E1206" t="inlineStr">
        <is>
          <t>CHMN517</t>
        </is>
      </c>
    </row>
    <row r="1207">
      <c r="A1207" t="inlineStr">
        <is>
          <t>CHMN</t>
        </is>
      </c>
      <c r="B1207" t="n">
        <v>752</v>
      </c>
      <c r="C1207" t="inlineStr">
        <is>
          <t>Discipling Congregational Ldrs</t>
        </is>
      </c>
      <c r="E1207" t="inlineStr">
        <is>
          <t>CHMN752</t>
        </is>
      </c>
    </row>
    <row r="1208">
      <c r="A1208" t="inlineStr">
        <is>
          <t>CHMN</t>
        </is>
      </c>
      <c r="B1208" t="n">
        <v>690</v>
      </c>
      <c r="C1208" t="inlineStr">
        <is>
          <t>Ind Stdy:</t>
        </is>
      </c>
      <c r="D1208" t="inlineStr">
        <is>
          <t>Ind Stdy:</t>
        </is>
      </c>
      <c r="E1208" t="inlineStr">
        <is>
          <t>CHMN690</t>
        </is>
      </c>
    </row>
    <row r="1209">
      <c r="A1209" t="inlineStr">
        <is>
          <t>NTST</t>
        </is>
      </c>
      <c r="B1209" t="n">
        <v>897</v>
      </c>
      <c r="C1209" t="inlineStr">
        <is>
          <t>Ind. Study:</t>
        </is>
      </c>
      <c r="D1209" t="inlineStr">
        <is>
          <t>Ind. Study:</t>
        </is>
      </c>
      <c r="E1209" t="inlineStr">
        <is>
          <t>NTST897</t>
        </is>
      </c>
    </row>
    <row r="1210">
      <c r="A1210" t="inlineStr">
        <is>
          <t>MSSN</t>
        </is>
      </c>
      <c r="B1210" t="n">
        <v>810</v>
      </c>
      <c r="C1210" t="inlineStr">
        <is>
          <t>Sem:</t>
        </is>
      </c>
      <c r="D1210" t="inlineStr">
        <is>
          <t>Sem: World Religions</t>
        </is>
      </c>
      <c r="E1210" t="inlineStr">
        <is>
          <t>MSSN810</t>
        </is>
      </c>
    </row>
    <row r="1211">
      <c r="A1211" t="inlineStr">
        <is>
          <t>GSEM</t>
        </is>
      </c>
      <c r="B1211" t="n">
        <v>505</v>
      </c>
      <c r="C1211" t="inlineStr">
        <is>
          <t>Colloquium:</t>
        </is>
      </c>
      <c r="D1211" t="inlineStr">
        <is>
          <t>Colloq:AU Rise Up Against Abus</t>
        </is>
      </c>
      <c r="E1211" t="inlineStr">
        <is>
          <t>GSEM505</t>
        </is>
      </c>
    </row>
    <row r="1212">
      <c r="A1212" t="inlineStr">
        <is>
          <t>GSEM</t>
        </is>
      </c>
      <c r="B1212" t="n">
        <v>505</v>
      </c>
      <c r="C1212" t="inlineStr">
        <is>
          <t>Colloquium:</t>
        </is>
      </c>
      <c r="D1212" t="inlineStr">
        <is>
          <t>Coloq:Mental Health&amp;Depression</t>
        </is>
      </c>
      <c r="E1212" t="inlineStr">
        <is>
          <t>GSEM505</t>
        </is>
      </c>
    </row>
    <row r="1213">
      <c r="A1213" t="inlineStr">
        <is>
          <t>MSSN</t>
        </is>
      </c>
      <c r="B1213" t="n">
        <v>690</v>
      </c>
      <c r="C1213" t="inlineStr">
        <is>
          <t>Ind St:</t>
        </is>
      </c>
      <c r="D1213" t="inlineStr">
        <is>
          <t>Ind St:Crstn Rspns Human Needs</t>
        </is>
      </c>
      <c r="E1213" t="inlineStr">
        <is>
          <t>MSSN690</t>
        </is>
      </c>
    </row>
    <row r="1214">
      <c r="A1214" t="inlineStr">
        <is>
          <t>GSEM</t>
        </is>
      </c>
      <c r="B1214" t="n">
        <v>505</v>
      </c>
      <c r="C1214" t="inlineStr">
        <is>
          <t>Colloquium:</t>
        </is>
      </c>
      <c r="D1214" t="inlineStr">
        <is>
          <t>Colloquium:Urban Miss&amp;Min</t>
        </is>
      </c>
      <c r="E1214" t="inlineStr">
        <is>
          <t>GSEM505</t>
        </is>
      </c>
    </row>
    <row r="1215">
      <c r="A1215" t="inlineStr">
        <is>
          <t>NTST</t>
        </is>
      </c>
      <c r="B1215" t="n">
        <v>552</v>
      </c>
      <c r="C1215" t="inlineStr">
        <is>
          <t>Intermediate Greek</t>
        </is>
      </c>
      <c r="D1215" t="inlineStr">
        <is>
          <t>Intermediate Greek</t>
        </is>
      </c>
      <c r="E1215" t="inlineStr">
        <is>
          <t>NTST552</t>
        </is>
      </c>
    </row>
    <row r="1216">
      <c r="A1216" t="inlineStr">
        <is>
          <t>THST</t>
        </is>
      </c>
      <c r="B1216" t="n">
        <v>623</v>
      </c>
      <c r="C1216" t="inlineStr">
        <is>
          <t>Contemp Adventst Theolgcl Iss</t>
        </is>
      </c>
      <c r="D1216" t="inlineStr">
        <is>
          <t>Contemp Adventst Theolgcl Iss</t>
        </is>
      </c>
      <c r="E1216" t="inlineStr">
        <is>
          <t>THST623</t>
        </is>
      </c>
    </row>
    <row r="1217">
      <c r="A1217" t="inlineStr">
        <is>
          <t>OTST</t>
        </is>
      </c>
      <c r="B1217" t="n">
        <v>510</v>
      </c>
      <c r="C1217" t="inlineStr">
        <is>
          <t>Archaeology and the Bible</t>
        </is>
      </c>
      <c r="D1217" t="inlineStr">
        <is>
          <t>Archaeology and the Bible</t>
        </is>
      </c>
      <c r="E1217" t="inlineStr">
        <is>
          <t>OTST510</t>
        </is>
      </c>
    </row>
    <row r="1218">
      <c r="A1218" t="inlineStr">
        <is>
          <t>GSEM</t>
        </is>
      </c>
      <c r="B1218" t="n">
        <v>588</v>
      </c>
      <c r="C1218" t="inlineStr">
        <is>
          <t>In-Ministry Continuation</t>
        </is>
      </c>
      <c r="D1218" t="inlineStr">
        <is>
          <t>In-Ministry Continuation</t>
        </is>
      </c>
      <c r="E1218" t="inlineStr">
        <is>
          <t>GSEM588</t>
        </is>
      </c>
    </row>
    <row r="1219">
      <c r="A1219" t="inlineStr">
        <is>
          <t>DSRE</t>
        </is>
      </c>
      <c r="B1219" t="n">
        <v>680</v>
      </c>
      <c r="C1219" t="inlineStr">
        <is>
          <t>Field Practicum:________</t>
        </is>
      </c>
      <c r="D1219" t="inlineStr">
        <is>
          <t>Field Pract: Religious Educatn</t>
        </is>
      </c>
      <c r="E1219" t="inlineStr">
        <is>
          <t>DSRE680</t>
        </is>
      </c>
    </row>
    <row r="1220">
      <c r="A1220" t="inlineStr">
        <is>
          <t>THST</t>
        </is>
      </c>
      <c r="B1220" t="n">
        <v>627</v>
      </c>
      <c r="C1220" t="inlineStr">
        <is>
          <t>Roman Catholic Life &amp; Thought</t>
        </is>
      </c>
      <c r="D1220" t="inlineStr">
        <is>
          <t>Roman Catholic Life &amp; Thought</t>
        </is>
      </c>
      <c r="E1220" t="inlineStr">
        <is>
          <t>THST627</t>
        </is>
      </c>
    </row>
    <row r="1221">
      <c r="A1221" t="inlineStr">
        <is>
          <t>OTST</t>
        </is>
      </c>
      <c r="B1221" t="n">
        <v>627</v>
      </c>
      <c r="C1221" t="inlineStr">
        <is>
          <t>Jewish Life &amp; Thought</t>
        </is>
      </c>
      <c r="D1221" t="inlineStr">
        <is>
          <t>Jewish Life &amp; Thought</t>
        </is>
      </c>
      <c r="E1221" t="inlineStr">
        <is>
          <t>OTST627</t>
        </is>
      </c>
    </row>
    <row r="1222">
      <c r="A1222" t="inlineStr">
        <is>
          <t>CHIS</t>
        </is>
      </c>
      <c r="B1222" t="n">
        <v>690</v>
      </c>
      <c r="C1222" t="inlineStr">
        <is>
          <t>Ind St:</t>
        </is>
      </c>
      <c r="D1222" t="inlineStr">
        <is>
          <t>Ind St:Church History Study</t>
        </is>
      </c>
      <c r="E1222" t="inlineStr">
        <is>
          <t>CHIS690</t>
        </is>
      </c>
    </row>
    <row r="1223">
      <c r="A1223" t="inlineStr">
        <is>
          <t>CHIS</t>
        </is>
      </c>
      <c r="B1223" t="n">
        <v>690</v>
      </c>
      <c r="C1223" t="inlineStr">
        <is>
          <t>Ind St:</t>
        </is>
      </c>
      <c r="D1223" t="inlineStr">
        <is>
          <t>Ind St:History SDA Development</t>
        </is>
      </c>
      <c r="E1223" t="inlineStr">
        <is>
          <t>CHIS690</t>
        </is>
      </c>
    </row>
    <row r="1224">
      <c r="A1224" t="inlineStr">
        <is>
          <t>CHIS</t>
        </is>
      </c>
      <c r="B1224" t="n">
        <v>690</v>
      </c>
      <c r="C1224" t="inlineStr">
        <is>
          <t>Ind St:</t>
        </is>
      </c>
      <c r="D1224" t="inlineStr">
        <is>
          <t>Ind St:Stud in Church History</t>
        </is>
      </c>
      <c r="E1224" t="inlineStr">
        <is>
          <t>CHIS690</t>
        </is>
      </c>
    </row>
    <row r="1225">
      <c r="A1225" t="inlineStr">
        <is>
          <t>MSSN</t>
        </is>
      </c>
      <c r="B1225" t="n">
        <v>810</v>
      </c>
      <c r="C1225" t="inlineStr">
        <is>
          <t>Sem:</t>
        </is>
      </c>
      <c r="D1225" t="inlineStr">
        <is>
          <t>Sem: Other Religions</t>
        </is>
      </c>
      <c r="E1225" t="inlineStr">
        <is>
          <t>MSSN810</t>
        </is>
      </c>
    </row>
    <row r="1226">
      <c r="A1226" t="inlineStr">
        <is>
          <t>GSEM</t>
        </is>
      </c>
      <c r="B1226" t="n">
        <v>505</v>
      </c>
      <c r="C1226" t="inlineStr">
        <is>
          <t>Colloquium:</t>
        </is>
      </c>
      <c r="D1226" t="inlineStr">
        <is>
          <t>Colloquium:NAD End it Now Conf</t>
        </is>
      </c>
      <c r="E1226" t="inlineStr">
        <is>
          <t>GSEM505</t>
        </is>
      </c>
    </row>
    <row r="1227">
      <c r="A1227" t="inlineStr">
        <is>
          <t>CHIS</t>
        </is>
      </c>
      <c r="B1227" t="n">
        <v>690</v>
      </c>
      <c r="C1227" t="inlineStr">
        <is>
          <t>Ind St:</t>
        </is>
      </c>
      <c r="D1227" t="inlineStr">
        <is>
          <t>Ind St: Adventist Heritage</t>
        </is>
      </c>
      <c r="E1227" t="inlineStr">
        <is>
          <t>CHIS690</t>
        </is>
      </c>
    </row>
    <row r="1228">
      <c r="A1228" t="inlineStr">
        <is>
          <t>MSSN</t>
        </is>
      </c>
      <c r="B1228" t="n">
        <v>899</v>
      </c>
      <c r="C1228" t="inlineStr">
        <is>
          <t>DMiss Dissertation</t>
        </is>
      </c>
      <c r="E1228" t="inlineStr">
        <is>
          <t>MSSN899</t>
        </is>
      </c>
    </row>
    <row r="1229">
      <c r="A1229" t="inlineStr">
        <is>
          <t>MSSN</t>
        </is>
      </c>
      <c r="B1229" t="n">
        <v>695</v>
      </c>
      <c r="C1229" t="inlineStr">
        <is>
          <t>Topics:</t>
        </is>
      </c>
      <c r="D1229" t="inlineStr">
        <is>
          <t>Top:Mission Cultur&amp;Rel Context</t>
        </is>
      </c>
      <c r="E1229" t="inlineStr">
        <is>
          <t>MSSN695</t>
        </is>
      </c>
    </row>
    <row r="1230">
      <c r="A1230" t="inlineStr">
        <is>
          <t>CHMN</t>
        </is>
      </c>
      <c r="B1230" t="n">
        <v>556</v>
      </c>
      <c r="C1230" t="inlineStr">
        <is>
          <t>Prof Development Practicum</t>
        </is>
      </c>
      <c r="E1230" t="inlineStr">
        <is>
          <t>CHMN556</t>
        </is>
      </c>
    </row>
    <row r="1231">
      <c r="A1231" t="inlineStr">
        <is>
          <t>GSEM</t>
        </is>
      </c>
      <c r="B1231" t="n">
        <v>648</v>
      </c>
      <c r="C1231" t="inlineStr">
        <is>
          <t>Workshop</t>
        </is>
      </c>
      <c r="D1231" t="inlineStr">
        <is>
          <t>Workshop:Coaching</t>
        </is>
      </c>
      <c r="E1231" t="inlineStr">
        <is>
          <t>GSEM648</t>
        </is>
      </c>
    </row>
    <row r="1232">
      <c r="A1232" t="inlineStr">
        <is>
          <t>GSEM</t>
        </is>
      </c>
      <c r="B1232" t="n">
        <v>505</v>
      </c>
      <c r="C1232" t="inlineStr">
        <is>
          <t>Colloquium:</t>
        </is>
      </c>
      <c r="D1232" t="inlineStr">
        <is>
          <t>Colloquium:Master Guide</t>
        </is>
      </c>
      <c r="E1232" t="inlineStr">
        <is>
          <t>GSEM505</t>
        </is>
      </c>
    </row>
    <row r="1233">
      <c r="A1233" t="inlineStr">
        <is>
          <t>DSRE</t>
        </is>
      </c>
      <c r="B1233" t="n">
        <v>870</v>
      </c>
      <c r="C1233" t="inlineStr">
        <is>
          <t>Adv Studies:</t>
        </is>
      </c>
      <c r="D1233" t="inlineStr">
        <is>
          <t>Adv Stds:Thlgcal Fndtns Chrstn</t>
        </is>
      </c>
      <c r="E1233" t="inlineStr">
        <is>
          <t>DSRE870</t>
        </is>
      </c>
    </row>
    <row r="1234">
      <c r="A1234" t="inlineStr">
        <is>
          <t>DSRE</t>
        </is>
      </c>
      <c r="B1234" t="n">
        <v>616</v>
      </c>
      <c r="C1234" t="inlineStr">
        <is>
          <t>CollabMin: Part in Disc&amp;Mssn</t>
        </is>
      </c>
      <c r="E1234" t="inlineStr">
        <is>
          <t>DSRE616</t>
        </is>
      </c>
    </row>
    <row r="1235">
      <c r="A1235" t="inlineStr">
        <is>
          <t>DSRE</t>
        </is>
      </c>
      <c r="B1235" t="n">
        <v>690</v>
      </c>
      <c r="C1235" t="inlineStr">
        <is>
          <t>Ind St:</t>
        </is>
      </c>
      <c r="D1235" t="inlineStr">
        <is>
          <t>Ind St:Y&amp;YA Cntmprry Cltr</t>
        </is>
      </c>
      <c r="E1235" t="inlineStr">
        <is>
          <t>DSRE690</t>
        </is>
      </c>
    </row>
    <row r="1236">
      <c r="A1236" t="inlineStr">
        <is>
          <t>DSRE</t>
        </is>
      </c>
      <c r="B1236" t="n">
        <v>690</v>
      </c>
      <c r="C1236" t="inlineStr">
        <is>
          <t>Ind St:</t>
        </is>
      </c>
      <c r="D1236" t="inlineStr">
        <is>
          <t>Ind St:Mnstry to At Risk Youth</t>
        </is>
      </c>
      <c r="E1236" t="inlineStr">
        <is>
          <t>DSRE690</t>
        </is>
      </c>
    </row>
    <row r="1237">
      <c r="A1237" t="inlineStr">
        <is>
          <t>DSRE</t>
        </is>
      </c>
      <c r="B1237" t="n">
        <v>885</v>
      </c>
      <c r="C1237" t="inlineStr">
        <is>
          <t>Field Practicum:</t>
        </is>
      </c>
      <c r="D1237" t="inlineStr">
        <is>
          <t>Field Practicum: Religious Ed</t>
        </is>
      </c>
      <c r="E1237" t="inlineStr">
        <is>
          <t>DSRE885</t>
        </is>
      </c>
    </row>
    <row r="1238">
      <c r="A1238" t="inlineStr">
        <is>
          <t>THST</t>
        </is>
      </c>
      <c r="B1238" t="n">
        <v>885</v>
      </c>
      <c r="C1238" t="inlineStr">
        <is>
          <t>Top:</t>
        </is>
      </c>
      <c r="D1238" t="inlineStr">
        <is>
          <t>Top: Contemporary Theology</t>
        </is>
      </c>
      <c r="E1238" t="inlineStr">
        <is>
          <t>THST885</t>
        </is>
      </c>
    </row>
    <row r="1239">
      <c r="A1239" t="inlineStr">
        <is>
          <t>GSEM</t>
        </is>
      </c>
      <c r="B1239" t="n">
        <v>505</v>
      </c>
      <c r="C1239" t="inlineStr">
        <is>
          <t>Colloquium:</t>
        </is>
      </c>
      <c r="D1239" t="inlineStr">
        <is>
          <t>Colloquim:Advntst Lrnng Cmmnts</t>
        </is>
      </c>
      <c r="E1239" t="inlineStr">
        <is>
          <t>GSEM505</t>
        </is>
      </c>
    </row>
    <row r="1240">
      <c r="A1240" t="inlineStr">
        <is>
          <t>THST</t>
        </is>
      </c>
      <c r="B1240" t="n">
        <v>885</v>
      </c>
      <c r="C1240" t="inlineStr">
        <is>
          <t>Top:</t>
        </is>
      </c>
      <c r="D1240" t="inlineStr">
        <is>
          <t>Top: History of Philosophy</t>
        </is>
      </c>
      <c r="E1240" t="inlineStr">
        <is>
          <t>THST885</t>
        </is>
      </c>
    </row>
    <row r="1241">
      <c r="A1241" t="inlineStr">
        <is>
          <t>DSRE</t>
        </is>
      </c>
      <c r="B1241" t="n">
        <v>870</v>
      </c>
      <c r="C1241" t="inlineStr">
        <is>
          <t>Adv Studies:</t>
        </is>
      </c>
      <c r="D1241" t="inlineStr">
        <is>
          <t>Adv Stds:Ethical Lead&amp;Org Intg</t>
        </is>
      </c>
      <c r="E1241" t="inlineStr">
        <is>
          <t>DSRE870</t>
        </is>
      </c>
    </row>
    <row r="1242">
      <c r="A1242" t="inlineStr">
        <is>
          <t>DSRE</t>
        </is>
      </c>
      <c r="B1242" t="n">
        <v>870</v>
      </c>
      <c r="C1242" t="inlineStr">
        <is>
          <t>Adv Studies:</t>
        </is>
      </c>
      <c r="D1242" t="inlineStr">
        <is>
          <t>Adv Stds:Dssrttn Ltrtr Review</t>
        </is>
      </c>
      <c r="E1242" t="inlineStr">
        <is>
          <t>DSRE870</t>
        </is>
      </c>
    </row>
    <row r="1243">
      <c r="A1243" t="inlineStr">
        <is>
          <t>MSSN</t>
        </is>
      </c>
      <c r="B1243" t="n">
        <v>897</v>
      </c>
      <c r="C1243" t="inlineStr">
        <is>
          <t>Ind St:</t>
        </is>
      </c>
      <c r="D1243" t="inlineStr">
        <is>
          <t>Ind St: History of Mission</t>
        </is>
      </c>
      <c r="E1243" t="inlineStr">
        <is>
          <t>MSSN897</t>
        </is>
      </c>
    </row>
    <row r="1244">
      <c r="A1244" t="inlineStr">
        <is>
          <t>CHMN</t>
        </is>
      </c>
      <c r="B1244" t="n">
        <v>632</v>
      </c>
      <c r="C1244" t="inlineStr">
        <is>
          <t>Contextualized Preaching</t>
        </is>
      </c>
      <c r="D1244" t="inlineStr">
        <is>
          <t>Contextualized Prchng: Spanish</t>
        </is>
      </c>
      <c r="E1244" t="inlineStr">
        <is>
          <t>CHMN632</t>
        </is>
      </c>
    </row>
    <row r="1245">
      <c r="A1245" t="inlineStr">
        <is>
          <t>THST</t>
        </is>
      </c>
      <c r="B1245" t="n">
        <v>940</v>
      </c>
      <c r="C1245" t="inlineStr">
        <is>
          <t>Sem in Systematic Theology:</t>
        </is>
      </c>
      <c r="D1245" t="inlineStr">
        <is>
          <t>Sem in Systematic Theology:</t>
        </is>
      </c>
      <c r="E1245" t="inlineStr">
        <is>
          <t>THST940</t>
        </is>
      </c>
    </row>
    <row r="1246">
      <c r="A1246" t="inlineStr">
        <is>
          <t>NTST</t>
        </is>
      </c>
      <c r="B1246" t="n">
        <v>885</v>
      </c>
      <c r="C1246" t="inlineStr">
        <is>
          <t>Topics in</t>
        </is>
      </c>
      <c r="D1246" t="inlineStr">
        <is>
          <t>Top:Rdgs in the Septuagint</t>
        </is>
      </c>
      <c r="E1246" t="inlineStr">
        <is>
          <t>NTST885</t>
        </is>
      </c>
    </row>
    <row r="1247">
      <c r="A1247" t="inlineStr">
        <is>
          <t>DSRE</t>
        </is>
      </c>
      <c r="B1247" t="n">
        <v>690</v>
      </c>
      <c r="C1247" t="inlineStr">
        <is>
          <t>Ind St:</t>
        </is>
      </c>
      <c r="D1247" t="inlineStr">
        <is>
          <t>Ind St: Biblical Spirituality</t>
        </is>
      </c>
      <c r="E1247" t="inlineStr">
        <is>
          <t>DSRE690</t>
        </is>
      </c>
    </row>
    <row r="1248">
      <c r="A1248" t="inlineStr">
        <is>
          <t>DSRE</t>
        </is>
      </c>
      <c r="B1248" t="n">
        <v>870</v>
      </c>
      <c r="C1248" t="inlineStr">
        <is>
          <t>Adv Studies:</t>
        </is>
      </c>
      <c r="D1248" t="inlineStr">
        <is>
          <t>Adv Studies:DscplshpAdvntEduc</t>
        </is>
      </c>
      <c r="E1248" t="inlineStr">
        <is>
          <t>DSRE870</t>
        </is>
      </c>
    </row>
    <row r="1249">
      <c r="A1249" t="inlineStr">
        <is>
          <t>OTST</t>
        </is>
      </c>
      <c r="B1249" t="n">
        <v>566</v>
      </c>
      <c r="C1249" t="inlineStr">
        <is>
          <t>Stud in the Pentateuch (Engl)</t>
        </is>
      </c>
      <c r="D1249" t="inlineStr">
        <is>
          <t>Stud in the Pentateuch (Engl)</t>
        </is>
      </c>
      <c r="E1249" t="inlineStr">
        <is>
          <t>OTST566</t>
        </is>
      </c>
    </row>
    <row r="1250">
      <c r="A1250" t="inlineStr">
        <is>
          <t>MSSN</t>
        </is>
      </c>
      <c r="B1250" t="n">
        <v>690</v>
      </c>
      <c r="C1250" t="inlineStr">
        <is>
          <t>Ind St:</t>
        </is>
      </c>
      <c r="D1250" t="inlineStr">
        <is>
          <t>Ind St:Chrstn Rspnss Hmn Needs</t>
        </is>
      </c>
      <c r="E1250" t="inlineStr">
        <is>
          <t>MSSN690</t>
        </is>
      </c>
    </row>
    <row r="1251">
      <c r="A1251" t="inlineStr">
        <is>
          <t>GSEM</t>
        </is>
      </c>
      <c r="B1251" t="n">
        <v>678</v>
      </c>
      <c r="C1251" t="inlineStr">
        <is>
          <t>Church History Study Tour</t>
        </is>
      </c>
      <c r="D1251" t="inlineStr">
        <is>
          <t>Church History Study Tour</t>
        </is>
      </c>
      <c r="E1251" t="inlineStr">
        <is>
          <t>GSEM678</t>
        </is>
      </c>
    </row>
    <row r="1252">
      <c r="A1252" t="inlineStr">
        <is>
          <t>THST</t>
        </is>
      </c>
      <c r="B1252" t="n">
        <v>649</v>
      </c>
      <c r="C1252" t="inlineStr">
        <is>
          <t>Sem in Theological Issues:</t>
        </is>
      </c>
      <c r="D1252" t="inlineStr">
        <is>
          <t>Sem in Theological Issues:</t>
        </is>
      </c>
      <c r="E1252" t="inlineStr">
        <is>
          <t>THST649</t>
        </is>
      </c>
    </row>
    <row r="1253">
      <c r="A1253" t="inlineStr">
        <is>
          <t>CHIS</t>
        </is>
      </c>
      <c r="B1253" t="n">
        <v>940</v>
      </c>
      <c r="C1253" t="inlineStr">
        <is>
          <t>Seminar in Church History:</t>
        </is>
      </c>
      <c r="D1253" t="inlineStr">
        <is>
          <t>StChHist:Linguist Theologians</t>
        </is>
      </c>
      <c r="E1253" t="inlineStr">
        <is>
          <t>CHIS940</t>
        </is>
      </c>
    </row>
    <row r="1254">
      <c r="A1254" t="inlineStr">
        <is>
          <t>GSEM</t>
        </is>
      </c>
      <c r="B1254" t="n">
        <v>505</v>
      </c>
      <c r="C1254" t="inlineStr">
        <is>
          <t>Colloquium:</t>
        </is>
      </c>
      <c r="D1254" t="inlineStr">
        <is>
          <t>Colloquium:End It Now</t>
        </is>
      </c>
      <c r="E1254" t="inlineStr">
        <is>
          <t>GSEM505</t>
        </is>
      </c>
    </row>
    <row r="1255">
      <c r="A1255" t="inlineStr">
        <is>
          <t>MSSN</t>
        </is>
      </c>
      <c r="B1255" t="n">
        <v>690</v>
      </c>
      <c r="C1255" t="inlineStr">
        <is>
          <t>Ind St:</t>
        </is>
      </c>
      <c r="D1255" t="inlineStr">
        <is>
          <t>Ind St:Prep Cross-cult Workers</t>
        </is>
      </c>
      <c r="E1255" t="inlineStr">
        <is>
          <t>MSSN690</t>
        </is>
      </c>
    </row>
    <row r="1256">
      <c r="A1256" t="inlineStr">
        <is>
          <t>OTST</t>
        </is>
      </c>
      <c r="B1256" t="n">
        <v>690</v>
      </c>
      <c r="C1256" t="inlineStr">
        <is>
          <t>Ind St:</t>
        </is>
      </c>
      <c r="D1256" t="inlineStr">
        <is>
          <t>Ind St: Minor Prophets</t>
        </is>
      </c>
      <c r="E1256" t="inlineStr">
        <is>
          <t>OTST690</t>
        </is>
      </c>
    </row>
    <row r="1257">
      <c r="A1257" t="inlineStr">
        <is>
          <t>MSSN</t>
        </is>
      </c>
      <c r="B1257" t="n">
        <v>897</v>
      </c>
      <c r="C1257" t="inlineStr">
        <is>
          <t>Ind St:</t>
        </is>
      </c>
      <c r="D1257" t="inlineStr">
        <is>
          <t>Ind St:Field Rsrch for Mission</t>
        </is>
      </c>
      <c r="E1257" t="inlineStr">
        <is>
          <t>MSSN897</t>
        </is>
      </c>
    </row>
    <row r="1258">
      <c r="A1258" t="inlineStr">
        <is>
          <t>GSEM</t>
        </is>
      </c>
      <c r="B1258" t="n">
        <v>505</v>
      </c>
      <c r="C1258" t="inlineStr">
        <is>
          <t>Colloquium:</t>
        </is>
      </c>
      <c r="D1258" t="inlineStr">
        <is>
          <t>Coll:Deal Biblicly w/Demonzatn</t>
        </is>
      </c>
      <c r="E1258" t="inlineStr">
        <is>
          <t>GSEM505</t>
        </is>
      </c>
    </row>
    <row r="1259">
      <c r="A1259" t="inlineStr">
        <is>
          <t>CHMN</t>
        </is>
      </c>
      <c r="B1259" t="n">
        <v>541</v>
      </c>
      <c r="C1259" t="inlineStr">
        <is>
          <t>Church Growth</t>
        </is>
      </c>
      <c r="E1259" t="inlineStr">
        <is>
          <t>CHMN541</t>
        </is>
      </c>
    </row>
    <row r="1260">
      <c r="A1260" t="inlineStr">
        <is>
          <t>CHIS</t>
        </is>
      </c>
      <c r="B1260" t="n">
        <v>690</v>
      </c>
      <c r="C1260" t="inlineStr">
        <is>
          <t>Ind St:</t>
        </is>
      </c>
      <c r="D1260" t="inlineStr">
        <is>
          <t>Ind St:Advntst Stds Research</t>
        </is>
      </c>
      <c r="E1260" t="inlineStr">
        <is>
          <t>CHIS690</t>
        </is>
      </c>
    </row>
    <row r="1261">
      <c r="A1261" t="inlineStr">
        <is>
          <t>GSEM</t>
        </is>
      </c>
      <c r="B1261" t="n">
        <v>505</v>
      </c>
      <c r="C1261" t="inlineStr">
        <is>
          <t>Colloquium:</t>
        </is>
      </c>
      <c r="D1261" t="inlineStr">
        <is>
          <t>Colloquium:Jesus &amp; Politics</t>
        </is>
      </c>
      <c r="E1261" t="inlineStr">
        <is>
          <t>GSEM505</t>
        </is>
      </c>
    </row>
    <row r="1262">
      <c r="A1262" t="inlineStr">
        <is>
          <t>CHMN</t>
        </is>
      </c>
      <c r="B1262" t="n">
        <v>567</v>
      </c>
      <c r="C1262" t="inlineStr">
        <is>
          <t>Health&amp;Lifestyle Transformatn</t>
        </is>
      </c>
      <c r="D1262" t="inlineStr">
        <is>
          <t>Health&amp;Lifestyle Transformatn</t>
        </is>
      </c>
      <c r="E1262" t="inlineStr">
        <is>
          <t>CHMN567</t>
        </is>
      </c>
    </row>
    <row r="1263">
      <c r="A1263" t="inlineStr">
        <is>
          <t>GSEM</t>
        </is>
      </c>
      <c r="B1263" t="n">
        <v>501</v>
      </c>
      <c r="C1263" t="inlineStr">
        <is>
          <t>New Student Orientation</t>
        </is>
      </c>
      <c r="E1263" t="inlineStr">
        <is>
          <t>GSEM501</t>
        </is>
      </c>
    </row>
    <row r="1264">
      <c r="A1264" t="inlineStr">
        <is>
          <t>THST</t>
        </is>
      </c>
      <c r="B1264" t="n">
        <v>897</v>
      </c>
      <c r="C1264" t="inlineStr">
        <is>
          <t>Ind St:</t>
        </is>
      </c>
      <c r="D1264" t="inlineStr">
        <is>
          <t>Ind St:Scnctuary Typology</t>
        </is>
      </c>
      <c r="E1264" t="inlineStr">
        <is>
          <t>THST897</t>
        </is>
      </c>
    </row>
    <row r="1265">
      <c r="A1265" t="inlineStr">
        <is>
          <t>THST</t>
        </is>
      </c>
      <c r="B1265" t="n">
        <v>897</v>
      </c>
      <c r="C1265" t="inlineStr">
        <is>
          <t>Ind St:</t>
        </is>
      </c>
      <c r="D1265" t="inlineStr">
        <is>
          <t>Ind St:Black Theodicy</t>
        </is>
      </c>
      <c r="E1265" t="inlineStr">
        <is>
          <t>THST897</t>
        </is>
      </c>
    </row>
    <row r="1266">
      <c r="A1266" t="inlineStr">
        <is>
          <t>THST</t>
        </is>
      </c>
      <c r="B1266" t="n">
        <v>622</v>
      </c>
      <c r="C1266" t="inlineStr">
        <is>
          <t>Found of Philosophical Ethics</t>
        </is>
      </c>
      <c r="E1266" t="inlineStr">
        <is>
          <t>THST622</t>
        </is>
      </c>
    </row>
    <row r="1267">
      <c r="A1267" t="inlineStr">
        <is>
          <t>DSRE</t>
        </is>
      </c>
      <c r="B1267" t="n">
        <v>543</v>
      </c>
      <c r="C1267" t="inlineStr">
        <is>
          <t>Assmnt Treatmt Victim Violence</t>
        </is>
      </c>
      <c r="E1267" t="inlineStr">
        <is>
          <t>DSRE543</t>
        </is>
      </c>
    </row>
    <row r="1268">
      <c r="A1268" t="inlineStr">
        <is>
          <t>CHMN</t>
        </is>
      </c>
      <c r="B1268" t="n">
        <v>641</v>
      </c>
      <c r="C1268" t="inlineStr">
        <is>
          <t>Practicum Military Chaplaincy</t>
        </is>
      </c>
      <c r="D1268" t="inlineStr">
        <is>
          <t>Practicum Military Chaplaincy</t>
        </is>
      </c>
      <c r="E1268" t="inlineStr">
        <is>
          <t>CHMN641</t>
        </is>
      </c>
    </row>
    <row r="1269">
      <c r="A1269" t="inlineStr">
        <is>
          <t>GSEM</t>
        </is>
      </c>
      <c r="B1269" t="n">
        <v>505</v>
      </c>
      <c r="C1269" t="inlineStr">
        <is>
          <t>Colloquium:</t>
        </is>
      </c>
      <c r="D1269" t="inlineStr">
        <is>
          <t>Coll:Club Ministries Evangelsm</t>
        </is>
      </c>
      <c r="E1269" t="inlineStr">
        <is>
          <t>GSEM505</t>
        </is>
      </c>
    </row>
    <row r="1270">
      <c r="A1270" t="inlineStr">
        <is>
          <t>OTST</t>
        </is>
      </c>
      <c r="B1270" t="n">
        <v>546</v>
      </c>
      <c r="C1270" t="inlineStr">
        <is>
          <t>Studies in Daniel (Engl)</t>
        </is>
      </c>
      <c r="D1270" t="inlineStr">
        <is>
          <t>Studies in Daniel (Engl)</t>
        </is>
      </c>
      <c r="E1270" t="inlineStr">
        <is>
          <t>OTST546</t>
        </is>
      </c>
    </row>
    <row r="1271">
      <c r="A1271" t="inlineStr">
        <is>
          <t>DSRE</t>
        </is>
      </c>
      <c r="B1271" t="n">
        <v>870</v>
      </c>
      <c r="C1271" t="inlineStr">
        <is>
          <t>Adv Studies:</t>
        </is>
      </c>
      <c r="D1271" t="inlineStr">
        <is>
          <t>Adv Stds:ChrstnFormtn&amp;Dscplshp</t>
        </is>
      </c>
      <c r="E1271" t="inlineStr">
        <is>
          <t>DSRE870</t>
        </is>
      </c>
    </row>
    <row r="1272">
      <c r="A1272" t="inlineStr">
        <is>
          <t>OTST</t>
        </is>
      </c>
      <c r="B1272" t="n">
        <v>885</v>
      </c>
      <c r="C1272" t="inlineStr">
        <is>
          <t>Topics in:</t>
        </is>
      </c>
      <c r="D1272" t="inlineStr">
        <is>
          <t>Top: Theology of the OT</t>
        </is>
      </c>
      <c r="E1272" t="inlineStr">
        <is>
          <t>OTST885</t>
        </is>
      </c>
    </row>
    <row r="1273">
      <c r="A1273" t="inlineStr">
        <is>
          <t>DSRE</t>
        </is>
      </c>
      <c r="B1273" t="n">
        <v>870</v>
      </c>
      <c r="C1273" t="inlineStr">
        <is>
          <t>Adv Studies:</t>
        </is>
      </c>
      <c r="D1273" t="inlineStr">
        <is>
          <t>Adv Studies:Synthesis Rel Ed</t>
        </is>
      </c>
      <c r="E1273" t="inlineStr">
        <is>
          <t>DSRE870</t>
        </is>
      </c>
    </row>
    <row r="1274">
      <c r="A1274" t="inlineStr">
        <is>
          <t>CHIS</t>
        </is>
      </c>
      <c r="B1274" t="n">
        <v>690</v>
      </c>
      <c r="C1274" t="inlineStr">
        <is>
          <t>Ind St:</t>
        </is>
      </c>
      <c r="D1274" t="inlineStr">
        <is>
          <t>Ind St: Research Methods</t>
        </is>
      </c>
      <c r="E1274" t="inlineStr">
        <is>
          <t>CHIS690</t>
        </is>
      </c>
    </row>
    <row r="1275">
      <c r="A1275" t="inlineStr">
        <is>
          <t>OTST</t>
        </is>
      </c>
      <c r="B1275" t="n">
        <v>556</v>
      </c>
      <c r="C1275" t="inlineStr">
        <is>
          <t>Readings in Prophets (Engl)</t>
        </is>
      </c>
      <c r="D1275" t="inlineStr">
        <is>
          <t>Studies in Prophets (Engl)</t>
        </is>
      </c>
      <c r="E1275" t="inlineStr">
        <is>
          <t>OTST556</t>
        </is>
      </c>
    </row>
    <row r="1276">
      <c r="A1276" t="inlineStr">
        <is>
          <t>MSSN</t>
        </is>
      </c>
      <c r="B1276" t="n">
        <v>690</v>
      </c>
      <c r="C1276" t="inlineStr">
        <is>
          <t>Ind St:</t>
        </is>
      </c>
      <c r="D1276" t="inlineStr">
        <is>
          <t>Ind St:Relief Dvlpmnt&amp;Holistic</t>
        </is>
      </c>
      <c r="E1276" t="inlineStr">
        <is>
          <t>MSSN690</t>
        </is>
      </c>
    </row>
    <row r="1277">
      <c r="A1277" t="inlineStr">
        <is>
          <t>DSRE</t>
        </is>
      </c>
      <c r="B1277" t="n">
        <v>676</v>
      </c>
      <c r="C1277" t="inlineStr">
        <is>
          <t>Top:</t>
        </is>
      </c>
      <c r="D1277" t="inlineStr">
        <is>
          <t>Top:ChrstnFormation&amp;Discplship</t>
        </is>
      </c>
      <c r="E1277" t="inlineStr">
        <is>
          <t>DSRE676</t>
        </is>
      </c>
    </row>
    <row r="1278">
      <c r="A1278" t="inlineStr">
        <is>
          <t>OTST</t>
        </is>
      </c>
      <c r="B1278" t="n">
        <v>690</v>
      </c>
      <c r="C1278" t="inlineStr">
        <is>
          <t>Ind St:</t>
        </is>
      </c>
      <c r="D1278" t="inlineStr">
        <is>
          <t>Ind St: Pentateuch</t>
        </is>
      </c>
      <c r="E1278" t="inlineStr">
        <is>
          <t>OTST690</t>
        </is>
      </c>
    </row>
    <row r="1279">
      <c r="A1279" t="inlineStr">
        <is>
          <t>CHMN</t>
        </is>
      </c>
      <c r="B1279" t="n">
        <v>541</v>
      </c>
      <c r="C1279" t="inlineStr">
        <is>
          <t>Church Growth</t>
        </is>
      </c>
      <c r="D1279" t="inlineStr">
        <is>
          <t>Church Growth</t>
        </is>
      </c>
      <c r="E1279" t="inlineStr">
        <is>
          <t>CHMN541</t>
        </is>
      </c>
    </row>
    <row r="1280">
      <c r="A1280" t="inlineStr">
        <is>
          <t>DSRE</t>
        </is>
      </c>
      <c r="B1280" t="n">
        <v>616</v>
      </c>
      <c r="C1280" t="inlineStr">
        <is>
          <t>CollabMin: Part in Disc&amp;Mssn</t>
        </is>
      </c>
      <c r="D1280" t="inlineStr">
        <is>
          <t>CollabMin: Part in Disc&amp;Mssn</t>
        </is>
      </c>
      <c r="E1280" t="inlineStr">
        <is>
          <t>DSRE616</t>
        </is>
      </c>
    </row>
    <row r="1281">
      <c r="A1281" t="inlineStr">
        <is>
          <t>CHIS</t>
        </is>
      </c>
      <c r="B1281" t="n">
        <v>628</v>
      </c>
      <c r="C1281" t="inlineStr">
        <is>
          <t>Historcl Resrch&amp;Historiography</t>
        </is>
      </c>
      <c r="D1281" t="inlineStr">
        <is>
          <t>Historcl Resrch&amp;Historiography</t>
        </is>
      </c>
      <c r="E1281" t="inlineStr">
        <is>
          <t>CHIS628</t>
        </is>
      </c>
    </row>
    <row r="1282">
      <c r="A1282" t="inlineStr">
        <is>
          <t>CHMN</t>
        </is>
      </c>
      <c r="B1282" t="n">
        <v>601</v>
      </c>
      <c r="C1282" t="inlineStr">
        <is>
          <t>Preach. Biblical Prophecies</t>
        </is>
      </c>
      <c r="E1282" t="inlineStr">
        <is>
          <t>CHMN601</t>
        </is>
      </c>
    </row>
    <row r="1283">
      <c r="A1283" t="inlineStr">
        <is>
          <t>DSRE</t>
        </is>
      </c>
      <c r="B1283" t="n">
        <v>605</v>
      </c>
      <c r="C1283" t="inlineStr">
        <is>
          <t>Foundations in Religious Educ</t>
        </is>
      </c>
      <c r="D1283" t="inlineStr">
        <is>
          <t>Topics in Rel Ed &amp; Discipline</t>
        </is>
      </c>
      <c r="E1283" t="inlineStr">
        <is>
          <t>DSRE605</t>
        </is>
      </c>
    </row>
    <row r="1284">
      <c r="A1284" t="inlineStr">
        <is>
          <t>THST</t>
        </is>
      </c>
      <c r="B1284" t="n">
        <v>649</v>
      </c>
      <c r="C1284" t="inlineStr">
        <is>
          <t>Sem in Theological Issues:</t>
        </is>
      </c>
      <c r="D1284" t="inlineStr">
        <is>
          <t>Sem in Systematic Theology</t>
        </is>
      </c>
      <c r="E1284" t="inlineStr">
        <is>
          <t>THST649</t>
        </is>
      </c>
    </row>
    <row r="1285">
      <c r="A1285" t="inlineStr">
        <is>
          <t>NTST</t>
        </is>
      </c>
      <c r="B1285" t="n">
        <v>536</v>
      </c>
      <c r="C1285" t="inlineStr">
        <is>
          <t>Studies in the Gospels</t>
        </is>
      </c>
      <c r="D1285" t="inlineStr">
        <is>
          <t>Studies in the Gospels</t>
        </is>
      </c>
      <c r="E1285" t="inlineStr">
        <is>
          <t>NTST536</t>
        </is>
      </c>
    </row>
    <row r="1286">
      <c r="A1286" t="inlineStr">
        <is>
          <t>MSSN</t>
        </is>
      </c>
      <c r="B1286" t="n">
        <v>885</v>
      </c>
      <c r="C1286" t="inlineStr">
        <is>
          <t>Topics in:</t>
        </is>
      </c>
      <c r="D1286" t="inlineStr">
        <is>
          <t>Top:Cross-Cultural Leadership</t>
        </is>
      </c>
      <c r="E1286" t="inlineStr">
        <is>
          <t>MSSN885</t>
        </is>
      </c>
    </row>
    <row r="1287">
      <c r="A1287" t="inlineStr">
        <is>
          <t>DSRE</t>
        </is>
      </c>
      <c r="B1287" t="n">
        <v>870</v>
      </c>
      <c r="C1287" t="inlineStr">
        <is>
          <t>Adv Studies:</t>
        </is>
      </c>
      <c r="D1287" t="inlineStr">
        <is>
          <t>Adv Studies: Applied Research</t>
        </is>
      </c>
      <c r="E1287" t="inlineStr">
        <is>
          <t>DSRE870</t>
        </is>
      </c>
    </row>
    <row r="1288">
      <c r="A1288" t="inlineStr">
        <is>
          <t>DSRE</t>
        </is>
      </c>
      <c r="B1288" t="n">
        <v>870</v>
      </c>
      <c r="C1288" t="inlineStr">
        <is>
          <t>Adv Studies:</t>
        </is>
      </c>
      <c r="D1288" t="inlineStr">
        <is>
          <t>Adv Stud: Dissert Lit Review</t>
        </is>
      </c>
      <c r="E1288" t="inlineStr">
        <is>
          <t>DSRE870</t>
        </is>
      </c>
    </row>
    <row r="1289">
      <c r="A1289" t="inlineStr">
        <is>
          <t>CHIS</t>
        </is>
      </c>
      <c r="B1289" t="n">
        <v>574</v>
      </c>
      <c r="C1289" t="inlineStr">
        <is>
          <t>Hist of Seventh-day Adv Theo</t>
        </is>
      </c>
      <c r="D1289" t="inlineStr">
        <is>
          <t>Hist of Seventh-day Adv Theo</t>
        </is>
      </c>
      <c r="E1289" t="inlineStr">
        <is>
          <t>CHIS574</t>
        </is>
      </c>
    </row>
    <row r="1290">
      <c r="A1290" t="inlineStr">
        <is>
          <t>THST</t>
        </is>
      </c>
      <c r="B1290" t="n">
        <v>649</v>
      </c>
      <c r="C1290" t="inlineStr">
        <is>
          <t>Sem in Theological Issues:</t>
        </is>
      </c>
      <c r="D1290" t="inlineStr">
        <is>
          <t>Sem Rev&amp;Insp: Narrative Theo</t>
        </is>
      </c>
      <c r="E1290" t="inlineStr">
        <is>
          <t>THST649</t>
        </is>
      </c>
    </row>
    <row r="1291">
      <c r="A1291" t="inlineStr">
        <is>
          <t>OTST</t>
        </is>
      </c>
      <c r="B1291" t="n">
        <v>556</v>
      </c>
      <c r="C1291" t="inlineStr">
        <is>
          <t>Studies in Prophets (Engl)</t>
        </is>
      </c>
      <c r="D1291" t="inlineStr">
        <is>
          <t>Studies in Prophets (Engl)</t>
        </is>
      </c>
      <c r="E1291" t="inlineStr">
        <is>
          <t>OTST556</t>
        </is>
      </c>
    </row>
    <row r="1292">
      <c r="A1292" t="inlineStr">
        <is>
          <t>THST</t>
        </is>
      </c>
      <c r="B1292" t="n">
        <v>940</v>
      </c>
      <c r="C1292" t="inlineStr">
        <is>
          <t>Sem in Systematic Theology:</t>
        </is>
      </c>
      <c r="D1292" t="inlineStr">
        <is>
          <t>Sem Sys Theo:Ling for Theolog</t>
        </is>
      </c>
      <c r="E1292" t="inlineStr">
        <is>
          <t>THST940</t>
        </is>
      </c>
    </row>
    <row r="1293">
      <c r="A1293" t="inlineStr">
        <is>
          <t>THST</t>
        </is>
      </c>
      <c r="B1293" t="n">
        <v>940</v>
      </c>
      <c r="C1293" t="inlineStr">
        <is>
          <t>Sem in Systematic Theology:</t>
        </is>
      </c>
      <c r="D1293" t="inlineStr">
        <is>
          <t>Sem Sys Theo: Christ-cent Meth</t>
        </is>
      </c>
      <c r="E1293" t="inlineStr">
        <is>
          <t>THST940</t>
        </is>
      </c>
    </row>
    <row r="1294">
      <c r="A1294" t="inlineStr">
        <is>
          <t>DSRE</t>
        </is>
      </c>
      <c r="B1294" t="n">
        <v>870</v>
      </c>
      <c r="C1294" t="inlineStr">
        <is>
          <t>Adv Studies:</t>
        </is>
      </c>
      <c r="D1294" t="inlineStr">
        <is>
          <t>AdvStudies:Biblical Counseling</t>
        </is>
      </c>
      <c r="E1294" t="inlineStr">
        <is>
          <t>DSRE870</t>
        </is>
      </c>
    </row>
    <row r="1295">
      <c r="A1295" t="inlineStr">
        <is>
          <t>CHMN</t>
        </is>
      </c>
      <c r="B1295" t="n">
        <v>632</v>
      </c>
      <c r="C1295" t="inlineStr">
        <is>
          <t>Contextualized Preaching</t>
        </is>
      </c>
      <c r="D1295" t="inlineStr">
        <is>
          <t>Contextualized Preach: Youth</t>
        </is>
      </c>
      <c r="E1295" t="inlineStr">
        <is>
          <t>CHMN632</t>
        </is>
      </c>
    </row>
    <row r="1296">
      <c r="A1296" t="inlineStr">
        <is>
          <t>DSRE</t>
        </is>
      </c>
      <c r="B1296" t="n">
        <v>870</v>
      </c>
      <c r="C1296" t="inlineStr">
        <is>
          <t>Adv Studies:</t>
        </is>
      </c>
      <c r="D1296" t="inlineStr">
        <is>
          <t>AdvSt:Teach for Disc Life Span</t>
        </is>
      </c>
      <c r="E1296" t="inlineStr">
        <is>
          <t>DSRE870</t>
        </is>
      </c>
    </row>
    <row r="1297">
      <c r="A1297" t="inlineStr">
        <is>
          <t>CHMN</t>
        </is>
      </c>
      <c r="B1297" t="n">
        <v>690</v>
      </c>
      <c r="C1297" t="inlineStr">
        <is>
          <t>Ind Stdy:</t>
        </is>
      </c>
      <c r="D1297" t="inlineStr">
        <is>
          <t>Ind St: Intro to Chaplaincy</t>
        </is>
      </c>
      <c r="E1297" t="inlineStr">
        <is>
          <t>CHMN690</t>
        </is>
      </c>
    </row>
    <row r="1298">
      <c r="A1298" t="inlineStr">
        <is>
          <t>DSRE</t>
        </is>
      </c>
      <c r="B1298" t="n">
        <v>690</v>
      </c>
      <c r="C1298" t="inlineStr">
        <is>
          <t>Ind St:</t>
        </is>
      </c>
      <c r="D1298" t="inlineStr">
        <is>
          <t>Ind St:Teaching for Disciplesh</t>
        </is>
      </c>
      <c r="E1298" t="inlineStr">
        <is>
          <t>DSRE690</t>
        </is>
      </c>
    </row>
    <row r="1299">
      <c r="A1299" t="inlineStr">
        <is>
          <t>GSEM</t>
        </is>
      </c>
      <c r="B1299" t="n">
        <v>520</v>
      </c>
      <c r="C1299" t="inlineStr">
        <is>
          <t>Methods in Biblical &amp; Theo Res</t>
        </is>
      </c>
      <c r="D1299" t="inlineStr">
        <is>
          <t>Methods in Biblical &amp; Theo Res</t>
        </is>
      </c>
      <c r="E1299" t="inlineStr">
        <is>
          <t>GSEM520</t>
        </is>
      </c>
    </row>
    <row r="1300">
      <c r="A1300" t="inlineStr">
        <is>
          <t>DSRE</t>
        </is>
      </c>
      <c r="B1300" t="n">
        <v>994</v>
      </c>
      <c r="C1300" t="inlineStr">
        <is>
          <t>Dissertation:Literature Review</t>
        </is>
      </c>
      <c r="E1300" t="inlineStr">
        <is>
          <t>DSRE994</t>
        </is>
      </c>
    </row>
    <row r="1301">
      <c r="A1301" t="inlineStr">
        <is>
          <t>CHMN</t>
        </is>
      </c>
      <c r="B1301" t="n">
        <v>690</v>
      </c>
      <c r="C1301" t="inlineStr">
        <is>
          <t>Ind Stdy:</t>
        </is>
      </c>
      <c r="D1301" t="inlineStr">
        <is>
          <t>Ind Stdy:Hlth &amp; Lfstyle Transf</t>
        </is>
      </c>
      <c r="E1301" t="inlineStr">
        <is>
          <t>CHMN690</t>
        </is>
      </c>
    </row>
    <row r="1302">
      <c r="A1302" t="inlineStr">
        <is>
          <t>ANEA</t>
        </is>
      </c>
      <c r="B1302" t="n">
        <v>895</v>
      </c>
      <c r="C1302" t="inlineStr">
        <is>
          <t>Ind St:</t>
        </is>
      </c>
      <c r="E1302" t="inlineStr">
        <is>
          <t>ANEA895</t>
        </is>
      </c>
    </row>
    <row r="1303">
      <c r="A1303" t="inlineStr">
        <is>
          <t>THST</t>
        </is>
      </c>
      <c r="B1303" t="n">
        <v>611</v>
      </c>
      <c r="C1303" t="inlineStr">
        <is>
          <t>Rev, Insp &amp; Hermeneutics</t>
        </is>
      </c>
      <c r="D1303" t="inlineStr">
        <is>
          <t>Revelation, Inspiratn&amp;Herm</t>
        </is>
      </c>
      <c r="E1303" t="inlineStr">
        <is>
          <t>THST611</t>
        </is>
      </c>
    </row>
    <row r="1304">
      <c r="A1304" t="inlineStr">
        <is>
          <t>DSRE</t>
        </is>
      </c>
      <c r="B1304" t="n">
        <v>690</v>
      </c>
      <c r="C1304" t="inlineStr">
        <is>
          <t>Ind St:</t>
        </is>
      </c>
      <c r="D1304" t="inlineStr">
        <is>
          <t>Ind St:TeachingforDiscipleship</t>
        </is>
      </c>
      <c r="E1304" t="inlineStr">
        <is>
          <t>DSRE690</t>
        </is>
      </c>
    </row>
    <row r="1305">
      <c r="A1305" t="inlineStr">
        <is>
          <t>GSEM</t>
        </is>
      </c>
      <c r="B1305" t="n">
        <v>898</v>
      </c>
      <c r="C1305" t="inlineStr">
        <is>
          <t>Postdoctoral Research Project</t>
        </is>
      </c>
      <c r="D1305" t="inlineStr">
        <is>
          <t>Postdoctoral Research Project</t>
        </is>
      </c>
      <c r="E1305" t="inlineStr">
        <is>
          <t>GSEM898</t>
        </is>
      </c>
    </row>
    <row r="1306">
      <c r="A1306" t="inlineStr">
        <is>
          <t>GSEM</t>
        </is>
      </c>
      <c r="B1306" t="n">
        <v>990</v>
      </c>
      <c r="C1306" t="inlineStr">
        <is>
          <t>Postdoctoral Seminar</t>
        </is>
      </c>
      <c r="D1306" t="inlineStr">
        <is>
          <t>Postdoctoral Seminar</t>
        </is>
      </c>
      <c r="E1306" t="inlineStr">
        <is>
          <t>GSEM990</t>
        </is>
      </c>
    </row>
    <row r="1307">
      <c r="A1307" t="inlineStr">
        <is>
          <t>CHIS</t>
        </is>
      </c>
      <c r="B1307" t="n">
        <v>892</v>
      </c>
      <c r="C1307" t="inlineStr">
        <is>
          <t>IndSty in Adv St:</t>
        </is>
      </c>
      <c r="E1307" t="inlineStr">
        <is>
          <t>CHIS892</t>
        </is>
      </c>
    </row>
    <row r="1308">
      <c r="A1308" t="inlineStr">
        <is>
          <t>CHMN</t>
        </is>
      </c>
      <c r="B1308" t="n">
        <v>602</v>
      </c>
      <c r="C1308" t="inlineStr">
        <is>
          <t>Hist of Christian Worship Mus</t>
        </is>
      </c>
      <c r="E1308" t="inlineStr">
        <is>
          <t>CHMN602</t>
        </is>
      </c>
    </row>
    <row r="1309">
      <c r="A1309" t="inlineStr">
        <is>
          <t>CHMN</t>
        </is>
      </c>
      <c r="B1309" t="n">
        <v>690</v>
      </c>
      <c r="C1309" t="inlineStr">
        <is>
          <t>Ind Stdy:</t>
        </is>
      </c>
      <c r="D1309" t="inlineStr">
        <is>
          <t>Ind Stdy: Coaching for Mission</t>
        </is>
      </c>
      <c r="E1309" t="inlineStr">
        <is>
          <t>CHMN690</t>
        </is>
      </c>
    </row>
    <row r="1310">
      <c r="A1310" t="inlineStr">
        <is>
          <t>CHMN</t>
        </is>
      </c>
      <c r="B1310" t="n">
        <v>613</v>
      </c>
      <c r="C1310" t="inlineStr">
        <is>
          <t>Coaching for Mission</t>
        </is>
      </c>
      <c r="E1310" t="inlineStr">
        <is>
          <t>CHMN613</t>
        </is>
      </c>
    </row>
    <row r="1311">
      <c r="A1311" t="inlineStr">
        <is>
          <t>MSSN</t>
        </is>
      </c>
      <c r="B1311" t="n">
        <v>899</v>
      </c>
      <c r="C1311" t="inlineStr">
        <is>
          <t>DIS Dissertation</t>
        </is>
      </c>
      <c r="E1311" t="inlineStr">
        <is>
          <t>MSSN899</t>
        </is>
      </c>
    </row>
    <row r="1312">
      <c r="A1312" t="inlineStr">
        <is>
          <t>GSEM</t>
        </is>
      </c>
      <c r="B1312" t="n">
        <v>505</v>
      </c>
      <c r="C1312" t="inlineStr">
        <is>
          <t>Colloquium:</t>
        </is>
      </c>
      <c r="D1312" t="inlineStr">
        <is>
          <t>Coll:Pathfinder Lead Train</t>
        </is>
      </c>
      <c r="E1312" t="inlineStr">
        <is>
          <t>GSEM505</t>
        </is>
      </c>
    </row>
    <row r="1313">
      <c r="A1313" t="inlineStr">
        <is>
          <t>GSEM</t>
        </is>
      </c>
      <c r="B1313" t="n">
        <v>695</v>
      </c>
      <c r="C1313" t="inlineStr">
        <is>
          <t>Research Project</t>
        </is>
      </c>
      <c r="D1313" t="inlineStr">
        <is>
          <t>Research Project</t>
        </is>
      </c>
      <c r="E1313" t="inlineStr">
        <is>
          <t>GSEM695</t>
        </is>
      </c>
    </row>
    <row r="1314">
      <c r="A1314" t="inlineStr">
        <is>
          <t>GSEM</t>
        </is>
      </c>
      <c r="B1314" t="n">
        <v>505</v>
      </c>
      <c r="C1314" t="inlineStr">
        <is>
          <t>Colloquium:</t>
        </is>
      </c>
      <c r="D1314" t="inlineStr">
        <is>
          <t>Coll: Pathf Minist for Pastors</t>
        </is>
      </c>
      <c r="E1314" t="inlineStr">
        <is>
          <t>GSEM505</t>
        </is>
      </c>
    </row>
    <row r="1315">
      <c r="A1315" t="inlineStr">
        <is>
          <t>GSEM</t>
        </is>
      </c>
      <c r="B1315" t="n">
        <v>505</v>
      </c>
      <c r="C1315" t="inlineStr">
        <is>
          <t>Colloquium:</t>
        </is>
      </c>
      <c r="D1315" t="inlineStr">
        <is>
          <t>Coll:ACS:Post-Disaster Sup Rec</t>
        </is>
      </c>
      <c r="E1315" t="inlineStr">
        <is>
          <t>GSEM505</t>
        </is>
      </c>
    </row>
    <row r="1316">
      <c r="A1316" t="inlineStr">
        <is>
          <t>DSRE</t>
        </is>
      </c>
      <c r="B1316" t="n">
        <v>690</v>
      </c>
      <c r="C1316" t="inlineStr">
        <is>
          <t>Ind St:</t>
        </is>
      </c>
      <c r="D1316" t="inlineStr">
        <is>
          <t>Ind St: Youth Ministry</t>
        </is>
      </c>
      <c r="E1316" t="inlineStr">
        <is>
          <t>DSRE690</t>
        </is>
      </c>
    </row>
    <row r="1317">
      <c r="A1317" t="inlineStr">
        <is>
          <t>CHMN</t>
        </is>
      </c>
      <c r="B1317" t="n">
        <v>603</v>
      </c>
      <c r="C1317" t="inlineStr">
        <is>
          <t>Evangelistic Preaching</t>
        </is>
      </c>
      <c r="E1317" t="inlineStr">
        <is>
          <t>CHMN603</t>
        </is>
      </c>
    </row>
    <row r="1318">
      <c r="A1318" t="inlineStr">
        <is>
          <t>GSEM</t>
        </is>
      </c>
      <c r="B1318" t="n">
        <v>505</v>
      </c>
      <c r="C1318" t="inlineStr">
        <is>
          <t>Colloquium:</t>
        </is>
      </c>
      <c r="D1318" t="inlineStr">
        <is>
          <t>Coll: Adv Learning Community</t>
        </is>
      </c>
      <c r="E1318" t="inlineStr">
        <is>
          <t>GSEM505</t>
        </is>
      </c>
    </row>
    <row r="1319">
      <c r="A1319" t="inlineStr">
        <is>
          <t>NTST</t>
        </is>
      </c>
      <c r="B1319" t="n">
        <v>695</v>
      </c>
      <c r="C1319" t="inlineStr">
        <is>
          <t>Top in NT Backgrounds</t>
        </is>
      </c>
      <c r="D1319" t="inlineStr">
        <is>
          <t>Top:Theology of New Testament</t>
        </is>
      </c>
      <c r="E1319" t="inlineStr">
        <is>
          <t>NTST695</t>
        </is>
      </c>
    </row>
    <row r="1320">
      <c r="A1320" t="inlineStr">
        <is>
          <t>PATH</t>
        </is>
      </c>
      <c r="B1320" t="n">
        <v>541</v>
      </c>
      <c r="C1320" t="inlineStr">
        <is>
          <t>Church Growth</t>
        </is>
      </c>
      <c r="D1320" t="inlineStr">
        <is>
          <t>Church Growth</t>
        </is>
      </c>
      <c r="E1320" t="inlineStr">
        <is>
          <t>PATH541</t>
        </is>
      </c>
    </row>
    <row r="1321">
      <c r="A1321" t="inlineStr">
        <is>
          <t>PATH</t>
        </is>
      </c>
      <c r="B1321" t="n">
        <v>690</v>
      </c>
      <c r="C1321" t="inlineStr">
        <is>
          <t>Ind Stdy:</t>
        </is>
      </c>
      <c r="D1321" t="inlineStr">
        <is>
          <t>Ind Stdy:</t>
        </is>
      </c>
      <c r="E1321" t="inlineStr">
        <is>
          <t>PATH690</t>
        </is>
      </c>
    </row>
    <row r="1322">
      <c r="A1322" t="inlineStr">
        <is>
          <t>PATH</t>
        </is>
      </c>
      <c r="B1322" t="n">
        <v>890</v>
      </c>
      <c r="C1322" t="inlineStr">
        <is>
          <t>Directed Rdgs in Church Min</t>
        </is>
      </c>
      <c r="D1322" t="inlineStr">
        <is>
          <t>Directed Rdgs in Church Min</t>
        </is>
      </c>
      <c r="E1322" t="inlineStr">
        <is>
          <t>PATH890</t>
        </is>
      </c>
    </row>
    <row r="1323">
      <c r="A1323" t="inlineStr">
        <is>
          <t>MSSN</t>
        </is>
      </c>
      <c r="B1323" t="n">
        <v>899</v>
      </c>
      <c r="C1323" t="inlineStr">
        <is>
          <t>DIS Dissertation</t>
        </is>
      </c>
      <c r="D1323" t="inlineStr">
        <is>
          <t>DMiss Dissertation</t>
        </is>
      </c>
      <c r="E1323" t="inlineStr">
        <is>
          <t>MSSN899</t>
        </is>
      </c>
    </row>
    <row r="1324">
      <c r="A1324" t="inlineStr">
        <is>
          <t>DSLE</t>
        </is>
      </c>
      <c r="B1324" t="n">
        <v>690</v>
      </c>
      <c r="C1324" t="inlineStr">
        <is>
          <t>Ind St:</t>
        </is>
      </c>
      <c r="D1324" t="inlineStr">
        <is>
          <t>Ind St: Mitry to At-Risk Youth</t>
        </is>
      </c>
      <c r="E1324" t="inlineStr">
        <is>
          <t>DSLE690</t>
        </is>
      </c>
    </row>
    <row r="1325">
      <c r="A1325" t="inlineStr">
        <is>
          <t>PATH</t>
        </is>
      </c>
      <c r="B1325" t="n">
        <v>890</v>
      </c>
      <c r="C1325" t="inlineStr">
        <is>
          <t>Directed Rdgs in Church Min</t>
        </is>
      </c>
      <c r="E1325" t="inlineStr">
        <is>
          <t>PATH890</t>
        </is>
      </c>
    </row>
    <row r="1326">
      <c r="A1326" t="inlineStr">
        <is>
          <t>GSEM</t>
        </is>
      </c>
      <c r="B1326" t="n">
        <v>505</v>
      </c>
      <c r="C1326" t="inlineStr">
        <is>
          <t>Colloquium:</t>
        </is>
      </c>
      <c r="D1326" t="inlineStr">
        <is>
          <t>Coll: Rsrch Lib &amp; Writ Sklls</t>
        </is>
      </c>
      <c r="E1326" t="inlineStr">
        <is>
          <t>GSEM505</t>
        </is>
      </c>
    </row>
    <row r="1327">
      <c r="A1327" t="inlineStr">
        <is>
          <t>PATH</t>
        </is>
      </c>
      <c r="B1327" t="n">
        <v>660</v>
      </c>
      <c r="C1327" t="inlineStr">
        <is>
          <t>Field Practicum:</t>
        </is>
      </c>
      <c r="E1327" t="inlineStr">
        <is>
          <t>PATH660</t>
        </is>
      </c>
    </row>
    <row r="1328">
      <c r="A1328" t="inlineStr">
        <is>
          <t>PATH</t>
        </is>
      </c>
      <c r="B1328" t="n">
        <v>641</v>
      </c>
      <c r="C1328" t="inlineStr">
        <is>
          <t>Practicum Military Chaplaincy</t>
        </is>
      </c>
      <c r="E1328" t="inlineStr">
        <is>
          <t>PATH641</t>
        </is>
      </c>
    </row>
    <row r="1329">
      <c r="A1329" t="inlineStr">
        <is>
          <t>PATH</t>
        </is>
      </c>
      <c r="B1329" t="n">
        <v>556</v>
      </c>
      <c r="C1329" t="inlineStr">
        <is>
          <t>Prof Development Practicum</t>
        </is>
      </c>
      <c r="E1329" t="inlineStr">
        <is>
          <t>PATH556</t>
        </is>
      </c>
    </row>
    <row r="1330">
      <c r="A1330" t="inlineStr">
        <is>
          <t>GSEM</t>
        </is>
      </c>
      <c r="B1330" t="n">
        <v>505</v>
      </c>
      <c r="C1330" t="inlineStr">
        <is>
          <t>Colloquium:</t>
        </is>
      </c>
      <c r="D1330" t="inlineStr">
        <is>
          <t>Colloquium: Intro to Trauma</t>
        </is>
      </c>
      <c r="E1330" t="inlineStr">
        <is>
          <t>GSEM505</t>
        </is>
      </c>
    </row>
    <row r="1331">
      <c r="A1331" t="inlineStr">
        <is>
          <t>GSEM</t>
        </is>
      </c>
      <c r="B1331" t="n">
        <v>505</v>
      </c>
      <c r="C1331" t="inlineStr">
        <is>
          <t>Colloquium:</t>
        </is>
      </c>
      <c r="D1331" t="inlineStr">
        <is>
          <t>Coll: Ellen White Issues Symp</t>
        </is>
      </c>
      <c r="E1331" t="inlineStr">
        <is>
          <t>GSEM505</t>
        </is>
      </c>
    </row>
    <row r="1332">
      <c r="A1332" t="inlineStr">
        <is>
          <t>NTST</t>
        </is>
      </c>
      <c r="B1332" t="n">
        <v>655</v>
      </c>
      <c r="C1332" t="inlineStr">
        <is>
          <t>Adv Studies Gospels:</t>
        </is>
      </c>
      <c r="D1332" t="inlineStr">
        <is>
          <t>Adv Studies Gospels:John</t>
        </is>
      </c>
      <c r="E1332" t="inlineStr">
        <is>
          <t>NTST655</t>
        </is>
      </c>
    </row>
    <row r="1333">
      <c r="A1333" t="inlineStr">
        <is>
          <t>GSEM</t>
        </is>
      </c>
      <c r="B1333" t="n">
        <v>505</v>
      </c>
      <c r="C1333" t="inlineStr">
        <is>
          <t>Colloquium:</t>
        </is>
      </c>
      <c r="D1333" t="inlineStr">
        <is>
          <t>Coll: Pathfinder Lead Training</t>
        </is>
      </c>
      <c r="E1333" t="inlineStr">
        <is>
          <t>GSEM505</t>
        </is>
      </c>
    </row>
    <row r="1334">
      <c r="A1334" t="inlineStr">
        <is>
          <t>GSEM</t>
        </is>
      </c>
      <c r="B1334" t="n">
        <v>697</v>
      </c>
      <c r="C1334" t="inlineStr">
        <is>
          <t>Thesis for MA Degree</t>
        </is>
      </c>
      <c r="D1334" t="inlineStr">
        <is>
          <t>MA Thesis</t>
        </is>
      </c>
      <c r="E1334" t="inlineStr">
        <is>
          <t>GSEM697</t>
        </is>
      </c>
    </row>
    <row r="1335">
      <c r="A1335" t="inlineStr">
        <is>
          <t>OTST</t>
        </is>
      </c>
      <c r="B1335" t="n">
        <v>690</v>
      </c>
      <c r="C1335" t="inlineStr">
        <is>
          <t>Ind St:</t>
        </is>
      </c>
      <c r="D1335" t="inlineStr">
        <is>
          <t>Ind St: Daniel &amp; Revelation</t>
        </is>
      </c>
      <c r="E1335" t="inlineStr">
        <is>
          <t>OTST690</t>
        </is>
      </c>
    </row>
    <row r="1336">
      <c r="A1336" t="inlineStr">
        <is>
          <t>CHMN</t>
        </is>
      </c>
      <c r="B1336" t="n">
        <v>885</v>
      </c>
      <c r="C1336" t="inlineStr">
        <is>
          <t>Topics in:</t>
        </is>
      </c>
      <c r="D1336" t="inlineStr">
        <is>
          <t>Top:Dscpl Mak &amp; Evang 21st Cnt</t>
        </is>
      </c>
      <c r="E1336" t="inlineStr">
        <is>
          <t>CHMN885</t>
        </is>
      </c>
    </row>
    <row r="1337">
      <c r="A1337" t="inlineStr">
        <is>
          <t>DSRE</t>
        </is>
      </c>
      <c r="B1337" t="n">
        <v>605</v>
      </c>
      <c r="C1337" t="inlineStr">
        <is>
          <t>Foundations in Religious Educ</t>
        </is>
      </c>
      <c r="D1337" t="inlineStr">
        <is>
          <t>Foundations in Religious Educ</t>
        </is>
      </c>
      <c r="E1337" t="inlineStr">
        <is>
          <t>DSRE605</t>
        </is>
      </c>
    </row>
    <row r="1338">
      <c r="A1338" t="inlineStr">
        <is>
          <t>MSSN</t>
        </is>
      </c>
      <c r="B1338" t="n">
        <v>885</v>
      </c>
      <c r="C1338" t="inlineStr">
        <is>
          <t>Topics in:</t>
        </is>
      </c>
      <c r="D1338" t="inlineStr">
        <is>
          <t>Top:Urb Ctxts for Mssn&amp; Mintry</t>
        </is>
      </c>
      <c r="E1338" t="inlineStr">
        <is>
          <t>MSSN885</t>
        </is>
      </c>
    </row>
    <row r="1339">
      <c r="A1339" t="inlineStr">
        <is>
          <t>DSRE</t>
        </is>
      </c>
      <c r="B1339" t="n">
        <v>680</v>
      </c>
      <c r="C1339" t="inlineStr">
        <is>
          <t>Field Practicum:________</t>
        </is>
      </c>
      <c r="D1339" t="inlineStr">
        <is>
          <t>Field Practicum:Religious Educ</t>
        </is>
      </c>
      <c r="E1339" t="inlineStr">
        <is>
          <t>DSRE680</t>
        </is>
      </c>
    </row>
    <row r="1340">
      <c r="A1340" t="inlineStr">
        <is>
          <t>MSSN</t>
        </is>
      </c>
      <c r="B1340" t="n">
        <v>885</v>
      </c>
      <c r="C1340" t="inlineStr">
        <is>
          <t>Topics in:</t>
        </is>
      </c>
      <c r="D1340" t="inlineStr">
        <is>
          <t>Top:Rsrch Design&amp; Diss Propsal</t>
        </is>
      </c>
      <c r="E1340" t="inlineStr">
        <is>
          <t>MSSN885</t>
        </is>
      </c>
    </row>
    <row r="1341">
      <c r="A1341" t="inlineStr">
        <is>
          <t>GSEM</t>
        </is>
      </c>
      <c r="B1341" t="n">
        <v>688</v>
      </c>
      <c r="C1341" t="inlineStr">
        <is>
          <t>Master's Degree Contin</t>
        </is>
      </c>
      <c r="D1341" t="inlineStr">
        <is>
          <t>Master's Degree Contin</t>
        </is>
      </c>
      <c r="E1341" t="inlineStr">
        <is>
          <t>GSEM688</t>
        </is>
      </c>
    </row>
    <row r="1342">
      <c r="A1342" t="inlineStr">
        <is>
          <t>MSSN</t>
        </is>
      </c>
      <c r="B1342" t="n">
        <v>885</v>
      </c>
      <c r="C1342" t="inlineStr">
        <is>
          <t>Topics in:</t>
        </is>
      </c>
      <c r="D1342" t="inlineStr">
        <is>
          <t>Top:Theology of Mission</t>
        </is>
      </c>
      <c r="E1342" t="inlineStr">
        <is>
          <t>MSSN885</t>
        </is>
      </c>
    </row>
    <row r="1343">
      <c r="A1343" t="inlineStr">
        <is>
          <t>MSSN</t>
        </is>
      </c>
      <c r="B1343" t="n">
        <v>885</v>
      </c>
      <c r="C1343" t="inlineStr">
        <is>
          <t>Topics in:</t>
        </is>
      </c>
      <c r="D1343" t="inlineStr">
        <is>
          <t>Top: Dscplshp&amp; Wrldview Transf</t>
        </is>
      </c>
      <c r="E1343" t="inlineStr">
        <is>
          <t>MSSN885</t>
        </is>
      </c>
    </row>
    <row r="1344">
      <c r="A1344" t="inlineStr">
        <is>
          <t>NTST</t>
        </is>
      </c>
      <c r="B1344" t="n">
        <v>539</v>
      </c>
      <c r="C1344" t="inlineStr">
        <is>
          <t>Readings in Revelation</t>
        </is>
      </c>
      <c r="D1344" t="inlineStr">
        <is>
          <t>Studies in Revelation</t>
        </is>
      </c>
      <c r="E1344" t="inlineStr">
        <is>
          <t>NTST539</t>
        </is>
      </c>
    </row>
    <row r="1345">
      <c r="A1345" t="inlineStr">
        <is>
          <t>THST</t>
        </is>
      </c>
      <c r="B1345" t="n">
        <v>690</v>
      </c>
      <c r="C1345" t="inlineStr">
        <is>
          <t>Ind St:</t>
        </is>
      </c>
      <c r="D1345" t="inlineStr">
        <is>
          <t>Ind St: Doctrine of Christ</t>
        </is>
      </c>
      <c r="E1345" t="inlineStr">
        <is>
          <t>THST690</t>
        </is>
      </c>
    </row>
    <row r="1346">
      <c r="A1346" t="inlineStr">
        <is>
          <t>CHIS</t>
        </is>
      </c>
      <c r="B1346" t="n">
        <v>690</v>
      </c>
      <c r="C1346" t="inlineStr">
        <is>
          <t>Ind St:</t>
        </is>
      </c>
      <c r="D1346" t="inlineStr">
        <is>
          <t>Ind St:Millerite&amp; Sab Adv Hist</t>
        </is>
      </c>
      <c r="E1346" t="inlineStr">
        <is>
          <t>CHIS690</t>
        </is>
      </c>
    </row>
    <row r="1347">
      <c r="A1347" t="inlineStr">
        <is>
          <t>THST</t>
        </is>
      </c>
      <c r="B1347" t="n">
        <v>885</v>
      </c>
      <c r="C1347" t="inlineStr">
        <is>
          <t>Top:</t>
        </is>
      </c>
      <c r="E1347" t="inlineStr">
        <is>
          <t>THST885</t>
        </is>
      </c>
    </row>
    <row r="1348">
      <c r="A1348" t="inlineStr">
        <is>
          <t>MSSN</t>
        </is>
      </c>
      <c r="B1348" t="n">
        <v>630</v>
      </c>
      <c r="C1348" t="inlineStr">
        <is>
          <t>Cross-Cultural Ldshp Developmt</t>
        </is>
      </c>
      <c r="E1348" t="inlineStr">
        <is>
          <t>MSSN630</t>
        </is>
      </c>
    </row>
    <row r="1349">
      <c r="A1349" t="inlineStr">
        <is>
          <t>CHIS</t>
        </is>
      </c>
      <c r="B1349" t="n">
        <v>690</v>
      </c>
      <c r="C1349" t="inlineStr">
        <is>
          <t>Ind St:</t>
        </is>
      </c>
      <c r="D1349" t="inlineStr">
        <is>
          <t>Ind St: Early Church</t>
        </is>
      </c>
      <c r="E1349" t="inlineStr">
        <is>
          <t>CHIS690</t>
        </is>
      </c>
    </row>
    <row r="1350">
      <c r="A1350" t="inlineStr">
        <is>
          <t>OTST</t>
        </is>
      </c>
      <c r="B1350" t="n">
        <v>500</v>
      </c>
      <c r="C1350" t="inlineStr">
        <is>
          <t>Survey of the Old Testament</t>
        </is>
      </c>
      <c r="D1350" t="inlineStr">
        <is>
          <t>Survey of the Old Testament</t>
        </is>
      </c>
      <c r="E1350" t="inlineStr">
        <is>
          <t>OTST500</t>
        </is>
      </c>
    </row>
    <row r="1351">
      <c r="A1351" t="inlineStr">
        <is>
          <t>DSRE</t>
        </is>
      </c>
      <c r="B1351" t="n">
        <v>690</v>
      </c>
      <c r="C1351" t="inlineStr">
        <is>
          <t>Ind St:</t>
        </is>
      </c>
      <c r="D1351" t="inlineStr">
        <is>
          <t>Ind St:Min Youth &amp; Young Adult</t>
        </is>
      </c>
      <c r="E1351" t="inlineStr">
        <is>
          <t>DSRE690</t>
        </is>
      </c>
    </row>
    <row r="1352">
      <c r="A1352" t="inlineStr">
        <is>
          <t>CHMN</t>
        </is>
      </c>
      <c r="B1352" t="n">
        <v>690</v>
      </c>
      <c r="C1352" t="inlineStr">
        <is>
          <t>Ind Stdy:</t>
        </is>
      </c>
      <c r="D1352" t="inlineStr">
        <is>
          <t>Ind St:Personal Evangelism</t>
        </is>
      </c>
      <c r="E1352" t="inlineStr">
        <is>
          <t>CHMN690</t>
        </is>
      </c>
    </row>
    <row r="1353">
      <c r="A1353" t="inlineStr">
        <is>
          <t>GSEM</t>
        </is>
      </c>
      <c r="B1353" t="n">
        <v>505</v>
      </c>
      <c r="C1353" t="inlineStr">
        <is>
          <t>Colloquium:</t>
        </is>
      </c>
      <c r="D1353" t="inlineStr">
        <is>
          <t>Coll:Forgivness:Reaching Peace</t>
        </is>
      </c>
      <c r="E1353" t="inlineStr">
        <is>
          <t>GSEM505</t>
        </is>
      </c>
    </row>
    <row r="1354">
      <c r="A1354" t="inlineStr">
        <is>
          <t>NTST</t>
        </is>
      </c>
      <c r="B1354" t="n">
        <v>635</v>
      </c>
      <c r="C1354" t="inlineStr">
        <is>
          <t>Intertestamental Literature</t>
        </is>
      </c>
      <c r="E1354" t="inlineStr">
        <is>
          <t>NTST635</t>
        </is>
      </c>
    </row>
    <row r="1355">
      <c r="A1355" t="inlineStr">
        <is>
          <t>NTST</t>
        </is>
      </c>
      <c r="B1355" t="n">
        <v>658</v>
      </c>
      <c r="C1355" t="inlineStr">
        <is>
          <t>Adv Studies Pauline Wrtg:</t>
        </is>
      </c>
      <c r="D1355" t="inlineStr">
        <is>
          <t>AdvStud PaulWrtg:Pastoral Epis</t>
        </is>
      </c>
      <c r="E1355" t="inlineStr">
        <is>
          <t>NTST658</t>
        </is>
      </c>
    </row>
    <row r="1356">
      <c r="A1356" t="inlineStr">
        <is>
          <t>CHIS</t>
        </is>
      </c>
      <c r="B1356" t="n">
        <v>690</v>
      </c>
      <c r="C1356" t="inlineStr">
        <is>
          <t>Ind St:</t>
        </is>
      </c>
      <c r="D1356" t="inlineStr">
        <is>
          <t>Ind St: Dev of SDA Theology</t>
        </is>
      </c>
      <c r="E1356" t="inlineStr">
        <is>
          <t>CHIS690</t>
        </is>
      </c>
    </row>
    <row r="1357">
      <c r="A1357" t="inlineStr">
        <is>
          <t>OTST</t>
        </is>
      </c>
      <c r="B1357" t="n">
        <v>686</v>
      </c>
      <c r="C1357" t="inlineStr">
        <is>
          <t>Major Prophets:</t>
        </is>
      </c>
      <c r="D1357" t="inlineStr">
        <is>
          <t>Major Prophets:</t>
        </is>
      </c>
      <c r="E1357" t="inlineStr">
        <is>
          <t>OTST686</t>
        </is>
      </c>
    </row>
    <row r="1358">
      <c r="A1358" t="inlineStr">
        <is>
          <t>NTST</t>
        </is>
      </c>
      <c r="B1358" t="n">
        <v>885</v>
      </c>
      <c r="C1358" t="inlineStr">
        <is>
          <t>Topics in</t>
        </is>
      </c>
      <c r="D1358" t="inlineStr">
        <is>
          <t>Top:Adv Greek Grammr&amp; Sintax</t>
        </is>
      </c>
      <c r="E1358" t="inlineStr">
        <is>
          <t>NTST885</t>
        </is>
      </c>
    </row>
    <row r="1359">
      <c r="A1359" t="inlineStr">
        <is>
          <t>NTST</t>
        </is>
      </c>
      <c r="B1359" t="n">
        <v>885</v>
      </c>
      <c r="C1359" t="inlineStr">
        <is>
          <t>Topics in</t>
        </is>
      </c>
      <c r="D1359" t="inlineStr">
        <is>
          <t>Topics in John</t>
        </is>
      </c>
      <c r="E1359" t="inlineStr">
        <is>
          <t>NTST885</t>
        </is>
      </c>
    </row>
    <row r="1360">
      <c r="A1360" t="inlineStr">
        <is>
          <t>NTST</t>
        </is>
      </c>
      <c r="B1360" t="n">
        <v>885</v>
      </c>
      <c r="C1360" t="inlineStr">
        <is>
          <t>Topics in</t>
        </is>
      </c>
      <c r="D1360" t="inlineStr">
        <is>
          <t>Topics in Pastoral Epistles</t>
        </is>
      </c>
      <c r="E1360" t="inlineStr">
        <is>
          <t>NTST885</t>
        </is>
      </c>
    </row>
    <row r="1361">
      <c r="A1361" t="inlineStr">
        <is>
          <t>OTST</t>
        </is>
      </c>
      <c r="B1361" t="n">
        <v>890</v>
      </c>
      <c r="C1361" t="inlineStr">
        <is>
          <t>Directed Rdg in Old Testmt</t>
        </is>
      </c>
      <c r="D1361" t="inlineStr">
        <is>
          <t>Dir Rdg in OT: Biblcl Typology</t>
        </is>
      </c>
      <c r="E1361" t="inlineStr">
        <is>
          <t>OTST890</t>
        </is>
      </c>
    </row>
    <row r="1362">
      <c r="A1362" t="inlineStr">
        <is>
          <t>OTST</t>
        </is>
      </c>
      <c r="B1362" t="n">
        <v>890</v>
      </c>
      <c r="C1362" t="inlineStr">
        <is>
          <t>Directed Rdg in Old Testmt</t>
        </is>
      </c>
      <c r="D1362" t="inlineStr">
        <is>
          <t>DirRdg in OT:Innr Bib Int&amp;Herm</t>
        </is>
      </c>
      <c r="E1362" t="inlineStr">
        <is>
          <t>OTST890</t>
        </is>
      </c>
    </row>
    <row r="1363">
      <c r="A1363" t="inlineStr">
        <is>
          <t>MSSN</t>
        </is>
      </c>
      <c r="B1363" t="n">
        <v>897</v>
      </c>
      <c r="C1363" t="inlineStr">
        <is>
          <t>Ind St:</t>
        </is>
      </c>
      <c r="D1363" t="inlineStr">
        <is>
          <t>Ind St: Contextual Theology</t>
        </is>
      </c>
      <c r="E1363" t="inlineStr">
        <is>
          <t>MSSN897</t>
        </is>
      </c>
    </row>
    <row r="1364">
      <c r="A1364" t="inlineStr">
        <is>
          <t>DSLE</t>
        </is>
      </c>
      <c r="B1364" t="n">
        <v>680</v>
      </c>
      <c r="C1364" t="inlineStr">
        <is>
          <t>Field Practicum:</t>
        </is>
      </c>
      <c r="D1364" t="inlineStr">
        <is>
          <t>Field Practicum:Religious Educ</t>
        </is>
      </c>
      <c r="E1364" t="inlineStr">
        <is>
          <t>DSLE680</t>
        </is>
      </c>
    </row>
    <row r="1365">
      <c r="A1365" t="inlineStr">
        <is>
          <t>OTST</t>
        </is>
      </c>
      <c r="B1365" t="n">
        <v>895</v>
      </c>
      <c r="C1365" t="inlineStr">
        <is>
          <t>Independent Study:</t>
        </is>
      </c>
      <c r="D1365" t="inlineStr">
        <is>
          <t>IndStdy:Bib&amp; Theo Hermeneutics</t>
        </is>
      </c>
      <c r="E1365" t="inlineStr">
        <is>
          <t>OTST895</t>
        </is>
      </c>
    </row>
    <row r="1366">
      <c r="A1366" t="inlineStr">
        <is>
          <t>DSLE</t>
        </is>
      </c>
      <c r="B1366" t="n">
        <v>660</v>
      </c>
      <c r="C1366" t="inlineStr">
        <is>
          <t>Field Practicum: MAYYAM</t>
        </is>
      </c>
      <c r="D1366" t="inlineStr">
        <is>
          <t>Field Practicum:MAYYAM</t>
        </is>
      </c>
      <c r="E1366" t="inlineStr">
        <is>
          <t>DSLE660</t>
        </is>
      </c>
    </row>
    <row r="1367">
      <c r="A1367" t="inlineStr">
        <is>
          <t>MSSN</t>
        </is>
      </c>
      <c r="B1367" t="n">
        <v>885</v>
      </c>
      <c r="C1367" t="inlineStr">
        <is>
          <t>Topics in:</t>
        </is>
      </c>
      <c r="D1367" t="inlineStr">
        <is>
          <t>Topcs in:Mission to the Cities</t>
        </is>
      </c>
      <c r="E1367" t="inlineStr">
        <is>
          <t>MSSN885</t>
        </is>
      </c>
    </row>
    <row r="1368">
      <c r="A1368" t="inlineStr">
        <is>
          <t>PATH</t>
        </is>
      </c>
      <c r="B1368" t="n">
        <v>539</v>
      </c>
      <c r="C1368" t="inlineStr">
        <is>
          <t>Church Grwth&amp; Equipping Leader</t>
        </is>
      </c>
      <c r="D1368" t="inlineStr">
        <is>
          <t>Church Grwth&amp; Equipping Pastor</t>
        </is>
      </c>
      <c r="E1368" t="inlineStr">
        <is>
          <t>PATH539</t>
        </is>
      </c>
    </row>
    <row r="1369">
      <c r="A1369" t="inlineStr">
        <is>
          <t>MSSN</t>
        </is>
      </c>
      <c r="B1369" t="n">
        <v>695</v>
      </c>
      <c r="C1369" t="inlineStr">
        <is>
          <t>Topics:</t>
        </is>
      </c>
      <c r="D1369" t="inlineStr">
        <is>
          <t>Topics: Mission to the Cities</t>
        </is>
      </c>
      <c r="E1369" t="inlineStr">
        <is>
          <t>MSSN695</t>
        </is>
      </c>
    </row>
    <row r="1370">
      <c r="A1370" t="inlineStr">
        <is>
          <t>NTST</t>
        </is>
      </c>
      <c r="B1370" t="n">
        <v>885</v>
      </c>
      <c r="C1370" t="inlineStr">
        <is>
          <t>Topics in</t>
        </is>
      </c>
      <c r="D1370" t="inlineStr">
        <is>
          <t>Top:Readings in the Septuagint</t>
        </is>
      </c>
      <c r="E1370" t="inlineStr">
        <is>
          <t>NTST885</t>
        </is>
      </c>
    </row>
    <row r="1371">
      <c r="A1371" t="inlineStr">
        <is>
          <t>DSLE</t>
        </is>
      </c>
      <c r="B1371" t="n">
        <v>626</v>
      </c>
      <c r="C1371" t="inlineStr">
        <is>
          <t>Ministry to At-Risk Youth</t>
        </is>
      </c>
      <c r="D1371" t="inlineStr">
        <is>
          <t>Ministry to At-Risk Youth</t>
        </is>
      </c>
      <c r="E1371" t="inlineStr">
        <is>
          <t>DSLE626</t>
        </is>
      </c>
    </row>
    <row r="1372">
      <c r="A1372" t="inlineStr">
        <is>
          <t>DSLE</t>
        </is>
      </c>
      <c r="B1372" t="n">
        <v>605</v>
      </c>
      <c r="C1372" t="inlineStr">
        <is>
          <t>Foundations in DSLE</t>
        </is>
      </c>
      <c r="D1372" t="inlineStr">
        <is>
          <t>Fndtns in Religious Education</t>
        </is>
      </c>
      <c r="E1372" t="inlineStr">
        <is>
          <t>DSLE605</t>
        </is>
      </c>
    </row>
    <row r="1373">
      <c r="A1373" t="inlineStr">
        <is>
          <t>THST</t>
        </is>
      </c>
      <c r="B1373" t="n">
        <v>885</v>
      </c>
      <c r="C1373" t="inlineStr">
        <is>
          <t>Top:</t>
        </is>
      </c>
      <c r="D1373" t="inlineStr">
        <is>
          <t>Top: Human Nature &amp; Destiny</t>
        </is>
      </c>
      <c r="E1373" t="inlineStr">
        <is>
          <t>THST885</t>
        </is>
      </c>
    </row>
    <row r="1374">
      <c r="A1374" t="inlineStr">
        <is>
          <t>NTST</t>
        </is>
      </c>
      <c r="B1374" t="n">
        <v>885</v>
      </c>
      <c r="C1374" t="inlineStr">
        <is>
          <t>Topics in</t>
        </is>
      </c>
      <c r="D1374" t="inlineStr">
        <is>
          <t>Top: New Testament Archaeology</t>
        </is>
      </c>
      <c r="E1374" t="inlineStr">
        <is>
          <t>NTST885</t>
        </is>
      </c>
    </row>
    <row r="1375">
      <c r="A1375" t="inlineStr">
        <is>
          <t>PATH</t>
        </is>
      </c>
      <c r="B1375" t="n">
        <v>632</v>
      </c>
      <c r="C1375" t="inlineStr">
        <is>
          <t>Contextualized Preaching:</t>
        </is>
      </c>
      <c r="E1375" t="inlineStr">
        <is>
          <t>PATH632</t>
        </is>
      </c>
    </row>
    <row r="1376">
      <c r="A1376" t="inlineStr">
        <is>
          <t>DSLE</t>
        </is>
      </c>
      <c r="B1376" t="n">
        <v>616</v>
      </c>
      <c r="C1376" t="inlineStr">
        <is>
          <t>CollabMin: Part in Disc&amp;Mssn</t>
        </is>
      </c>
      <c r="D1376" t="inlineStr">
        <is>
          <t>CollabMin: Part in Disc&amp;Mssn</t>
        </is>
      </c>
      <c r="E1376" t="inlineStr">
        <is>
          <t>DSLE616</t>
        </is>
      </c>
    </row>
    <row r="1377">
      <c r="A1377" t="inlineStr">
        <is>
          <t>NTST</t>
        </is>
      </c>
      <c r="B1377" t="n">
        <v>690</v>
      </c>
      <c r="C1377" t="inlineStr">
        <is>
          <t>Ind St:</t>
        </is>
      </c>
      <c r="D1377" t="inlineStr">
        <is>
          <t>Ind St: NT Exegesis</t>
        </is>
      </c>
      <c r="E1377" t="inlineStr">
        <is>
          <t>NTST690</t>
        </is>
      </c>
    </row>
    <row r="1378">
      <c r="A1378" t="inlineStr">
        <is>
          <t>NTST</t>
        </is>
      </c>
      <c r="B1378" t="n">
        <v>690</v>
      </c>
      <c r="C1378" t="inlineStr">
        <is>
          <t>Ind St:</t>
        </is>
      </c>
      <c r="D1378" t="inlineStr">
        <is>
          <t>Ind St:NT Backgrounds</t>
        </is>
      </c>
      <c r="E1378" t="inlineStr">
        <is>
          <t>NTST690</t>
        </is>
      </c>
    </row>
    <row r="1379">
      <c r="A1379" t="inlineStr">
        <is>
          <t>NTST</t>
        </is>
      </c>
      <c r="B1379" t="n">
        <v>897</v>
      </c>
      <c r="C1379" t="inlineStr">
        <is>
          <t>Ind. Study:</t>
        </is>
      </c>
      <c r="D1379" t="inlineStr">
        <is>
          <t>Ind. Study: NT Exegesis</t>
        </is>
      </c>
      <c r="E1379" t="inlineStr">
        <is>
          <t>NTST897</t>
        </is>
      </c>
    </row>
    <row r="1380">
      <c r="A1380" t="inlineStr">
        <is>
          <t>THST</t>
        </is>
      </c>
      <c r="B1380" t="n">
        <v>896</v>
      </c>
      <c r="C1380" t="inlineStr">
        <is>
          <t>Directed Rdg Christian Ethics</t>
        </is>
      </c>
      <c r="D1380" t="inlineStr">
        <is>
          <t>Dir Rdg Phil, Theo, &amp; Ethics</t>
        </is>
      </c>
      <c r="E1380" t="inlineStr">
        <is>
          <t>THST896</t>
        </is>
      </c>
    </row>
    <row r="1381">
      <c r="A1381" t="inlineStr">
        <is>
          <t>DSLE</t>
        </is>
      </c>
      <c r="B1381" t="n">
        <v>636</v>
      </c>
      <c r="C1381" t="inlineStr">
        <is>
          <t>Seminar in Youth Ministry</t>
        </is>
      </c>
      <c r="E1381" t="inlineStr">
        <is>
          <t>DSLE636</t>
        </is>
      </c>
    </row>
    <row r="1382">
      <c r="A1382" t="inlineStr">
        <is>
          <t>THST</t>
        </is>
      </c>
      <c r="B1382" t="n">
        <v>690</v>
      </c>
      <c r="C1382" t="inlineStr">
        <is>
          <t>Ind St:</t>
        </is>
      </c>
      <c r="D1382" t="inlineStr">
        <is>
          <t>Ind St: Princ of Christ Ethics</t>
        </is>
      </c>
      <c r="E1382" t="inlineStr">
        <is>
          <t>THST690</t>
        </is>
      </c>
    </row>
    <row r="1383">
      <c r="A1383" t="inlineStr">
        <is>
          <t>NTST</t>
        </is>
      </c>
      <c r="B1383" t="n">
        <v>690</v>
      </c>
      <c r="C1383" t="inlineStr">
        <is>
          <t>Ind St:</t>
        </is>
      </c>
      <c r="D1383" t="inlineStr">
        <is>
          <t>Ind St: Hebrews</t>
        </is>
      </c>
      <c r="E1383" t="inlineStr">
        <is>
          <t>NTST690</t>
        </is>
      </c>
    </row>
    <row r="1384">
      <c r="A1384" t="inlineStr">
        <is>
          <t>PATH</t>
        </is>
      </c>
      <c r="B1384" t="n">
        <v>526</v>
      </c>
      <c r="C1384" t="inlineStr">
        <is>
          <t>Conflict Management</t>
        </is>
      </c>
      <c r="E1384" t="inlineStr">
        <is>
          <t>PATH526</t>
        </is>
      </c>
    </row>
    <row r="1385">
      <c r="A1385" t="inlineStr">
        <is>
          <t>DSLE</t>
        </is>
      </c>
      <c r="B1385" t="n">
        <v>690</v>
      </c>
      <c r="C1385" t="inlineStr">
        <is>
          <t>Ind St:</t>
        </is>
      </c>
      <c r="D1385" t="inlineStr">
        <is>
          <t>Ind St:Stud in Disc&amp;Lfspn Educ</t>
        </is>
      </c>
      <c r="E1385" t="inlineStr">
        <is>
          <t>DSLE690</t>
        </is>
      </c>
    </row>
    <row r="1386">
      <c r="A1386" t="inlineStr">
        <is>
          <t>GSEM</t>
        </is>
      </c>
      <c r="B1386" t="n">
        <v>797</v>
      </c>
      <c r="C1386" t="inlineStr">
        <is>
          <t>Ind St:</t>
        </is>
      </c>
      <c r="D1386" t="inlineStr">
        <is>
          <t>Ind St:DMin Dissert Project</t>
        </is>
      </c>
      <c r="E1386" t="inlineStr">
        <is>
          <t>GSEM797</t>
        </is>
      </c>
    </row>
    <row r="1387">
      <c r="A1387" t="inlineStr">
        <is>
          <t>GSEM</t>
        </is>
      </c>
      <c r="B1387" t="n">
        <v>797</v>
      </c>
      <c r="C1387" t="inlineStr">
        <is>
          <t>Ind St:</t>
        </is>
      </c>
      <c r="D1387" t="inlineStr">
        <is>
          <t>Ind St:Spiritual &amp; Theol Found</t>
        </is>
      </c>
      <c r="E1387" t="inlineStr">
        <is>
          <t>GSEM797</t>
        </is>
      </c>
    </row>
    <row r="1388">
      <c r="A1388" t="inlineStr">
        <is>
          <t>DSLE</t>
        </is>
      </c>
      <c r="B1388" t="n">
        <v>690</v>
      </c>
      <c r="C1388" t="inlineStr">
        <is>
          <t>Ind St:</t>
        </is>
      </c>
      <c r="D1388" t="inlineStr">
        <is>
          <t>Ind St:Rchng the Secular Mind</t>
        </is>
      </c>
      <c r="E1388" t="inlineStr">
        <is>
          <t>DSLE690</t>
        </is>
      </c>
    </row>
    <row r="1389">
      <c r="A1389" t="inlineStr">
        <is>
          <t>GSEM</t>
        </is>
      </c>
      <c r="B1389" t="n">
        <v>797</v>
      </c>
      <c r="C1389" t="inlineStr">
        <is>
          <t>Ind St:</t>
        </is>
      </c>
      <c r="D1389" t="inlineStr">
        <is>
          <t>Ind St:Effective Strategic Grw</t>
        </is>
      </c>
      <c r="E1389" t="inlineStr">
        <is>
          <t>GSEM797</t>
        </is>
      </c>
    </row>
    <row r="1390">
      <c r="A1390" t="inlineStr">
        <is>
          <t>THST</t>
        </is>
      </c>
      <c r="B1390" t="n">
        <v>885</v>
      </c>
      <c r="C1390" t="inlineStr">
        <is>
          <t>Top:</t>
        </is>
      </c>
      <c r="D1390" t="inlineStr">
        <is>
          <t>Top:Modern Christian Theology</t>
        </is>
      </c>
      <c r="E1390" t="inlineStr">
        <is>
          <t>THST885</t>
        </is>
      </c>
    </row>
    <row r="1391">
      <c r="A1391" t="inlineStr">
        <is>
          <t>OTST</t>
        </is>
      </c>
      <c r="B1391" t="n">
        <v>690</v>
      </c>
      <c r="C1391" t="inlineStr">
        <is>
          <t>Ind St:</t>
        </is>
      </c>
      <c r="D1391" t="inlineStr">
        <is>
          <t>Ind St: Studies in OT Exegesis</t>
        </is>
      </c>
      <c r="E1391" t="inlineStr">
        <is>
          <t>OTST690</t>
        </is>
      </c>
    </row>
    <row r="1392">
      <c r="A1392" t="inlineStr">
        <is>
          <t>DSLE</t>
        </is>
      </c>
      <c r="B1392" t="n">
        <v>620</v>
      </c>
      <c r="C1392" t="inlineStr">
        <is>
          <t>Scholarly and Professional Dev</t>
        </is>
      </c>
      <c r="E1392" t="inlineStr">
        <is>
          <t>DSLE620</t>
        </is>
      </c>
    </row>
    <row r="1393">
      <c r="A1393" t="inlineStr">
        <is>
          <t>THST</t>
        </is>
      </c>
      <c r="B1393" t="n">
        <v>897</v>
      </c>
      <c r="C1393" t="inlineStr">
        <is>
          <t>Ind St:</t>
        </is>
      </c>
      <c r="D1393" t="inlineStr">
        <is>
          <t>Ind St:Contemporary Theology</t>
        </is>
      </c>
      <c r="E1393" t="inlineStr">
        <is>
          <t>THST897</t>
        </is>
      </c>
    </row>
    <row r="1394">
      <c r="A1394" t="inlineStr">
        <is>
          <t>THST</t>
        </is>
      </c>
      <c r="B1394" t="n">
        <v>897</v>
      </c>
      <c r="C1394" t="inlineStr">
        <is>
          <t>Ind St:</t>
        </is>
      </c>
      <c r="D1394" t="inlineStr">
        <is>
          <t>Ind St:Ethics and Theology</t>
        </is>
      </c>
      <c r="E1394" t="inlineStr">
        <is>
          <t>THST897</t>
        </is>
      </c>
    </row>
    <row r="1395">
      <c r="A1395" t="inlineStr">
        <is>
          <t>PATH</t>
        </is>
      </c>
      <c r="B1395" t="n">
        <v>690</v>
      </c>
      <c r="C1395" t="inlineStr">
        <is>
          <t>Ind Stdy:</t>
        </is>
      </c>
      <c r="E1395" t="inlineStr">
        <is>
          <t>PATH690</t>
        </is>
      </c>
    </row>
    <row r="1396">
      <c r="A1396" t="inlineStr">
        <is>
          <t>THST</t>
        </is>
      </c>
      <c r="B1396" t="n">
        <v>885</v>
      </c>
      <c r="C1396" t="inlineStr">
        <is>
          <t>Top:</t>
        </is>
      </c>
      <c r="D1396" t="inlineStr">
        <is>
          <t>Top:Revelation, Inspiratn&amp;Herm</t>
        </is>
      </c>
      <c r="E1396" t="inlineStr">
        <is>
          <t>THST885</t>
        </is>
      </c>
    </row>
    <row r="1397">
      <c r="A1397" t="inlineStr">
        <is>
          <t>MSSN</t>
        </is>
      </c>
      <c r="B1397" t="n">
        <v>885</v>
      </c>
      <c r="C1397" t="inlineStr">
        <is>
          <t>Topics in:</t>
        </is>
      </c>
      <c r="D1397" t="inlineStr">
        <is>
          <t>Top: Witnessing to Muslims</t>
        </is>
      </c>
      <c r="E1397" t="inlineStr">
        <is>
          <t>MSSN885</t>
        </is>
      </c>
    </row>
    <row r="1398">
      <c r="A1398" t="inlineStr">
        <is>
          <t>GSEM</t>
        </is>
      </c>
      <c r="B1398" t="n">
        <v>505</v>
      </c>
      <c r="C1398" t="inlineStr">
        <is>
          <t>Colloquium:</t>
        </is>
      </c>
      <c r="D1398" t="inlineStr">
        <is>
          <t>Coll:Min&amp;Apolgtcs in Seclr Age</t>
        </is>
      </c>
      <c r="E1398" t="inlineStr">
        <is>
          <t>GSEM505</t>
        </is>
      </c>
    </row>
    <row r="1399">
      <c r="A1399" t="inlineStr">
        <is>
          <t>PATH</t>
        </is>
      </c>
      <c r="B1399" t="n">
        <v>709</v>
      </c>
      <c r="C1399" t="inlineStr">
        <is>
          <t>The Changing Church</t>
        </is>
      </c>
      <c r="E1399" t="inlineStr">
        <is>
          <t>PATH709</t>
        </is>
      </c>
    </row>
    <row r="1400">
      <c r="A1400" t="inlineStr">
        <is>
          <t>PATH</t>
        </is>
      </c>
      <c r="B1400" t="n">
        <v>604</v>
      </c>
      <c r="C1400" t="inlineStr">
        <is>
          <t>Mobilizing for Evang Min</t>
        </is>
      </c>
      <c r="D1400" t="inlineStr">
        <is>
          <t>Mobilizing for Evang Min</t>
        </is>
      </c>
      <c r="E1400" t="inlineStr">
        <is>
          <t>PATH604</t>
        </is>
      </c>
    </row>
    <row r="1401">
      <c r="A1401" t="inlineStr">
        <is>
          <t>PATH</t>
        </is>
      </c>
      <c r="B1401" t="n">
        <v>560</v>
      </c>
      <c r="C1401" t="inlineStr">
        <is>
          <t>Adv Ministerial Development</t>
        </is>
      </c>
      <c r="E1401" t="inlineStr">
        <is>
          <t>PATH560</t>
        </is>
      </c>
    </row>
    <row r="1402">
      <c r="A1402" t="inlineStr">
        <is>
          <t>OTST</t>
        </is>
      </c>
      <c r="B1402" t="n">
        <v>895</v>
      </c>
      <c r="C1402" t="inlineStr">
        <is>
          <t>Independent Study:</t>
        </is>
      </c>
      <c r="D1402" t="inlineStr">
        <is>
          <t>Independent Study:</t>
        </is>
      </c>
      <c r="E1402" t="inlineStr">
        <is>
          <t>OTST895</t>
        </is>
      </c>
    </row>
    <row r="1403">
      <c r="A1403" t="inlineStr">
        <is>
          <t>DSLE</t>
        </is>
      </c>
      <c r="B1403" t="n">
        <v>690</v>
      </c>
      <c r="C1403" t="inlineStr">
        <is>
          <t>Ind St:</t>
        </is>
      </c>
      <c r="D1403" t="inlineStr">
        <is>
          <t>IndSt:Int Dynmcs of the Family</t>
        </is>
      </c>
      <c r="E1403" t="inlineStr">
        <is>
          <t>DSLE690</t>
        </is>
      </c>
    </row>
    <row r="1404">
      <c r="A1404" t="inlineStr">
        <is>
          <t>GSEM</t>
        </is>
      </c>
      <c r="B1404" t="n">
        <v>505</v>
      </c>
      <c r="C1404" t="inlineStr">
        <is>
          <t>Colloquium:</t>
        </is>
      </c>
      <c r="D1404" t="inlineStr">
        <is>
          <t>Coll:NAD EndItNow Smt on Abuse</t>
        </is>
      </c>
      <c r="E1404" t="inlineStr">
        <is>
          <t>GSEM505</t>
        </is>
      </c>
    </row>
    <row r="1405">
      <c r="A1405" t="inlineStr">
        <is>
          <t>CHIS</t>
        </is>
      </c>
      <c r="B1405" t="n">
        <v>690</v>
      </c>
      <c r="C1405" t="inlineStr">
        <is>
          <t>Ind St:</t>
        </is>
      </c>
      <c r="D1405" t="inlineStr">
        <is>
          <t>Ind St:Early Christian Lit</t>
        </is>
      </c>
      <c r="E1405" t="inlineStr">
        <is>
          <t>CHIS690</t>
        </is>
      </c>
    </row>
    <row r="1406">
      <c r="A1406" t="inlineStr">
        <is>
          <t>CHIS</t>
        </is>
      </c>
      <c r="B1406" t="n">
        <v>891</v>
      </c>
      <c r="C1406" t="inlineStr">
        <is>
          <t>Ind St:</t>
        </is>
      </c>
      <c r="D1406" t="inlineStr">
        <is>
          <t>Ind St:Early Christian Literat</t>
        </is>
      </c>
      <c r="E1406" t="inlineStr">
        <is>
          <t>CHIS891</t>
        </is>
      </c>
    </row>
    <row r="1407">
      <c r="A1407" t="inlineStr">
        <is>
          <t>NTST</t>
        </is>
      </c>
      <c r="B1407" t="n">
        <v>897</v>
      </c>
      <c r="C1407" t="inlineStr">
        <is>
          <t>Ind. Study:</t>
        </is>
      </c>
      <c r="D1407" t="inlineStr">
        <is>
          <t>Ind St: NT Backgrounds</t>
        </is>
      </c>
      <c r="E1407" t="inlineStr">
        <is>
          <t>NTST897</t>
        </is>
      </c>
    </row>
    <row r="1408">
      <c r="A1408" t="inlineStr">
        <is>
          <t>DSLE</t>
        </is>
      </c>
      <c r="B1408" t="n">
        <v>616</v>
      </c>
      <c r="C1408" t="inlineStr">
        <is>
          <t>CollabMin: Part in Disc&amp;Mssn</t>
        </is>
      </c>
      <c r="E1408" t="inlineStr">
        <is>
          <t>DSLE616</t>
        </is>
      </c>
    </row>
    <row r="1409">
      <c r="A1409" t="inlineStr">
        <is>
          <t>CHIS</t>
        </is>
      </c>
      <c r="B1409" t="n">
        <v>690</v>
      </c>
      <c r="C1409" t="inlineStr">
        <is>
          <t>Ind St:</t>
        </is>
      </c>
      <c r="D1409" t="inlineStr">
        <is>
          <t>Ind St: CHIS to 1500</t>
        </is>
      </c>
      <c r="E1409" t="inlineStr">
        <is>
          <t>CHIS690</t>
        </is>
      </c>
    </row>
    <row r="1410">
      <c r="A1410" t="inlineStr">
        <is>
          <t>CHIS</t>
        </is>
      </c>
      <c r="B1410" t="n">
        <v>891</v>
      </c>
      <c r="C1410" t="inlineStr">
        <is>
          <t>Ind St:</t>
        </is>
      </c>
      <c r="D1410" t="inlineStr">
        <is>
          <t>IndSt:Early Church Backgrounds</t>
        </is>
      </c>
      <c r="E1410" t="inlineStr">
        <is>
          <t>CHIS891</t>
        </is>
      </c>
    </row>
    <row r="1411">
      <c r="A1411" t="inlineStr">
        <is>
          <t>DSLE</t>
        </is>
      </c>
      <c r="B1411" t="n">
        <v>994</v>
      </c>
      <c r="C1411" t="inlineStr">
        <is>
          <t>Dissertation:Literature Review</t>
        </is>
      </c>
      <c r="E1411" t="inlineStr">
        <is>
          <t>DSLE994</t>
        </is>
      </c>
    </row>
    <row r="1412">
      <c r="A1412" t="inlineStr">
        <is>
          <t>OTST</t>
        </is>
      </c>
      <c r="B1412" t="n">
        <v>895</v>
      </c>
      <c r="C1412" t="inlineStr">
        <is>
          <t>Independent Study:</t>
        </is>
      </c>
      <c r="D1412" t="inlineStr">
        <is>
          <t>Independent Study: Text-Fabric</t>
        </is>
      </c>
      <c r="E1412" t="inlineStr">
        <is>
          <t>OTST895</t>
        </is>
      </c>
    </row>
    <row r="1413">
      <c r="A1413" t="inlineStr">
        <is>
          <t>THST</t>
        </is>
      </c>
      <c r="B1413" t="n">
        <v>940</v>
      </c>
      <c r="C1413" t="inlineStr">
        <is>
          <t>Sem in Systematic Theology:</t>
        </is>
      </c>
      <c r="D1413" t="inlineStr">
        <is>
          <t>Sem Syst Theo: Sabb Doctr&amp;Bles</t>
        </is>
      </c>
      <c r="E1413" t="inlineStr">
        <is>
          <t>THST940</t>
        </is>
      </c>
    </row>
    <row r="1414">
      <c r="A1414" t="inlineStr">
        <is>
          <t>NTST</t>
        </is>
      </c>
      <c r="B1414" t="n">
        <v>885</v>
      </c>
      <c r="C1414" t="inlineStr">
        <is>
          <t>Topics in</t>
        </is>
      </c>
      <c r="D1414" t="inlineStr">
        <is>
          <t>Tops in Grt Cont, Cvnt, Lw&amp;Sab</t>
        </is>
      </c>
      <c r="E1414" t="inlineStr">
        <is>
          <t>NTST885</t>
        </is>
      </c>
    </row>
    <row r="1415">
      <c r="A1415" t="inlineStr">
        <is>
          <t>NTST</t>
        </is>
      </c>
      <c r="B1415" t="n">
        <v>690</v>
      </c>
      <c r="C1415" t="inlineStr">
        <is>
          <t>Ind St:</t>
        </is>
      </c>
      <c r="D1415" t="inlineStr">
        <is>
          <t>Ind St: Eschatology</t>
        </is>
      </c>
      <c r="E1415" t="inlineStr">
        <is>
          <t>NTST690</t>
        </is>
      </c>
    </row>
    <row r="1416">
      <c r="A1416" t="inlineStr">
        <is>
          <t>MSSN</t>
        </is>
      </c>
      <c r="B1416" t="n">
        <v>897</v>
      </c>
      <c r="C1416" t="inlineStr">
        <is>
          <t>Ind St:</t>
        </is>
      </c>
      <c r="D1416" t="inlineStr">
        <is>
          <t>Ind St:  Mission</t>
        </is>
      </c>
      <c r="E1416" t="inlineStr">
        <is>
          <t>MSSN897</t>
        </is>
      </c>
    </row>
    <row r="1417">
      <c r="A1417" t="inlineStr">
        <is>
          <t>NTST</t>
        </is>
      </c>
      <c r="B1417" t="n">
        <v>690</v>
      </c>
      <c r="C1417" t="inlineStr">
        <is>
          <t>Ind St:</t>
        </is>
      </c>
      <c r="D1417" t="inlineStr">
        <is>
          <t>Ind St: NT Backgrounds</t>
        </is>
      </c>
      <c r="E1417" t="inlineStr">
        <is>
          <t>NTST690</t>
        </is>
      </c>
    </row>
    <row r="1418">
      <c r="A1418" t="inlineStr">
        <is>
          <t>DSLE</t>
        </is>
      </c>
      <c r="B1418" t="n">
        <v>660</v>
      </c>
      <c r="C1418" t="inlineStr">
        <is>
          <t>Field Practicum: MAYYAM</t>
        </is>
      </c>
      <c r="E1418" t="inlineStr">
        <is>
          <t>DSLE660</t>
        </is>
      </c>
    </row>
    <row r="1419">
      <c r="A1419" t="inlineStr">
        <is>
          <t>THST</t>
        </is>
      </c>
      <c r="B1419" t="n">
        <v>897</v>
      </c>
      <c r="C1419" t="inlineStr">
        <is>
          <t>Ind St:</t>
        </is>
      </c>
      <c r="D1419" t="inlineStr">
        <is>
          <t>IndSt: AI's Influence on Theol</t>
        </is>
      </c>
      <c r="E1419" t="inlineStr">
        <is>
          <t>THST897</t>
        </is>
      </c>
    </row>
    <row r="1420">
      <c r="A1420" t="inlineStr">
        <is>
          <t>CHIS</t>
        </is>
      </c>
      <c r="B1420" t="n">
        <v>695</v>
      </c>
      <c r="C1420" t="inlineStr">
        <is>
          <t>Topics in Church History:</t>
        </is>
      </c>
      <c r="D1420" t="inlineStr">
        <is>
          <t>Top in Chrch Hist:Early Church</t>
        </is>
      </c>
      <c r="E1420" t="inlineStr">
        <is>
          <t>CHIS695</t>
        </is>
      </c>
    </row>
    <row r="1421">
      <c r="A1421" t="inlineStr">
        <is>
          <t>PATH</t>
        </is>
      </c>
      <c r="B1421" t="n">
        <v>690</v>
      </c>
      <c r="C1421" t="inlineStr">
        <is>
          <t>Ind Stdy:</t>
        </is>
      </c>
      <c r="D1421" t="inlineStr">
        <is>
          <t>IndSdy:Contextualized Preachng</t>
        </is>
      </c>
      <c r="E1421" t="inlineStr">
        <is>
          <t>PATH690</t>
        </is>
      </c>
    </row>
    <row r="1422">
      <c r="A1422" t="inlineStr">
        <is>
          <t>NTST</t>
        </is>
      </c>
      <c r="B1422" t="n">
        <v>690</v>
      </c>
      <c r="C1422" t="inlineStr">
        <is>
          <t>Ind St:</t>
        </is>
      </c>
      <c r="D1422" t="inlineStr">
        <is>
          <t>Ind St: Grt Con, Cov, Law, Sab</t>
        </is>
      </c>
      <c r="E1422" t="inlineStr">
        <is>
          <t>NTST690</t>
        </is>
      </c>
    </row>
    <row r="1423">
      <c r="A1423" t="inlineStr">
        <is>
          <t>CHIS</t>
        </is>
      </c>
      <c r="B1423" t="n">
        <v>892</v>
      </c>
      <c r="C1423" t="inlineStr">
        <is>
          <t>IndSty in Adv St:</t>
        </is>
      </c>
      <c r="D1423" t="inlineStr">
        <is>
          <t>IndSty:Armin&amp;Wesleyn Hist&amp;Theo</t>
        </is>
      </c>
      <c r="E1423" t="inlineStr">
        <is>
          <t>CHIS892</t>
        </is>
      </c>
    </row>
    <row r="1424">
      <c r="A1424" t="inlineStr">
        <is>
          <t>DSLE</t>
        </is>
      </c>
      <c r="B1424" t="n">
        <v>690</v>
      </c>
      <c r="C1424" t="inlineStr">
        <is>
          <t>Ind St:</t>
        </is>
      </c>
      <c r="D1424" t="inlineStr">
        <is>
          <t>Ind St: Sem in Youth Ministry</t>
        </is>
      </c>
      <c r="E1424" t="inlineStr">
        <is>
          <t>DSLE690</t>
        </is>
      </c>
    </row>
    <row r="1425">
      <c r="A1425" t="inlineStr">
        <is>
          <t>MSSN</t>
        </is>
      </c>
      <c r="B1425" t="n">
        <v>897</v>
      </c>
      <c r="C1425" t="inlineStr">
        <is>
          <t>Ind St:</t>
        </is>
      </c>
      <c r="D1425" t="inlineStr">
        <is>
          <t>IndSt: Hist of Missn Melanesia</t>
        </is>
      </c>
      <c r="E1425" t="inlineStr">
        <is>
          <t>MSSN897</t>
        </is>
      </c>
    </row>
    <row r="1426">
      <c r="A1426" t="inlineStr">
        <is>
          <t>DSLE</t>
        </is>
      </c>
      <c r="B1426" t="n">
        <v>885</v>
      </c>
      <c r="C1426" t="inlineStr">
        <is>
          <t>Field Practicum:</t>
        </is>
      </c>
      <c r="D1426" t="inlineStr">
        <is>
          <t>FldPract:Best Pract Disc Lifsp</t>
        </is>
      </c>
      <c r="E1426" t="inlineStr">
        <is>
          <t>DSLE885</t>
        </is>
      </c>
    </row>
    <row r="1427">
      <c r="A1427" t="inlineStr">
        <is>
          <t>DSLE</t>
        </is>
      </c>
      <c r="B1427" t="n">
        <v>887</v>
      </c>
      <c r="C1427" t="inlineStr">
        <is>
          <t>Applied Research</t>
        </is>
      </c>
      <c r="E1427" t="inlineStr">
        <is>
          <t>DSLE887</t>
        </is>
      </c>
    </row>
    <row r="1428">
      <c r="A1428" t="inlineStr">
        <is>
          <t>DSLE</t>
        </is>
      </c>
      <c r="B1428" t="n">
        <v>564</v>
      </c>
      <c r="C1428" t="inlineStr">
        <is>
          <t>Adv Yth&amp;Yng Adlt Min Ldrshp</t>
        </is>
      </c>
      <c r="E1428" t="inlineStr">
        <is>
          <t>DSLE564</t>
        </is>
      </c>
    </row>
    <row r="1429">
      <c r="A1429" t="inlineStr">
        <is>
          <t>MSSN</t>
        </is>
      </c>
      <c r="B1429" t="n">
        <v>685</v>
      </c>
      <c r="C1429" t="inlineStr">
        <is>
          <t>Strategies World Mission</t>
        </is>
      </c>
      <c r="D1429" t="inlineStr">
        <is>
          <t>Strategies for World Mission</t>
        </is>
      </c>
      <c r="E1429" t="inlineStr">
        <is>
          <t>MSSN685</t>
        </is>
      </c>
    </row>
    <row r="1430">
      <c r="A1430" t="inlineStr">
        <is>
          <t>OTST</t>
        </is>
      </c>
      <c r="B1430" t="n">
        <v>690</v>
      </c>
      <c r="C1430" t="inlineStr">
        <is>
          <t>Ind St:</t>
        </is>
      </c>
      <c r="D1430" t="inlineStr">
        <is>
          <t>IndSt:Doctrine ofthe Sanctuary</t>
        </is>
      </c>
      <c r="E1430" t="inlineStr">
        <is>
          <t>OTST690</t>
        </is>
      </c>
    </row>
    <row r="1431">
      <c r="A1431" t="inlineStr">
        <is>
          <t>THST</t>
        </is>
      </c>
      <c r="B1431" t="n">
        <v>890</v>
      </c>
      <c r="C1431" t="inlineStr">
        <is>
          <t>Directed Rdg in Systmtic Theo</t>
        </is>
      </c>
      <c r="D1431" t="inlineStr">
        <is>
          <t>DirRdg inSystTheo:Doctr of God</t>
        </is>
      </c>
      <c r="E1431" t="inlineStr">
        <is>
          <t>THST890</t>
        </is>
      </c>
    </row>
    <row r="1432">
      <c r="A1432" t="inlineStr">
        <is>
          <t>THST</t>
        </is>
      </c>
      <c r="B1432" t="n">
        <v>940</v>
      </c>
      <c r="C1432" t="inlineStr">
        <is>
          <t>Sem in Systematic Theology:</t>
        </is>
      </c>
      <c r="D1432" t="inlineStr">
        <is>
          <t>Sem Syst Theo: Faith, Reason&amp;M</t>
        </is>
      </c>
      <c r="E1432" t="inlineStr">
        <is>
          <t>THST940</t>
        </is>
      </c>
    </row>
    <row r="1433">
      <c r="A1433" t="inlineStr">
        <is>
          <t>THST</t>
        </is>
      </c>
      <c r="B1433" t="n">
        <v>890</v>
      </c>
      <c r="C1433" t="inlineStr">
        <is>
          <t>Directed Rdg in Systmtic Theo</t>
        </is>
      </c>
      <c r="D1433" t="inlineStr">
        <is>
          <t>DirRdg inSystTheo:Theodocy</t>
        </is>
      </c>
      <c r="E1433" t="inlineStr">
        <is>
          <t>THST890</t>
        </is>
      </c>
    </row>
    <row r="1434">
      <c r="A1434" t="inlineStr">
        <is>
          <t>ANEA</t>
        </is>
      </c>
      <c r="B1434" t="n">
        <v>690</v>
      </c>
      <c r="C1434" t="inlineStr">
        <is>
          <t>Independent Study</t>
        </is>
      </c>
      <c r="D1434" t="inlineStr">
        <is>
          <t>Ind Study: Ancient Pottery</t>
        </is>
      </c>
      <c r="E1434" t="inlineStr">
        <is>
          <t>ANEA690</t>
        </is>
      </c>
    </row>
    <row r="1435">
      <c r="A1435" t="inlineStr">
        <is>
          <t>OTST</t>
        </is>
      </c>
      <c r="B1435" t="n">
        <v>690</v>
      </c>
      <c r="C1435" t="inlineStr">
        <is>
          <t>Ind St:</t>
        </is>
      </c>
      <c r="D1435" t="inlineStr">
        <is>
          <t>Ind St: Daniel</t>
        </is>
      </c>
      <c r="E1435" t="inlineStr">
        <is>
          <t>OTST690</t>
        </is>
      </c>
    </row>
    <row r="1436">
      <c r="A1436" t="inlineStr">
        <is>
          <t>DSLE</t>
        </is>
      </c>
      <c r="B1436" t="n">
        <v>995</v>
      </c>
      <c r="C1436" t="inlineStr">
        <is>
          <t>Doctoral Dissertation</t>
        </is>
      </c>
      <c r="E1436" t="inlineStr">
        <is>
          <t>DSLE995</t>
        </is>
      </c>
    </row>
    <row r="1437">
      <c r="A1437" t="inlineStr">
        <is>
          <t>PATH</t>
        </is>
      </c>
      <c r="B1437" t="n">
        <v>690</v>
      </c>
      <c r="C1437" t="inlineStr">
        <is>
          <t>Ind Stdy:</t>
        </is>
      </c>
      <c r="D1437" t="inlineStr">
        <is>
          <t>IndStdy:Field Evang Preaching</t>
        </is>
      </c>
      <c r="E1437" t="inlineStr">
        <is>
          <t>PATH690</t>
        </is>
      </c>
    </row>
    <row r="1438">
      <c r="A1438" t="inlineStr">
        <is>
          <t>THST</t>
        </is>
      </c>
      <c r="B1438" t="n">
        <v>649</v>
      </c>
      <c r="C1438" t="inlineStr">
        <is>
          <t>Sem in Theological Issues:</t>
        </is>
      </c>
      <c r="D1438" t="inlineStr">
        <is>
          <t>Sem Syst Theo: Sabb Doctr&amp;Bles</t>
        </is>
      </c>
      <c r="E1438" t="inlineStr">
        <is>
          <t>THST649</t>
        </is>
      </c>
    </row>
    <row r="1439">
      <c r="A1439" t="inlineStr">
        <is>
          <t>MSSN</t>
        </is>
      </c>
      <c r="B1439" t="n">
        <v>695</v>
      </c>
      <c r="C1439" t="inlineStr">
        <is>
          <t>Topics:</t>
        </is>
      </c>
      <c r="D1439" t="inlineStr">
        <is>
          <t>Top: Witnessing to Muslims</t>
        </is>
      </c>
      <c r="E1439" t="inlineStr">
        <is>
          <t>MSSN695</t>
        </is>
      </c>
    </row>
    <row r="1440">
      <c r="A1440" t="inlineStr">
        <is>
          <t>DSLE</t>
        </is>
      </c>
      <c r="B1440" t="n">
        <v>620</v>
      </c>
      <c r="C1440" t="inlineStr">
        <is>
          <t>Scholarly and Professional Dev</t>
        </is>
      </c>
      <c r="D1440" t="inlineStr">
        <is>
          <t>Scholarly and Professional Dev</t>
        </is>
      </c>
      <c r="E1440" t="inlineStr">
        <is>
          <t>DSLE620</t>
        </is>
      </c>
    </row>
    <row r="1441">
      <c r="A1441" t="inlineStr">
        <is>
          <t>DSLE</t>
        </is>
      </c>
      <c r="B1441" t="n">
        <v>680</v>
      </c>
      <c r="C1441" t="inlineStr">
        <is>
          <t>Field Practicum:</t>
        </is>
      </c>
      <c r="D1441" t="inlineStr">
        <is>
          <t>Field Practicum:________</t>
        </is>
      </c>
      <c r="E1441" t="inlineStr">
        <is>
          <t>DSLE680</t>
        </is>
      </c>
    </row>
    <row r="1442">
      <c r="A1442" t="inlineStr">
        <is>
          <t>DSLE</t>
        </is>
      </c>
      <c r="B1442" t="n">
        <v>878</v>
      </c>
      <c r="C1442" t="inlineStr">
        <is>
          <t>Adv Scholarly &amp; Prof Dev</t>
        </is>
      </c>
      <c r="D1442" t="inlineStr">
        <is>
          <t>Adv Scholarly &amp; Prof Dev</t>
        </is>
      </c>
      <c r="E1442" t="inlineStr">
        <is>
          <t>DSLE878</t>
        </is>
      </c>
    </row>
    <row r="1443">
      <c r="A1443" t="inlineStr">
        <is>
          <t>DSLE</t>
        </is>
      </c>
      <c r="B1443" t="n">
        <v>880</v>
      </c>
      <c r="C1443" t="inlineStr">
        <is>
          <t>PhD (DSLE) Prog Cont</t>
        </is>
      </c>
      <c r="D1443" t="inlineStr">
        <is>
          <t>PhD (Rel Education) Prog Cont</t>
        </is>
      </c>
      <c r="E1443" t="inlineStr">
        <is>
          <t>DSLE880</t>
        </is>
      </c>
    </row>
    <row r="1444">
      <c r="A1444" t="inlineStr">
        <is>
          <t>DSLE</t>
        </is>
      </c>
      <c r="B1444" t="n">
        <v>885</v>
      </c>
      <c r="C1444" t="inlineStr">
        <is>
          <t>Field Practicum:</t>
        </is>
      </c>
      <c r="D1444" t="inlineStr">
        <is>
          <t>Field Practicum:</t>
        </is>
      </c>
      <c r="E1444" t="inlineStr">
        <is>
          <t>DSLE885</t>
        </is>
      </c>
    </row>
    <row r="1445">
      <c r="A1445" t="inlineStr">
        <is>
          <t>DSLE</t>
        </is>
      </c>
      <c r="B1445" t="n">
        <v>887</v>
      </c>
      <c r="C1445" t="inlineStr">
        <is>
          <t>Applied Research</t>
        </is>
      </c>
      <c r="D1445" t="inlineStr">
        <is>
          <t>Applied Research</t>
        </is>
      </c>
      <c r="E1445" t="inlineStr">
        <is>
          <t>DSLE887</t>
        </is>
      </c>
    </row>
    <row r="1446">
      <c r="A1446" t="inlineStr">
        <is>
          <t>MSSN</t>
        </is>
      </c>
      <c r="B1446" t="n">
        <v>690</v>
      </c>
      <c r="C1446" t="inlineStr">
        <is>
          <t>Ind St:</t>
        </is>
      </c>
      <c r="D1446" t="inlineStr">
        <is>
          <t>Ind St: Witnessing to Muslims</t>
        </is>
      </c>
      <c r="E1446" t="inlineStr">
        <is>
          <t>MSSN690</t>
        </is>
      </c>
    </row>
    <row r="1447">
      <c r="A1447" t="inlineStr">
        <is>
          <t>DSLE</t>
        </is>
      </c>
      <c r="B1447" t="n">
        <v>870</v>
      </c>
      <c r="C1447" t="inlineStr">
        <is>
          <t>Adv Studies:</t>
        </is>
      </c>
      <c r="E1447" t="inlineStr">
        <is>
          <t>DSLE870</t>
        </is>
      </c>
    </row>
    <row r="1448">
      <c r="A1448" t="inlineStr">
        <is>
          <t>NTST</t>
        </is>
      </c>
      <c r="B1448" t="n">
        <v>690</v>
      </c>
      <c r="C1448" t="inlineStr">
        <is>
          <t>Ind St:</t>
        </is>
      </c>
      <c r="D1448" t="inlineStr">
        <is>
          <t>Ind St: Revelation</t>
        </is>
      </c>
      <c r="E1448" t="inlineStr">
        <is>
          <t>NTST690</t>
        </is>
      </c>
    </row>
    <row r="1449">
      <c r="A1449" t="inlineStr">
        <is>
          <t>PATH</t>
        </is>
      </c>
      <c r="B1449" t="n">
        <v>690</v>
      </c>
      <c r="C1449" t="inlineStr">
        <is>
          <t>Ind Stdy:</t>
        </is>
      </c>
      <c r="D1449" t="inlineStr">
        <is>
          <t>Ind Stdy: Field Evangelism</t>
        </is>
      </c>
      <c r="E1449" t="inlineStr">
        <is>
          <t>PATH690</t>
        </is>
      </c>
    </row>
    <row r="1450">
      <c r="A1450" t="inlineStr">
        <is>
          <t>GSEM</t>
        </is>
      </c>
      <c r="B1450" t="n">
        <v>680</v>
      </c>
      <c r="C1450" t="inlineStr">
        <is>
          <t>Masters Comprehensive Exam</t>
        </is>
      </c>
      <c r="D1450" t="inlineStr">
        <is>
          <t>Masters Comprehensive Exam</t>
        </is>
      </c>
      <c r="E1450" t="inlineStr">
        <is>
          <t>GSEM680</t>
        </is>
      </c>
    </row>
    <row r="1451">
      <c r="A1451" t="inlineStr">
        <is>
          <t>DSLE</t>
        </is>
      </c>
      <c r="B1451" t="n">
        <v>880</v>
      </c>
      <c r="C1451" t="inlineStr">
        <is>
          <t>PhD (DSLE) Prog Cont</t>
        </is>
      </c>
      <c r="D1451" t="inlineStr">
        <is>
          <t>PhD (DSLE) Prog Cont</t>
        </is>
      </c>
      <c r="E1451" t="inlineStr">
        <is>
          <t>DSLE880</t>
        </is>
      </c>
    </row>
    <row r="1452">
      <c r="A1452" t="inlineStr">
        <is>
          <t>DSLE</t>
        </is>
      </c>
      <c r="B1452" t="n">
        <v>994</v>
      </c>
      <c r="C1452" t="inlineStr">
        <is>
          <t>Dissertation:Literature Review</t>
        </is>
      </c>
      <c r="D1452" t="inlineStr">
        <is>
          <t>Dissertation:Literature Review</t>
        </is>
      </c>
      <c r="E1452" t="inlineStr">
        <is>
          <t>DSLE994</t>
        </is>
      </c>
    </row>
    <row r="1453">
      <c r="A1453" t="inlineStr">
        <is>
          <t>DSLE</t>
        </is>
      </c>
      <c r="B1453" t="n">
        <v>699</v>
      </c>
      <c r="C1453" t="inlineStr">
        <is>
          <t>Thesis</t>
        </is>
      </c>
      <c r="E1453" t="inlineStr">
        <is>
          <t>DSLE699</t>
        </is>
      </c>
    </row>
    <row r="1454">
      <c r="A1454" t="inlineStr">
        <is>
          <t>NTST</t>
        </is>
      </c>
      <c r="B1454" t="n">
        <v>690</v>
      </c>
      <c r="C1454" t="inlineStr">
        <is>
          <t>Ind St:</t>
        </is>
      </c>
      <c r="D1454" t="inlineStr">
        <is>
          <t>Ind Study:NT Backgrounds</t>
        </is>
      </c>
      <c r="E1454" t="inlineStr">
        <is>
          <t>NTST690</t>
        </is>
      </c>
    </row>
    <row r="1455">
      <c r="A1455" t="inlineStr">
        <is>
          <t>NTST</t>
        </is>
      </c>
      <c r="B1455" t="n">
        <v>690</v>
      </c>
      <c r="C1455" t="inlineStr">
        <is>
          <t>Ind St:</t>
        </is>
      </c>
      <c r="D1455" t="inlineStr">
        <is>
          <t>Ind Study: NT Exegesis</t>
        </is>
      </c>
      <c r="E1455" t="inlineStr">
        <is>
          <t>NTST690</t>
        </is>
      </c>
    </row>
    <row r="1456">
      <c r="A1456" t="inlineStr">
        <is>
          <t>PATH</t>
        </is>
      </c>
      <c r="B1456" t="n">
        <v>690</v>
      </c>
      <c r="C1456" t="inlineStr">
        <is>
          <t>Ind Stdy:</t>
        </is>
      </c>
      <c r="D1456" t="inlineStr">
        <is>
          <t>Ind Stdy: Church Growth</t>
        </is>
      </c>
      <c r="E1456" t="inlineStr">
        <is>
          <t>PATH690</t>
        </is>
      </c>
    </row>
    <row r="1457">
      <c r="A1457" t="inlineStr">
        <is>
          <t>DSLE</t>
        </is>
      </c>
      <c r="B1457" t="n">
        <v>681</v>
      </c>
      <c r="C1457" t="inlineStr">
        <is>
          <t>Field Practicum: Academic</t>
        </is>
      </c>
      <c r="E1457" t="inlineStr">
        <is>
          <t>DSLE681</t>
        </is>
      </c>
    </row>
    <row r="1458">
      <c r="A1458" t="inlineStr">
        <is>
          <t>GSEM</t>
        </is>
      </c>
      <c r="B1458" t="n">
        <v>505</v>
      </c>
      <c r="C1458" t="inlineStr">
        <is>
          <t>Colloquium:</t>
        </is>
      </c>
      <c r="D1458" t="inlineStr">
        <is>
          <t>Coll: Rsrch, Lib &amp; Writ. Sklls</t>
        </is>
      </c>
      <c r="E1458" t="inlineStr">
        <is>
          <t>GSEM505</t>
        </is>
      </c>
    </row>
    <row r="1459">
      <c r="A1459" t="inlineStr">
        <is>
          <t>DSLE</t>
        </is>
      </c>
      <c r="B1459" t="n">
        <v>690</v>
      </c>
      <c r="C1459" t="inlineStr">
        <is>
          <t>Ind St:</t>
        </is>
      </c>
      <c r="D1459" t="inlineStr">
        <is>
          <t>Ind St:Fnd of Bblcl Sprtlty</t>
        </is>
      </c>
      <c r="E1459" t="inlineStr">
        <is>
          <t>DSLE690</t>
        </is>
      </c>
    </row>
    <row r="1460">
      <c r="A1460" t="inlineStr">
        <is>
          <t>DSLE</t>
        </is>
      </c>
      <c r="B1460" t="n">
        <v>635</v>
      </c>
      <c r="C1460" t="inlineStr">
        <is>
          <t>Christian Persp on Prof Ethics</t>
        </is>
      </c>
      <c r="E1460" t="inlineStr">
        <is>
          <t>DSLE635</t>
        </is>
      </c>
    </row>
    <row r="1461">
      <c r="A1461" t="inlineStr">
        <is>
          <t>CHIS</t>
        </is>
      </c>
      <c r="B1461" t="n">
        <v>892</v>
      </c>
      <c r="C1461" t="inlineStr">
        <is>
          <t>IndSty in Adv St:</t>
        </is>
      </c>
      <c r="D1461" t="inlineStr">
        <is>
          <t>IndSty:Hist of Prophtc Interpr</t>
        </is>
      </c>
      <c r="E1461" t="inlineStr">
        <is>
          <t>CHIS892</t>
        </is>
      </c>
    </row>
    <row r="1462">
      <c r="A1462" t="inlineStr">
        <is>
          <t>DSLE</t>
        </is>
      </c>
      <c r="B1462" t="n">
        <v>690</v>
      </c>
      <c r="C1462" t="inlineStr">
        <is>
          <t>Ind St:</t>
        </is>
      </c>
      <c r="D1462" t="inlineStr">
        <is>
          <t>IndSt:Found of Bibcl Counselng</t>
        </is>
      </c>
      <c r="E1462" t="inlineStr">
        <is>
          <t>DSLE690</t>
        </is>
      </c>
    </row>
    <row r="1463">
      <c r="A1463" t="inlineStr">
        <is>
          <t>THST</t>
        </is>
      </c>
      <c r="B1463" t="n">
        <v>649</v>
      </c>
      <c r="C1463" t="inlineStr">
        <is>
          <t>Sem in Theological Issues:</t>
        </is>
      </c>
      <c r="D1463" t="inlineStr">
        <is>
          <t>Sem Syst Theo: Faith, Reason&amp;M</t>
        </is>
      </c>
      <c r="E1463" t="inlineStr">
        <is>
          <t>THST649</t>
        </is>
      </c>
    </row>
    <row r="1464">
      <c r="A1464" t="inlineStr">
        <is>
          <t>GSEM</t>
        </is>
      </c>
      <c r="B1464" t="n">
        <v>797</v>
      </c>
      <c r="C1464" t="inlineStr">
        <is>
          <t>Ind St:</t>
        </is>
      </c>
      <c r="D1464" t="inlineStr">
        <is>
          <t>IndSt:Advntst Ledrshp Comptncy</t>
        </is>
      </c>
      <c r="E1464" t="inlineStr">
        <is>
          <t>GSEM797</t>
        </is>
      </c>
    </row>
    <row r="1465">
      <c r="A1465" t="inlineStr">
        <is>
          <t>PATH</t>
        </is>
      </c>
      <c r="B1465" t="n">
        <v>660</v>
      </c>
      <c r="C1465" t="inlineStr">
        <is>
          <t>Field Practicum:</t>
        </is>
      </c>
      <c r="D1465" t="inlineStr">
        <is>
          <t>Fld Pract:Disaster Resp Train</t>
        </is>
      </c>
      <c r="E1465" t="inlineStr">
        <is>
          <t>PATH660</t>
        </is>
      </c>
    </row>
    <row r="1466">
      <c r="A1466" t="inlineStr">
        <is>
          <t>THST</t>
        </is>
      </c>
      <c r="B1466" t="n">
        <v>897</v>
      </c>
      <c r="C1466" t="inlineStr">
        <is>
          <t>Ind St:</t>
        </is>
      </c>
      <c r="D1466" t="inlineStr">
        <is>
          <t>Ind St: Dissertation Proposal</t>
        </is>
      </c>
      <c r="E1466" t="inlineStr">
        <is>
          <t>THST897</t>
        </is>
      </c>
    </row>
    <row r="1467">
      <c r="A1467" t="inlineStr">
        <is>
          <t>CHIS</t>
        </is>
      </c>
      <c r="B1467" t="n">
        <v>885</v>
      </c>
      <c r="C1467" t="inlineStr">
        <is>
          <t>Topics in</t>
        </is>
      </c>
      <c r="D1467" t="inlineStr">
        <is>
          <t>Topics in Adventist History</t>
        </is>
      </c>
      <c r="E1467" t="inlineStr">
        <is>
          <t>CHIS885</t>
        </is>
      </c>
    </row>
    <row r="1468">
      <c r="A1468" t="inlineStr">
        <is>
          <t>PATH</t>
        </is>
      </c>
      <c r="B1468" t="n">
        <v>690</v>
      </c>
      <c r="C1468" t="inlineStr">
        <is>
          <t>Ind Stdy:</t>
        </is>
      </c>
      <c r="D1468" t="inlineStr">
        <is>
          <t>IndSdy:Prechng Biblcl Prophecy</t>
        </is>
      </c>
      <c r="E1468" t="inlineStr">
        <is>
          <t>PATH690</t>
        </is>
      </c>
    </row>
    <row r="1469">
      <c r="A1469" t="inlineStr">
        <is>
          <t>CHIS</t>
        </is>
      </c>
      <c r="B1469" t="n">
        <v>690</v>
      </c>
      <c r="C1469" t="inlineStr">
        <is>
          <t>Ind St:</t>
        </is>
      </c>
      <c r="D1469" t="inlineStr">
        <is>
          <t>St: History of SDA Theo</t>
        </is>
      </c>
      <c r="E1469" t="inlineStr">
        <is>
          <t>CHIS690</t>
        </is>
      </c>
    </row>
    <row r="1470">
      <c r="A1470" t="inlineStr">
        <is>
          <t>CHIS</t>
        </is>
      </c>
      <c r="B1470" t="n">
        <v>690</v>
      </c>
      <c r="C1470" t="inlineStr">
        <is>
          <t>Ind St:</t>
        </is>
      </c>
      <c r="D1470" t="inlineStr">
        <is>
          <t>IndSt:Millrite&amp;Early SabAd Hst</t>
        </is>
      </c>
      <c r="E1470" t="inlineStr">
        <is>
          <t>CHIS690</t>
        </is>
      </c>
    </row>
    <row r="1471">
      <c r="A1471" t="inlineStr">
        <is>
          <t>CHIS</t>
        </is>
      </c>
      <c r="B1471" t="n">
        <v>690</v>
      </c>
      <c r="C1471" t="inlineStr">
        <is>
          <t>Ind St:</t>
        </is>
      </c>
      <c r="D1471" t="inlineStr">
        <is>
          <t>Ind St: Humanity of Christ</t>
        </is>
      </c>
      <c r="E1471" t="inlineStr">
        <is>
          <t>CHIS690</t>
        </is>
      </c>
    </row>
    <row r="1472">
      <c r="A1472" t="inlineStr">
        <is>
          <t>MSSN</t>
        </is>
      </c>
      <c r="B1472" t="n">
        <v>897</v>
      </c>
      <c r="C1472" t="inlineStr">
        <is>
          <t>Ind St:</t>
        </is>
      </c>
      <c r="D1472" t="inlineStr">
        <is>
          <t>Ind St:Diss.Pro.Prep.Mission</t>
        </is>
      </c>
      <c r="E1472" t="inlineStr">
        <is>
          <t>MSSN897</t>
        </is>
      </c>
    </row>
    <row r="1473">
      <c r="A1473" t="inlineStr">
        <is>
          <t>DSLE</t>
        </is>
      </c>
      <c r="B1473" t="n">
        <v>626</v>
      </c>
      <c r="C1473" t="inlineStr">
        <is>
          <t>Ministry to At-Risk Youth</t>
        </is>
      </c>
      <c r="E1473" t="inlineStr">
        <is>
          <t>DSLE626</t>
        </is>
      </c>
    </row>
    <row r="1474">
      <c r="A1474" t="inlineStr">
        <is>
          <t>THST</t>
        </is>
      </c>
      <c r="B1474" t="n">
        <v>690</v>
      </c>
      <c r="C1474" t="inlineStr">
        <is>
          <t>Ind St:</t>
        </is>
      </c>
      <c r="D1474" t="inlineStr">
        <is>
          <t>Ind St: Und Christ'n World</t>
        </is>
      </c>
      <c r="E1474" t="inlineStr">
        <is>
          <t>THST690</t>
        </is>
      </c>
    </row>
    <row r="1475">
      <c r="A1475" t="inlineStr">
        <is>
          <t>THST</t>
        </is>
      </c>
      <c r="B1475" t="n">
        <v>690</v>
      </c>
      <c r="C1475" t="inlineStr">
        <is>
          <t>Ind St:</t>
        </is>
      </c>
      <c r="D1475" t="inlineStr">
        <is>
          <t>IndSt:Great Cont Cov Law Sabbh</t>
        </is>
      </c>
      <c r="E1475" t="inlineStr">
        <is>
          <t>THST690</t>
        </is>
      </c>
    </row>
    <row r="1476">
      <c r="A1476" t="inlineStr">
        <is>
          <t>GSEM</t>
        </is>
      </c>
      <c r="B1476" t="n">
        <v>648</v>
      </c>
      <c r="C1476" t="inlineStr">
        <is>
          <t>Workshop</t>
        </is>
      </c>
      <c r="D1476" t="inlineStr">
        <is>
          <t>Wrksp:2022 Ministrl Convention</t>
        </is>
      </c>
      <c r="E1476" t="inlineStr">
        <is>
          <t>GSEM648</t>
        </is>
      </c>
    </row>
    <row r="1477">
      <c r="A1477" t="inlineStr">
        <is>
          <t>NTST</t>
        </is>
      </c>
      <c r="B1477" t="n">
        <v>690</v>
      </c>
      <c r="C1477" t="inlineStr">
        <is>
          <t>Ind St:</t>
        </is>
      </c>
      <c r="D1477" t="inlineStr">
        <is>
          <t>IndSt:Sffrng, Death&amp; Resurrctn</t>
        </is>
      </c>
      <c r="E1477" t="inlineStr">
        <is>
          <t>NTST690</t>
        </is>
      </c>
    </row>
    <row r="1478">
      <c r="A1478" t="inlineStr">
        <is>
          <t>CHIS</t>
        </is>
      </c>
      <c r="B1478" t="n">
        <v>690</v>
      </c>
      <c r="C1478" t="inlineStr">
        <is>
          <t>Ind St:</t>
        </is>
      </c>
      <c r="D1478" t="inlineStr">
        <is>
          <t>Ind St: Hist Cov, Law, Sab</t>
        </is>
      </c>
      <c r="E1478" t="inlineStr">
        <is>
          <t>CHIS690</t>
        </is>
      </c>
    </row>
    <row r="1479">
      <c r="A1479" t="inlineStr">
        <is>
          <t>DSLE</t>
        </is>
      </c>
      <c r="B1479" t="n">
        <v>661</v>
      </c>
      <c r="C1479" t="inlineStr">
        <is>
          <t>Wholistic Health &amp; Aging</t>
        </is>
      </c>
      <c r="E1479" t="inlineStr">
        <is>
          <t>DSLE661</t>
        </is>
      </c>
    </row>
    <row r="1480">
      <c r="A1480" t="inlineStr">
        <is>
          <t>GSEM</t>
        </is>
      </c>
      <c r="B1480" t="n">
        <v>505</v>
      </c>
      <c r="C1480" t="inlineStr">
        <is>
          <t>Colloquium:</t>
        </is>
      </c>
      <c r="D1480" t="inlineStr">
        <is>
          <t>Coll:Bibl Resp to Demonization</t>
        </is>
      </c>
      <c r="E1480" t="inlineStr">
        <is>
          <t>GSEM505</t>
        </is>
      </c>
    </row>
    <row r="1481">
      <c r="A1481" t="inlineStr">
        <is>
          <t>DSLE</t>
        </is>
      </c>
      <c r="B1481" t="n">
        <v>885</v>
      </c>
      <c r="C1481" t="inlineStr">
        <is>
          <t>Field Practicum:</t>
        </is>
      </c>
      <c r="E1481" t="inlineStr">
        <is>
          <t>DSLE885</t>
        </is>
      </c>
    </row>
    <row r="1482">
      <c r="A1482" t="inlineStr">
        <is>
          <t>DSLE</t>
        </is>
      </c>
      <c r="B1482" t="n">
        <v>680</v>
      </c>
      <c r="C1482" t="inlineStr">
        <is>
          <t>Field Practicum:</t>
        </is>
      </c>
      <c r="D1482" t="inlineStr">
        <is>
          <t>Field Practicum:MA RELED</t>
        </is>
      </c>
      <c r="E1482" t="inlineStr">
        <is>
          <t>DSLE680</t>
        </is>
      </c>
    </row>
    <row r="1483">
      <c r="A1483" t="inlineStr">
        <is>
          <t>ANEA</t>
        </is>
      </c>
      <c r="B1483" t="n">
        <v>895</v>
      </c>
      <c r="C1483" t="inlineStr">
        <is>
          <t>Ind St:</t>
        </is>
      </c>
      <c r="D1483" t="inlineStr">
        <is>
          <t>Ind St:Adv Biblical Archeology</t>
        </is>
      </c>
      <c r="E1483" t="inlineStr">
        <is>
          <t>ANEA895</t>
        </is>
      </c>
    </row>
    <row r="1484">
      <c r="A1484" t="inlineStr">
        <is>
          <t>DSLE</t>
        </is>
      </c>
      <c r="B1484" t="n">
        <v>690</v>
      </c>
      <c r="C1484" t="inlineStr">
        <is>
          <t>Ind St:</t>
        </is>
      </c>
      <c r="D1484" t="inlineStr">
        <is>
          <t>IndSt:Marriage,Fam&amp;Intrprs Rel</t>
        </is>
      </c>
      <c r="E1484" t="inlineStr">
        <is>
          <t>DSLE690</t>
        </is>
      </c>
    </row>
    <row r="1485">
      <c r="A1485" t="inlineStr">
        <is>
          <t>GSEM</t>
        </is>
      </c>
      <c r="B1485" t="n">
        <v>505</v>
      </c>
      <c r="C1485" t="inlineStr">
        <is>
          <t>Colloquium:</t>
        </is>
      </c>
      <c r="D1485" t="inlineStr">
        <is>
          <t>Coll:Life in the Blender</t>
        </is>
      </c>
      <c r="E1485" t="inlineStr">
        <is>
          <t>GSEM505</t>
        </is>
      </c>
    </row>
    <row r="1486">
      <c r="A1486" t="inlineStr">
        <is>
          <t>OTST</t>
        </is>
      </c>
      <c r="B1486" t="n">
        <v>690</v>
      </c>
      <c r="C1486" t="inlineStr">
        <is>
          <t>Ind St:</t>
        </is>
      </c>
      <c r="D1486" t="inlineStr">
        <is>
          <t>IndSt:Doctrin of the Sanctuary</t>
        </is>
      </c>
      <c r="E1486" t="inlineStr">
        <is>
          <t>OTST690</t>
        </is>
      </c>
    </row>
    <row r="1487">
      <c r="A1487" t="inlineStr">
        <is>
          <t>OTST</t>
        </is>
      </c>
      <c r="B1487" t="n">
        <v>895</v>
      </c>
      <c r="C1487" t="inlineStr">
        <is>
          <t>Independent Study:</t>
        </is>
      </c>
      <c r="D1487" t="inlineStr">
        <is>
          <t>Ind Stdy:Topics in Emotions</t>
        </is>
      </c>
      <c r="E1487" t="inlineStr">
        <is>
          <t>OTST895</t>
        </is>
      </c>
    </row>
    <row r="1488">
      <c r="A1488" t="inlineStr">
        <is>
          <t>THST</t>
        </is>
      </c>
      <c r="B1488" t="n">
        <v>885</v>
      </c>
      <c r="C1488" t="inlineStr">
        <is>
          <t>Top:</t>
        </is>
      </c>
      <c r="D1488" t="inlineStr">
        <is>
          <t>Top: Modern Christian Theo</t>
        </is>
      </c>
      <c r="E1488" t="inlineStr">
        <is>
          <t>THST885</t>
        </is>
      </c>
    </row>
    <row r="1489">
      <c r="A1489" t="inlineStr">
        <is>
          <t>THST</t>
        </is>
      </c>
      <c r="B1489" t="n">
        <v>964</v>
      </c>
      <c r="C1489" t="inlineStr">
        <is>
          <t>Sem in Historical Theology:</t>
        </is>
      </c>
      <c r="D1489" t="inlineStr">
        <is>
          <t>Sem. Hist Moral Phil&amp;Nat Theo</t>
        </is>
      </c>
      <c r="E1489" t="inlineStr">
        <is>
          <t>THST964</t>
        </is>
      </c>
    </row>
    <row r="1490">
      <c r="A1490" t="inlineStr">
        <is>
          <t>CHIS</t>
        </is>
      </c>
      <c r="B1490" t="n">
        <v>940</v>
      </c>
      <c r="C1490" t="inlineStr">
        <is>
          <t>Seminar in Church History:</t>
        </is>
      </c>
      <c r="D1490" t="inlineStr">
        <is>
          <t>Sem. Hist Moral Phil&amp;Nat Theo</t>
        </is>
      </c>
      <c r="E1490" t="inlineStr">
        <is>
          <t>CHIS940</t>
        </is>
      </c>
    </row>
    <row r="1491">
      <c r="A1491" t="inlineStr">
        <is>
          <t>NTST</t>
        </is>
      </c>
      <c r="B1491" t="n">
        <v>885</v>
      </c>
      <c r="C1491" t="inlineStr">
        <is>
          <t>Topics in</t>
        </is>
      </c>
      <c r="D1491" t="inlineStr">
        <is>
          <t>Top: Social World of the NT</t>
        </is>
      </c>
      <c r="E1491" t="inlineStr">
        <is>
          <t>NTST885</t>
        </is>
      </c>
    </row>
    <row r="1492">
      <c r="A1492" t="inlineStr">
        <is>
          <t>DSLE</t>
        </is>
      </c>
      <c r="B1492" t="n">
        <v>690</v>
      </c>
      <c r="C1492" t="inlineStr">
        <is>
          <t>Ind St:</t>
        </is>
      </c>
      <c r="D1492" t="inlineStr">
        <is>
          <t>Ind St: Leadership</t>
        </is>
      </c>
      <c r="E1492" t="inlineStr">
        <is>
          <t>DSLE690</t>
        </is>
      </c>
    </row>
    <row r="1493">
      <c r="A1493" t="inlineStr">
        <is>
          <t>DSLE</t>
        </is>
      </c>
      <c r="B1493" t="n">
        <v>890</v>
      </c>
      <c r="C1493" t="inlineStr">
        <is>
          <t>Directed Reading:</t>
        </is>
      </c>
      <c r="D1493" t="inlineStr">
        <is>
          <t>DirRd:Synt in Discpl &amp;Lfspn Ed</t>
        </is>
      </c>
      <c r="E1493" t="inlineStr">
        <is>
          <t>DSLE890</t>
        </is>
      </c>
    </row>
    <row r="1494">
      <c r="A1494" t="inlineStr">
        <is>
          <t>DSLE</t>
        </is>
      </c>
      <c r="B1494" t="n">
        <v>870</v>
      </c>
      <c r="C1494" t="inlineStr">
        <is>
          <t>Adv Studies:</t>
        </is>
      </c>
      <c r="D1494" t="inlineStr">
        <is>
          <t>AdvSt:Min toYouth &amp;Young Adult</t>
        </is>
      </c>
      <c r="E1494" t="inlineStr">
        <is>
          <t>DSLE870</t>
        </is>
      </c>
    </row>
    <row r="1495">
      <c r="A1495" t="inlineStr">
        <is>
          <t>DSLE</t>
        </is>
      </c>
      <c r="B1495" t="n">
        <v>690</v>
      </c>
      <c r="C1495" t="inlineStr">
        <is>
          <t>Ind St:</t>
        </is>
      </c>
      <c r="D1495" t="inlineStr">
        <is>
          <t>IndSt:Int Dynamics of Families</t>
        </is>
      </c>
      <c r="E1495" t="inlineStr">
        <is>
          <t>DSLE690</t>
        </is>
      </c>
    </row>
    <row r="1496">
      <c r="A1496" t="inlineStr">
        <is>
          <t>GSEM</t>
        </is>
      </c>
      <c r="B1496" t="n">
        <v>505</v>
      </c>
      <c r="C1496" t="inlineStr">
        <is>
          <t>Colloquium:</t>
        </is>
      </c>
      <c r="D1496" t="inlineStr">
        <is>
          <t>Coll: Journey to Wholeness</t>
        </is>
      </c>
      <c r="E1496" t="inlineStr">
        <is>
          <t>GSEM505</t>
        </is>
      </c>
    </row>
    <row r="1497">
      <c r="A1497" t="inlineStr">
        <is>
          <t>DSLE</t>
        </is>
      </c>
      <c r="B1497" t="n">
        <v>995</v>
      </c>
      <c r="C1497" t="inlineStr">
        <is>
          <t>Doctoral Dissertation</t>
        </is>
      </c>
      <c r="D1497" t="inlineStr">
        <is>
          <t>Doctoral Dissertation</t>
        </is>
      </c>
      <c r="E1497" t="inlineStr">
        <is>
          <t>DSLE995</t>
        </is>
      </c>
    </row>
    <row r="1498">
      <c r="A1498" t="inlineStr">
        <is>
          <t>DSLE</t>
        </is>
      </c>
      <c r="B1498" t="n">
        <v>690</v>
      </c>
      <c r="C1498" t="inlineStr">
        <is>
          <t>Ind St:</t>
        </is>
      </c>
      <c r="D1498" t="inlineStr">
        <is>
          <t>Ind St: Older Adult Ministry</t>
        </is>
      </c>
      <c r="E1498" t="inlineStr">
        <is>
          <t>DSLE690</t>
        </is>
      </c>
    </row>
    <row r="1499">
      <c r="A1499" t="inlineStr">
        <is>
          <t>PATH</t>
        </is>
      </c>
      <c r="B1499" t="n">
        <v>643</v>
      </c>
      <c r="C1499" t="inlineStr">
        <is>
          <t>Trauma&amp;Adv Crisis Intervention</t>
        </is>
      </c>
      <c r="D1499" t="inlineStr">
        <is>
          <t>Trauma&amp;Adv Crisis Intervention</t>
        </is>
      </c>
      <c r="E1499" t="inlineStr">
        <is>
          <t>PATH643</t>
        </is>
      </c>
    </row>
    <row r="1500">
      <c r="A1500" t="inlineStr">
        <is>
          <t>CHIS</t>
        </is>
      </c>
      <c r="B1500" t="n">
        <v>682</v>
      </c>
      <c r="C1500" t="inlineStr">
        <is>
          <t>Seminar in Church History</t>
        </is>
      </c>
      <c r="D1500" t="inlineStr">
        <is>
          <t>Sem. Hist Moral Phil&amp;Nat Theo</t>
        </is>
      </c>
      <c r="E1500" t="inlineStr">
        <is>
          <t>CHIS682</t>
        </is>
      </c>
    </row>
    <row r="1501">
      <c r="A1501" t="inlineStr">
        <is>
          <t>THST</t>
        </is>
      </c>
      <c r="B1501" t="n">
        <v>690</v>
      </c>
      <c r="C1501" t="inlineStr">
        <is>
          <t>Ind St:</t>
        </is>
      </c>
      <c r="D1501" t="inlineStr">
        <is>
          <t>IndSt:Doctrn of theHoly Spirit</t>
        </is>
      </c>
      <c r="E1501" t="inlineStr">
        <is>
          <t>THST690</t>
        </is>
      </c>
    </row>
    <row r="1502">
      <c r="A1502" t="inlineStr">
        <is>
          <t>DSLE</t>
        </is>
      </c>
      <c r="B1502" t="n">
        <v>675</v>
      </c>
      <c r="C1502" t="inlineStr">
        <is>
          <t>Ministry to Children</t>
        </is>
      </c>
      <c r="E1502" t="inlineStr">
        <is>
          <t>DSLE675</t>
        </is>
      </c>
    </row>
    <row r="1503">
      <c r="A1503" t="inlineStr">
        <is>
          <t>OTST</t>
        </is>
      </c>
      <c r="B1503" t="n">
        <v>890</v>
      </c>
      <c r="C1503" t="inlineStr">
        <is>
          <t>Directed Rdg in Old Testmt</t>
        </is>
      </c>
      <c r="D1503" t="inlineStr">
        <is>
          <t>Dir Rdg: Emotns in Minor Proph</t>
        </is>
      </c>
      <c r="E1503" t="inlineStr">
        <is>
          <t>OTST890</t>
        </is>
      </c>
    </row>
    <row r="1504">
      <c r="A1504" t="inlineStr">
        <is>
          <t>OTST</t>
        </is>
      </c>
      <c r="B1504" t="n">
        <v>895</v>
      </c>
      <c r="C1504" t="inlineStr">
        <is>
          <t>Independent Study:</t>
        </is>
      </c>
      <c r="D1504" t="inlineStr">
        <is>
          <t>Indep Study: Septuagint</t>
        </is>
      </c>
      <c r="E1504" t="inlineStr">
        <is>
          <t>OTST895</t>
        </is>
      </c>
    </row>
    <row r="1505">
      <c r="A1505" t="inlineStr">
        <is>
          <t>OTST</t>
        </is>
      </c>
      <c r="B1505" t="n">
        <v>895</v>
      </c>
      <c r="C1505" t="inlineStr">
        <is>
          <t>Independent Study:</t>
        </is>
      </c>
      <c r="D1505" t="inlineStr">
        <is>
          <t>Ind Sty:Dissertn Proposal Prep</t>
        </is>
      </c>
      <c r="E1505" t="inlineStr">
        <is>
          <t>OTST895</t>
        </is>
      </c>
    </row>
    <row r="1506">
      <c r="A1506" t="inlineStr">
        <is>
          <t>CHIS</t>
        </is>
      </c>
      <c r="B1506" t="n">
        <v>673</v>
      </c>
      <c r="C1506" t="inlineStr">
        <is>
          <t>Development of SDA Lifestyle</t>
        </is>
      </c>
      <c r="E1506" t="inlineStr">
        <is>
          <t>CHIS673</t>
        </is>
      </c>
    </row>
    <row r="1507">
      <c r="A1507" t="inlineStr">
        <is>
          <t>CHIS</t>
        </is>
      </c>
      <c r="B1507" t="n">
        <v>690</v>
      </c>
      <c r="C1507" t="inlineStr">
        <is>
          <t>Ind St:</t>
        </is>
      </c>
      <c r="D1507" t="inlineStr">
        <is>
          <t>Ind St: His of GGCLS</t>
        </is>
      </c>
      <c r="E1507" t="inlineStr">
        <is>
          <t>CHIS690</t>
        </is>
      </c>
    </row>
    <row r="1508">
      <c r="A1508" t="inlineStr">
        <is>
          <t>MSSN</t>
        </is>
      </c>
      <c r="B1508" t="n">
        <v>888</v>
      </c>
      <c r="C1508" t="inlineStr">
        <is>
          <t>DIS Dissertation Continuation</t>
        </is>
      </c>
      <c r="D1508" t="inlineStr">
        <is>
          <t>DMiss Dissertatn Continuation</t>
        </is>
      </c>
      <c r="E1508" t="inlineStr">
        <is>
          <t>MSSN888</t>
        </is>
      </c>
    </row>
    <row r="1509">
      <c r="A1509" t="inlineStr">
        <is>
          <t>OTST</t>
        </is>
      </c>
      <c r="B1509" t="n">
        <v>890</v>
      </c>
      <c r="C1509" t="inlineStr">
        <is>
          <t>Directed Rdg in Old Testmt</t>
        </is>
      </c>
      <c r="D1509" t="inlineStr">
        <is>
          <t>Dir Rdg:Justice of God&amp; Pnshmt</t>
        </is>
      </c>
      <c r="E1509" t="inlineStr">
        <is>
          <t>OTST890</t>
        </is>
      </c>
    </row>
    <row r="1510">
      <c r="A1510" t="inlineStr">
        <is>
          <t>THST</t>
        </is>
      </c>
      <c r="B1510" t="n">
        <v>690</v>
      </c>
      <c r="C1510" t="inlineStr">
        <is>
          <t>Ind St:</t>
        </is>
      </c>
      <c r="D1510" t="inlineStr">
        <is>
          <t>Ind St: Christian Ethics</t>
        </is>
      </c>
      <c r="E1510" t="inlineStr">
        <is>
          <t>THST690</t>
        </is>
      </c>
    </row>
    <row r="1511">
      <c r="A1511" t="inlineStr">
        <is>
          <t>THST</t>
        </is>
      </c>
      <c r="B1511" t="n">
        <v>896</v>
      </c>
      <c r="C1511" t="inlineStr">
        <is>
          <t>Directed Rdg Christian Ethics</t>
        </is>
      </c>
      <c r="D1511" t="inlineStr">
        <is>
          <t>DirRdg Chr Ethics:Histrcl Theo</t>
        </is>
      </c>
      <c r="E1511" t="inlineStr">
        <is>
          <t>THST896</t>
        </is>
      </c>
    </row>
    <row r="1512">
      <c r="A1512" t="inlineStr">
        <is>
          <t>PATH</t>
        </is>
      </c>
      <c r="B1512" t="n">
        <v>557</v>
      </c>
      <c r="C1512" t="inlineStr">
        <is>
          <t>Pract Clinl Past Educ:</t>
        </is>
      </c>
      <c r="D1512" t="inlineStr">
        <is>
          <t>Pract:CPE</t>
        </is>
      </c>
      <c r="E1512" t="inlineStr">
        <is>
          <t>PATH557</t>
        </is>
      </c>
    </row>
    <row r="1513">
      <c r="A1513" t="inlineStr">
        <is>
          <t>OTST</t>
        </is>
      </c>
      <c r="B1513" t="n">
        <v>885</v>
      </c>
      <c r="C1513" t="inlineStr">
        <is>
          <t>Topics in:</t>
        </is>
      </c>
      <c r="D1513" t="inlineStr">
        <is>
          <t>Topics in:Narrative Theology</t>
        </is>
      </c>
      <c r="E1513" t="inlineStr">
        <is>
          <t>OTST885</t>
        </is>
      </c>
    </row>
    <row r="1514">
      <c r="A1514" t="inlineStr">
        <is>
          <t>OTST</t>
        </is>
      </c>
      <c r="B1514" t="n">
        <v>885</v>
      </c>
      <c r="C1514" t="inlineStr">
        <is>
          <t>Topics in:</t>
        </is>
      </c>
      <c r="D1514" t="inlineStr">
        <is>
          <t>Topics in: OT Theology</t>
        </is>
      </c>
      <c r="E1514" t="inlineStr">
        <is>
          <t>OTST885</t>
        </is>
      </c>
    </row>
    <row r="1515">
      <c r="A1515" t="inlineStr">
        <is>
          <t>THST</t>
        </is>
      </c>
      <c r="B1515" t="n">
        <v>890</v>
      </c>
      <c r="C1515" t="inlineStr">
        <is>
          <t>DirRdg Syst Theo:</t>
        </is>
      </c>
      <c r="D1515" t="inlineStr">
        <is>
          <t>Dir Readings:</t>
        </is>
      </c>
      <c r="E1515" t="inlineStr">
        <is>
          <t>THST890</t>
        </is>
      </c>
    </row>
    <row r="1516">
      <c r="A1516" t="inlineStr">
        <is>
          <t>CHIS</t>
        </is>
      </c>
      <c r="B1516" t="n">
        <v>891</v>
      </c>
      <c r="C1516" t="inlineStr">
        <is>
          <t>Ind St:</t>
        </is>
      </c>
      <c r="E1516" t="inlineStr">
        <is>
          <t>CHIS891</t>
        </is>
      </c>
    </row>
    <row r="1517">
      <c r="A1517" t="inlineStr">
        <is>
          <t>MSSN</t>
        </is>
      </c>
      <c r="B1517" t="n">
        <v>810</v>
      </c>
      <c r="C1517" t="inlineStr">
        <is>
          <t>Sem:</t>
        </is>
      </c>
      <c r="D1517" t="inlineStr">
        <is>
          <t>Sem:Missi to Postmodems&amp;Secula</t>
        </is>
      </c>
      <c r="E1517" t="inlineStr">
        <is>
          <t>MSSN810</t>
        </is>
      </c>
    </row>
    <row r="1518">
      <c r="A1518" t="inlineStr">
        <is>
          <t>MSSN</t>
        </is>
      </c>
      <c r="B1518" t="n">
        <v>885</v>
      </c>
      <c r="C1518" t="inlineStr">
        <is>
          <t>Topics in:</t>
        </is>
      </c>
      <c r="D1518" t="inlineStr">
        <is>
          <t>Top:Cross-Cultl Ldshp Developm</t>
        </is>
      </c>
      <c r="E1518" t="inlineStr">
        <is>
          <t>MSSN885</t>
        </is>
      </c>
    </row>
    <row r="1519">
      <c r="A1519" t="inlineStr">
        <is>
          <t>MSSN</t>
        </is>
      </c>
      <c r="B1519" t="n">
        <v>695</v>
      </c>
      <c r="C1519" t="inlineStr">
        <is>
          <t>Topics:</t>
        </is>
      </c>
      <c r="D1519" t="inlineStr">
        <is>
          <t>Top:Creating Collective Impact</t>
        </is>
      </c>
      <c r="E1519" t="inlineStr">
        <is>
          <t>MSSN695</t>
        </is>
      </c>
    </row>
    <row r="1520">
      <c r="A1520" t="inlineStr">
        <is>
          <t>MSSN</t>
        </is>
      </c>
      <c r="B1520" t="n">
        <v>695</v>
      </c>
      <c r="C1520" t="inlineStr">
        <is>
          <t>Topics:</t>
        </is>
      </c>
      <c r="D1520" t="inlineStr">
        <is>
          <t>Top:CreatngCo Impact&amp;ProjMgmnt</t>
        </is>
      </c>
      <c r="E1520" t="inlineStr">
        <is>
          <t>MSSN695</t>
        </is>
      </c>
    </row>
    <row r="1521">
      <c r="A1521" t="inlineStr">
        <is>
          <t>DSLE</t>
        </is>
      </c>
      <c r="B1521" t="n">
        <v>690</v>
      </c>
      <c r="C1521" t="inlineStr">
        <is>
          <t>Ind St:</t>
        </is>
      </c>
      <c r="E1521" t="inlineStr">
        <is>
          <t>DSLE690</t>
        </is>
      </c>
    </row>
    <row r="1522">
      <c r="A1522" t="inlineStr">
        <is>
          <t>DSLE</t>
        </is>
      </c>
      <c r="B1522" t="n">
        <v>690</v>
      </c>
      <c r="C1522" t="inlineStr">
        <is>
          <t>Ind St:</t>
        </is>
      </c>
      <c r="D1522" t="inlineStr">
        <is>
          <t>IndSt:Intrgenerational Minstry</t>
        </is>
      </c>
      <c r="E1522" t="inlineStr">
        <is>
          <t>DSLE690</t>
        </is>
      </c>
    </row>
    <row r="1523">
      <c r="A1523" t="inlineStr">
        <is>
          <t>DSLE</t>
        </is>
      </c>
      <c r="B1523" t="n">
        <v>690</v>
      </c>
      <c r="C1523" t="inlineStr">
        <is>
          <t>Ind St:</t>
        </is>
      </c>
      <c r="D1523" t="inlineStr">
        <is>
          <t>IndSt:Fnd of Bblcl Spirtuality</t>
        </is>
      </c>
      <c r="E1523" t="inlineStr">
        <is>
          <t>DSLE690</t>
        </is>
      </c>
    </row>
    <row r="1524">
      <c r="A1524" t="inlineStr">
        <is>
          <t>DSLE</t>
        </is>
      </c>
      <c r="B1524" t="n">
        <v>685</v>
      </c>
      <c r="C1524" t="inlineStr">
        <is>
          <t>Cultural Concerns</t>
        </is>
      </c>
      <c r="E1524" t="inlineStr">
        <is>
          <t>DSLE685</t>
        </is>
      </c>
    </row>
    <row r="1525">
      <c r="A1525" t="inlineStr">
        <is>
          <t>DSLE</t>
        </is>
      </c>
      <c r="B1525" t="n">
        <v>870</v>
      </c>
      <c r="C1525" t="inlineStr">
        <is>
          <t>Adv Studies:</t>
        </is>
      </c>
      <c r="D1525" t="inlineStr">
        <is>
          <t>Adv St:Reachng the Seculr Mind</t>
        </is>
      </c>
      <c r="E1525" t="inlineStr">
        <is>
          <t>DSLE870</t>
        </is>
      </c>
    </row>
    <row r="1526">
      <c r="A1526" t="inlineStr">
        <is>
          <t>CHIS</t>
        </is>
      </c>
      <c r="B1526" t="n">
        <v>696</v>
      </c>
      <c r="C1526" t="inlineStr">
        <is>
          <t>Top in Advnt St _____</t>
        </is>
      </c>
      <c r="D1526" t="inlineStr">
        <is>
          <t>Topics AdvSt: Archival Researc</t>
        </is>
      </c>
      <c r="E1526" t="inlineStr">
        <is>
          <t>CHIS696</t>
        </is>
      </c>
    </row>
    <row r="1527">
      <c r="A1527" t="inlineStr">
        <is>
          <t>CHIS</t>
        </is>
      </c>
      <c r="B1527" t="n">
        <v>690</v>
      </c>
      <c r="C1527" t="inlineStr">
        <is>
          <t>Ind St:</t>
        </is>
      </c>
      <c r="D1527" t="inlineStr">
        <is>
          <t>IndSt:Devlpmnt of SDA Theology</t>
        </is>
      </c>
      <c r="E1527" t="inlineStr">
        <is>
          <t>CHIS690</t>
        </is>
      </c>
    </row>
    <row r="1528">
      <c r="A1528" t="inlineStr">
        <is>
          <t>DSLE</t>
        </is>
      </c>
      <c r="B1528" t="n">
        <v>546</v>
      </c>
      <c r="C1528" t="inlineStr">
        <is>
          <t>Marriage &amp; Family</t>
        </is>
      </c>
      <c r="E1528" t="inlineStr">
        <is>
          <t>DSLE546</t>
        </is>
      </c>
    </row>
    <row r="1529">
      <c r="A1529" t="inlineStr">
        <is>
          <t>CHIS</t>
        </is>
      </c>
      <c r="B1529" t="n">
        <v>672</v>
      </c>
      <c r="C1529" t="inlineStr">
        <is>
          <t>Tch Adv Hist &amp; Life/Write EGW</t>
        </is>
      </c>
      <c r="D1529" t="inlineStr">
        <is>
          <t>Sem Adv St:Tchng Adv Hist&amp; EGW</t>
        </is>
      </c>
      <c r="E1529" t="inlineStr">
        <is>
          <t>CHIS672</t>
        </is>
      </c>
    </row>
    <row r="1530">
      <c r="A1530" t="inlineStr">
        <is>
          <t>GSEM</t>
        </is>
      </c>
      <c r="B1530" t="n">
        <v>505</v>
      </c>
      <c r="C1530" t="inlineStr">
        <is>
          <t>Colloquium:</t>
        </is>
      </c>
      <c r="D1530" t="inlineStr">
        <is>
          <t>Coll:Trauma, Healng&amp; Divin Lov</t>
        </is>
      </c>
      <c r="E1530" t="inlineStr">
        <is>
          <t>GSEM505</t>
        </is>
      </c>
    </row>
    <row r="1531">
      <c r="A1531" t="inlineStr">
        <is>
          <t>MSSN</t>
        </is>
      </c>
      <c r="B1531" t="n">
        <v>897</v>
      </c>
      <c r="C1531" t="inlineStr">
        <is>
          <t>Ind St:</t>
        </is>
      </c>
      <c r="D1531" t="inlineStr">
        <is>
          <t>InSt:IntrcultrlThelgy&amp;DigtlSpa</t>
        </is>
      </c>
      <c r="E1531" t="inlineStr">
        <is>
          <t>MSSN897</t>
        </is>
      </c>
    </row>
    <row r="1532">
      <c r="A1532" t="inlineStr">
        <is>
          <t>NTST</t>
        </is>
      </c>
      <c r="B1532" t="n">
        <v>897</v>
      </c>
      <c r="C1532" t="inlineStr">
        <is>
          <t>Ind. Study:</t>
        </is>
      </c>
      <c r="D1532" t="inlineStr">
        <is>
          <t>IndSdy:Dscp in Synoptic Gospls</t>
        </is>
      </c>
      <c r="E1532" t="inlineStr">
        <is>
          <t>NTST897</t>
        </is>
      </c>
    </row>
    <row r="1533">
      <c r="A1533" t="inlineStr">
        <is>
          <t>OTST</t>
        </is>
      </c>
      <c r="B1533" t="n">
        <v>895</v>
      </c>
      <c r="C1533" t="inlineStr">
        <is>
          <t>Independent Study:</t>
        </is>
      </c>
      <c r="D1533" t="inlineStr">
        <is>
          <t>Ind Sty: OT Backgrounds</t>
        </is>
      </c>
      <c r="E1533" t="inlineStr">
        <is>
          <t>OTST895</t>
        </is>
      </c>
    </row>
    <row r="1534">
      <c r="A1534" t="inlineStr">
        <is>
          <t>OTST</t>
        </is>
      </c>
      <c r="B1534" t="n">
        <v>895</v>
      </c>
      <c r="C1534" t="inlineStr">
        <is>
          <t>Independent Study:</t>
        </is>
      </c>
      <c r="D1534" t="inlineStr">
        <is>
          <t>Ind Sty: OT Archaeology</t>
        </is>
      </c>
      <c r="E1534" t="inlineStr">
        <is>
          <t>OTST895</t>
        </is>
      </c>
    </row>
    <row r="1535">
      <c r="A1535" t="inlineStr">
        <is>
          <t>NTST</t>
        </is>
      </c>
      <c r="B1535" t="n">
        <v>885</v>
      </c>
      <c r="C1535" t="inlineStr">
        <is>
          <t>Topics in</t>
        </is>
      </c>
      <c r="D1535" t="inlineStr">
        <is>
          <t>Top: Disc in Synoptic Gospels</t>
        </is>
      </c>
      <c r="E1535" t="inlineStr">
        <is>
          <t>NTST885</t>
        </is>
      </c>
    </row>
    <row r="1536">
      <c r="A1536" t="inlineStr">
        <is>
          <t>MSSN</t>
        </is>
      </c>
      <c r="B1536" t="n">
        <v>890</v>
      </c>
      <c r="C1536" t="inlineStr">
        <is>
          <t>Directed Rdgs Mission Studies</t>
        </is>
      </c>
      <c r="D1536" t="inlineStr">
        <is>
          <t>Dir Rdg Mssn Stu: Digital Comm</t>
        </is>
      </c>
      <c r="E1536" t="inlineStr">
        <is>
          <t>MSSN890</t>
        </is>
      </c>
    </row>
    <row r="1537">
      <c r="A1537" t="inlineStr">
        <is>
          <t>MSSN</t>
        </is>
      </c>
      <c r="B1537" t="n">
        <v>890</v>
      </c>
      <c r="C1537" t="inlineStr">
        <is>
          <t>Directed Rdgs Mission Studies</t>
        </is>
      </c>
      <c r="D1537" t="inlineStr">
        <is>
          <t>DirRdg MssnStu:Digital Dscplsp</t>
        </is>
      </c>
      <c r="E1537" t="inlineStr">
        <is>
          <t>MSSN890</t>
        </is>
      </c>
    </row>
    <row r="1538">
      <c r="A1538" t="inlineStr">
        <is>
          <t>OTST</t>
        </is>
      </c>
      <c r="B1538" t="n">
        <v>895</v>
      </c>
      <c r="C1538" t="inlineStr">
        <is>
          <t>Independent Study:</t>
        </is>
      </c>
      <c r="D1538" t="inlineStr">
        <is>
          <t>IndSty:Exeg in Book of Ezekiel</t>
        </is>
      </c>
      <c r="E1538" t="inlineStr">
        <is>
          <t>OTST895</t>
        </is>
      </c>
    </row>
    <row r="1539">
      <c r="A1539" t="inlineStr">
        <is>
          <t>CHIS</t>
        </is>
      </c>
      <c r="B1539" t="n">
        <v>892</v>
      </c>
      <c r="C1539" t="inlineStr">
        <is>
          <t>IndSty in Adv St:</t>
        </is>
      </c>
      <c r="D1539" t="inlineStr">
        <is>
          <t>IndSt: Dev of SDA Theo</t>
        </is>
      </c>
      <c r="E1539" t="inlineStr">
        <is>
          <t>CHIS892</t>
        </is>
      </c>
    </row>
    <row r="1540">
      <c r="A1540" t="inlineStr">
        <is>
          <t>MSSN</t>
        </is>
      </c>
      <c r="B1540" t="n">
        <v>695</v>
      </c>
      <c r="C1540" t="inlineStr">
        <is>
          <t>Topics:</t>
        </is>
      </c>
      <c r="D1540" t="inlineStr">
        <is>
          <t>Top: The Bible &amp; Human Needs</t>
        </is>
      </c>
      <c r="E1540" t="inlineStr">
        <is>
          <t>MSSN695</t>
        </is>
      </c>
    </row>
    <row r="1541">
      <c r="A1541" t="inlineStr">
        <is>
          <t>CHIS</t>
        </is>
      </c>
      <c r="B1541" t="n">
        <v>892</v>
      </c>
      <c r="C1541" t="inlineStr">
        <is>
          <t>IndSty in Adv St:</t>
        </is>
      </c>
      <c r="D1541" t="inlineStr">
        <is>
          <t>IndSt:Ellen White’s Life&amp;Wrtng</t>
        </is>
      </c>
      <c r="E1541" t="inlineStr">
        <is>
          <t>CHIS892</t>
        </is>
      </c>
    </row>
    <row r="1542">
      <c r="A1542" t="inlineStr">
        <is>
          <t>OTST</t>
        </is>
      </c>
      <c r="B1542" t="n">
        <v>895</v>
      </c>
      <c r="C1542" t="inlineStr">
        <is>
          <t>Independent Study:</t>
        </is>
      </c>
      <c r="D1542" t="inlineStr">
        <is>
          <t>IndStdy:Old Testament Exegesis</t>
        </is>
      </c>
      <c r="E1542" t="inlineStr">
        <is>
          <t>OTST895</t>
        </is>
      </c>
    </row>
    <row r="1543">
      <c r="A1543" t="inlineStr">
        <is>
          <t>CHIS</t>
        </is>
      </c>
      <c r="B1543" t="n">
        <v>685</v>
      </c>
      <c r="C1543" t="inlineStr">
        <is>
          <t>Studies in Church History</t>
        </is>
      </c>
      <c r="D1543" t="inlineStr">
        <is>
          <t>StChHist: Hist Cont Prse&amp;Wrsp</t>
        </is>
      </c>
      <c r="E1543" t="inlineStr">
        <is>
          <t>CHIS685</t>
        </is>
      </c>
    </row>
    <row r="1544">
      <c r="A1544" t="inlineStr">
        <is>
          <t>OTST</t>
        </is>
      </c>
      <c r="B1544" t="n">
        <v>890</v>
      </c>
      <c r="C1544" t="inlineStr">
        <is>
          <t>Directed Rdg in Old Testmt</t>
        </is>
      </c>
      <c r="D1544" t="inlineStr">
        <is>
          <t>DirRdg in Old Testament: Humor</t>
        </is>
      </c>
      <c r="E1544" t="inlineStr">
        <is>
          <t>OTST890</t>
        </is>
      </c>
    </row>
    <row r="1545">
      <c r="A1545" t="inlineStr">
        <is>
          <t>OTST</t>
        </is>
      </c>
      <c r="B1545" t="n">
        <v>890</v>
      </c>
      <c r="C1545" t="inlineStr">
        <is>
          <t>Directed Rdg in Old Testmt</t>
        </is>
      </c>
      <c r="D1545" t="inlineStr">
        <is>
          <t>Dir Rdg in OT:Typ, Esch&amp; Sanct</t>
        </is>
      </c>
      <c r="E1545" t="inlineStr">
        <is>
          <t>OTST890</t>
        </is>
      </c>
    </row>
    <row r="1546">
      <c r="A1546" t="inlineStr">
        <is>
          <t>THST</t>
        </is>
      </c>
      <c r="B1546" t="n">
        <v>940</v>
      </c>
      <c r="C1546" t="inlineStr">
        <is>
          <t>Sem in Systematic Theology:</t>
        </is>
      </c>
      <c r="D1546" t="inlineStr">
        <is>
          <t>Sem: Theological Exegesis</t>
        </is>
      </c>
      <c r="E1546" t="inlineStr">
        <is>
          <t>THST940</t>
        </is>
      </c>
    </row>
    <row r="1547">
      <c r="A1547" t="inlineStr">
        <is>
          <t>THST</t>
        </is>
      </c>
      <c r="B1547" t="n">
        <v>649</v>
      </c>
      <c r="C1547" t="inlineStr">
        <is>
          <t>Sem in Theological Issues:</t>
        </is>
      </c>
      <c r="D1547" t="inlineStr">
        <is>
          <t>Sem: Theological Exegesis</t>
        </is>
      </c>
      <c r="E1547" t="inlineStr">
        <is>
          <t>THST649</t>
        </is>
      </c>
    </row>
    <row r="1548">
      <c r="A1548" t="inlineStr">
        <is>
          <t>CHIS</t>
        </is>
      </c>
      <c r="B1548" t="n">
        <v>880</v>
      </c>
      <c r="C1548" t="inlineStr">
        <is>
          <t>Topics in Church History:</t>
        </is>
      </c>
      <c r="D1548" t="inlineStr">
        <is>
          <t>CHIS: Hist Cont Prse&amp;Wrsp</t>
        </is>
      </c>
      <c r="E1548" t="inlineStr">
        <is>
          <t>CHIS880</t>
        </is>
      </c>
    </row>
    <row r="1549">
      <c r="A1549" t="inlineStr">
        <is>
          <t>NTST</t>
        </is>
      </c>
      <c r="B1549" t="n">
        <v>897</v>
      </c>
      <c r="C1549" t="inlineStr">
        <is>
          <t>Ind. Study:</t>
        </is>
      </c>
      <c r="D1549" t="inlineStr">
        <is>
          <t>IndSt:New Testmnt and Rhetoric</t>
        </is>
      </c>
      <c r="E1549" t="inlineStr">
        <is>
          <t>NTST897</t>
        </is>
      </c>
    </row>
    <row r="1550">
      <c r="A1550" t="inlineStr">
        <is>
          <t>OTST</t>
        </is>
      </c>
      <c r="B1550" t="n">
        <v>895</v>
      </c>
      <c r="C1550" t="inlineStr">
        <is>
          <t>Independent Study:</t>
        </is>
      </c>
      <c r="D1550" t="inlineStr">
        <is>
          <t>IndStdy: Bible Translation</t>
        </is>
      </c>
      <c r="E1550" t="inlineStr">
        <is>
          <t>OTST895</t>
        </is>
      </c>
    </row>
    <row r="1551">
      <c r="A1551" t="inlineStr">
        <is>
          <t>NTST</t>
        </is>
      </c>
      <c r="B1551" t="n">
        <v>897</v>
      </c>
      <c r="C1551" t="inlineStr">
        <is>
          <t>Ind. Study:</t>
        </is>
      </c>
      <c r="D1551" t="inlineStr">
        <is>
          <t>IndSt:Disc in Synoptic Gospels</t>
        </is>
      </c>
      <c r="E1551" t="inlineStr">
        <is>
          <t>NTST897</t>
        </is>
      </c>
    </row>
    <row r="1552">
      <c r="A1552" t="inlineStr">
        <is>
          <t>NTST</t>
        </is>
      </c>
      <c r="B1552" t="n">
        <v>897</v>
      </c>
      <c r="C1552" t="inlineStr">
        <is>
          <t>Ind. Study:</t>
        </is>
      </c>
      <c r="D1552" t="inlineStr">
        <is>
          <t>Ind Stdy:Gospel of Matthew</t>
        </is>
      </c>
      <c r="E1552" t="inlineStr">
        <is>
          <t>NTST897</t>
        </is>
      </c>
    </row>
    <row r="1553">
      <c r="A1553" t="inlineStr">
        <is>
          <t>NTST</t>
        </is>
      </c>
      <c r="B1553" t="n">
        <v>897</v>
      </c>
      <c r="C1553" t="inlineStr">
        <is>
          <t>Ind. Study:</t>
        </is>
      </c>
      <c r="D1553" t="inlineStr">
        <is>
          <t>Ind Stdy:Restoration of Israel</t>
        </is>
      </c>
      <c r="E1553" t="inlineStr">
        <is>
          <t>NTST897</t>
        </is>
      </c>
    </row>
    <row r="1554">
      <c r="A1554" t="inlineStr">
        <is>
          <t>PATH</t>
        </is>
      </c>
      <c r="B1554" t="n">
        <v>543</v>
      </c>
      <c r="C1554" t="inlineStr">
        <is>
          <t>Christn Lead in a Chnging Wrld</t>
        </is>
      </c>
      <c r="D1554" t="inlineStr">
        <is>
          <t>Christn Lead in a Chnging Wrld</t>
        </is>
      </c>
      <c r="E1554" t="inlineStr">
        <is>
          <t>PATH543</t>
        </is>
      </c>
    </row>
    <row r="1555">
      <c r="A1555" t="inlineStr">
        <is>
          <t>ANEA</t>
        </is>
      </c>
      <c r="B1555" t="n">
        <v>890</v>
      </c>
      <c r="C1555" t="inlineStr">
        <is>
          <t>Directed Rdg in Hist&amp;Arch St</t>
        </is>
      </c>
      <c r="D1555" t="inlineStr">
        <is>
          <t>Dir Rdg:</t>
        </is>
      </c>
      <c r="E1555" t="inlineStr">
        <is>
          <t>ANEA890</t>
        </is>
      </c>
    </row>
    <row r="1556">
      <c r="A1556" t="inlineStr">
        <is>
          <t>CHIS</t>
        </is>
      </c>
      <c r="B1556" t="n">
        <v>690</v>
      </c>
      <c r="C1556" t="inlineStr">
        <is>
          <t>Ind St:</t>
        </is>
      </c>
      <c r="D1556" t="inlineStr">
        <is>
          <t>Ind St: Dev of SDA Theo</t>
        </is>
      </c>
      <c r="E1556" t="inlineStr">
        <is>
          <t>CHIS690</t>
        </is>
      </c>
    </row>
    <row r="1557">
      <c r="A1557" t="inlineStr">
        <is>
          <t>GSEM</t>
        </is>
      </c>
      <c r="B1557" t="n">
        <v>505</v>
      </c>
      <c r="C1557" t="inlineStr">
        <is>
          <t>Colloquium:</t>
        </is>
      </c>
      <c r="D1557" t="inlineStr">
        <is>
          <t>Coll:Theistic Evol&amp; the Bible</t>
        </is>
      </c>
      <c r="E1557" t="inlineStr">
        <is>
          <t>GSEM505</t>
        </is>
      </c>
    </row>
    <row r="1558">
      <c r="A1558" t="inlineStr">
        <is>
          <t>OTST</t>
        </is>
      </c>
      <c r="B1558" t="n">
        <v>690</v>
      </c>
      <c r="C1558" t="inlineStr">
        <is>
          <t>Ind St:</t>
        </is>
      </c>
      <c r="D1558" t="inlineStr">
        <is>
          <t>Ind St: Theo of the OT</t>
        </is>
      </c>
      <c r="E1558" t="inlineStr">
        <is>
          <t>OTST690</t>
        </is>
      </c>
    </row>
    <row r="1559">
      <c r="A1559" t="inlineStr">
        <is>
          <t>OTST</t>
        </is>
      </c>
      <c r="B1559" t="n">
        <v>630</v>
      </c>
      <c r="C1559" t="inlineStr">
        <is>
          <t>Archaeological Field Work</t>
        </is>
      </c>
      <c r="E1559" t="inlineStr">
        <is>
          <t>OTST630</t>
        </is>
      </c>
    </row>
    <row r="1560">
      <c r="A1560" t="inlineStr">
        <is>
          <t>MSSN</t>
        </is>
      </c>
      <c r="B1560" t="n">
        <v>690</v>
      </c>
      <c r="C1560" t="inlineStr">
        <is>
          <t>Ind St:</t>
        </is>
      </c>
      <c r="D1560" t="inlineStr">
        <is>
          <t>IndSt:Topics in Wrld Religions</t>
        </is>
      </c>
      <c r="E1560" t="inlineStr">
        <is>
          <t>MSSN690</t>
        </is>
      </c>
    </row>
    <row r="1561">
      <c r="A1561" t="inlineStr">
        <is>
          <t>MSSN</t>
        </is>
      </c>
      <c r="B1561" t="n">
        <v>885</v>
      </c>
      <c r="C1561" t="inlineStr">
        <is>
          <t>Topics in:</t>
        </is>
      </c>
      <c r="D1561" t="inlineStr">
        <is>
          <t>Top: The Bible &amp; Human Needs</t>
        </is>
      </c>
      <c r="E1561" t="inlineStr">
        <is>
          <t>MSSN885</t>
        </is>
      </c>
    </row>
    <row r="1562">
      <c r="A1562" t="inlineStr">
        <is>
          <t>MSSN</t>
        </is>
      </c>
      <c r="B1562" t="n">
        <v>885</v>
      </c>
      <c r="C1562" t="inlineStr">
        <is>
          <t>Topics in:</t>
        </is>
      </c>
      <c r="D1562" t="inlineStr">
        <is>
          <t>Top:ResearchDesigninMission</t>
        </is>
      </c>
      <c r="E1562" t="inlineStr">
        <is>
          <t>MSSN885</t>
        </is>
      </c>
    </row>
    <row r="1563">
      <c r="A1563" t="inlineStr">
        <is>
          <t>MSSN</t>
        </is>
      </c>
      <c r="B1563" t="n">
        <v>885</v>
      </c>
      <c r="C1563" t="inlineStr">
        <is>
          <t>Topics in:</t>
        </is>
      </c>
      <c r="D1563" t="inlineStr">
        <is>
          <t>Top:Bib Theo&amp;Spiritl Mission</t>
        </is>
      </c>
      <c r="E1563" t="inlineStr">
        <is>
          <t>MSSN885</t>
        </is>
      </c>
    </row>
    <row r="1564">
      <c r="A1564" t="inlineStr">
        <is>
          <t>DSLE</t>
        </is>
      </c>
      <c r="B1564" t="n">
        <v>870</v>
      </c>
      <c r="C1564" t="inlineStr">
        <is>
          <t>Adv Studies:</t>
        </is>
      </c>
      <c r="D1564" t="inlineStr">
        <is>
          <t>AdvStu:Bbcl&amp; Theo Hermeneutics</t>
        </is>
      </c>
      <c r="E1564" t="inlineStr">
        <is>
          <t>DSLE870</t>
        </is>
      </c>
    </row>
    <row r="1565">
      <c r="A1565" t="inlineStr">
        <is>
          <t>CHIS</t>
        </is>
      </c>
      <c r="B1565" t="n">
        <v>880</v>
      </c>
      <c r="C1565" t="inlineStr">
        <is>
          <t>Topics in Church History:</t>
        </is>
      </c>
      <c r="D1565" t="inlineStr">
        <is>
          <t>Topics CHIS: Church Middle Age</t>
        </is>
      </c>
      <c r="E1565" t="inlineStr">
        <is>
          <t>CHIS880</t>
        </is>
      </c>
    </row>
    <row r="1566">
      <c r="A1566" t="inlineStr">
        <is>
          <t>CHIS</t>
        </is>
      </c>
      <c r="B1566" t="n">
        <v>880</v>
      </c>
      <c r="C1566" t="inlineStr">
        <is>
          <t>Topics in Church History:</t>
        </is>
      </c>
      <c r="D1566" t="inlineStr">
        <is>
          <t>Top:Hist&amp;Spirt Blk/Wh Adv Wrsp</t>
        </is>
      </c>
      <c r="E1566" t="inlineStr">
        <is>
          <t>CHIS880</t>
        </is>
      </c>
    </row>
    <row r="1567">
      <c r="A1567" t="inlineStr">
        <is>
          <t>CHIS</t>
        </is>
      </c>
      <c r="B1567" t="n">
        <v>944</v>
      </c>
      <c r="C1567" t="inlineStr">
        <is>
          <t>Seminar in Adventist Studies:</t>
        </is>
      </c>
      <c r="D1567" t="inlineStr">
        <is>
          <t>Sem AdvSt: Theo of EGW</t>
        </is>
      </c>
      <c r="E1567" t="inlineStr">
        <is>
          <t>CHIS944</t>
        </is>
      </c>
    </row>
    <row r="1568">
      <c r="A1568" t="inlineStr">
        <is>
          <t>CHIS</t>
        </is>
      </c>
      <c r="B1568" t="n">
        <v>685</v>
      </c>
      <c r="C1568" t="inlineStr">
        <is>
          <t>Studies in Church History</t>
        </is>
      </c>
      <c r="D1568" t="inlineStr">
        <is>
          <t>St in CHIS: EGW &amp; Advent Rsrch</t>
        </is>
      </c>
      <c r="E1568" t="inlineStr">
        <is>
          <t>CHIS685</t>
        </is>
      </c>
    </row>
    <row r="1569">
      <c r="A1569" t="inlineStr">
        <is>
          <t>CHIS</t>
        </is>
      </c>
      <c r="B1569" t="n">
        <v>885</v>
      </c>
      <c r="C1569" t="inlineStr">
        <is>
          <t>Topics in</t>
        </is>
      </c>
      <c r="D1569" t="inlineStr">
        <is>
          <t>Top AdvSt: EGW &amp; Advent Rsrch</t>
        </is>
      </c>
      <c r="E1569" t="inlineStr">
        <is>
          <t>CHIS885</t>
        </is>
      </c>
    </row>
    <row r="1570">
      <c r="A1570" t="inlineStr">
        <is>
          <t>CHIS</t>
        </is>
      </c>
      <c r="B1570" t="n">
        <v>885</v>
      </c>
      <c r="C1570" t="inlineStr">
        <is>
          <t>Topics in</t>
        </is>
      </c>
      <c r="D1570" t="inlineStr">
        <is>
          <t>Top AdvSt: Fund of Arch Practc</t>
        </is>
      </c>
      <c r="E1570" t="inlineStr">
        <is>
          <t>CHIS885</t>
        </is>
      </c>
    </row>
    <row r="1571">
      <c r="A1571" t="inlineStr">
        <is>
          <t>CHIS</t>
        </is>
      </c>
      <c r="B1571" t="n">
        <v>885</v>
      </c>
      <c r="C1571" t="inlineStr">
        <is>
          <t>Topics in</t>
        </is>
      </c>
      <c r="D1571" t="inlineStr">
        <is>
          <t>Topics in 1st Gen Adv Pioneers</t>
        </is>
      </c>
      <c r="E1571" t="inlineStr">
        <is>
          <t>CHIS885</t>
        </is>
      </c>
    </row>
    <row r="1572">
      <c r="A1572" t="inlineStr">
        <is>
          <t>CHIS</t>
        </is>
      </c>
      <c r="B1572" t="n">
        <v>695</v>
      </c>
      <c r="C1572" t="inlineStr">
        <is>
          <t>Topics in Church History:</t>
        </is>
      </c>
      <c r="D1572" t="inlineStr">
        <is>
          <t>Top in CHIS:Archival Mgmt</t>
        </is>
      </c>
      <c r="E1572" t="inlineStr">
        <is>
          <t>CHIS695</t>
        </is>
      </c>
    </row>
    <row r="1573">
      <c r="A1573" t="inlineStr">
        <is>
          <t>CHIS</t>
        </is>
      </c>
      <c r="B1573" t="n">
        <v>880</v>
      </c>
      <c r="C1573" t="inlineStr">
        <is>
          <t>Topics in Church History:</t>
        </is>
      </c>
      <c r="D1573" t="inlineStr">
        <is>
          <t>Top:Hist of GC, Cov, Law&amp;Sabb</t>
        </is>
      </c>
      <c r="E1573" t="inlineStr">
        <is>
          <t>CHIS880</t>
        </is>
      </c>
    </row>
    <row r="1574">
      <c r="A1574" t="inlineStr">
        <is>
          <t>CHIS</t>
        </is>
      </c>
      <c r="B1574" t="n">
        <v>645</v>
      </c>
      <c r="C1574" t="inlineStr">
        <is>
          <t>Seminar in Adventist Studies</t>
        </is>
      </c>
      <c r="D1574" t="inlineStr">
        <is>
          <t>Sem AdvSt: Theo of EGW</t>
        </is>
      </c>
      <c r="E1574" t="inlineStr">
        <is>
          <t>CHIS645</t>
        </is>
      </c>
    </row>
    <row r="1575">
      <c r="A1575" t="inlineStr">
        <is>
          <t>CHIS</t>
        </is>
      </c>
      <c r="B1575" t="n">
        <v>645</v>
      </c>
      <c r="C1575" t="inlineStr">
        <is>
          <t>Seminar in Adventist Studies</t>
        </is>
      </c>
      <c r="D1575" t="inlineStr">
        <is>
          <t>Sem Adv St: Theology of EGW</t>
        </is>
      </c>
      <c r="E1575" t="inlineStr">
        <is>
          <t>CHIS645</t>
        </is>
      </c>
    </row>
    <row r="1576">
      <c r="A1576" t="inlineStr">
        <is>
          <t>CHIS</t>
        </is>
      </c>
      <c r="B1576" t="n">
        <v>685</v>
      </c>
      <c r="C1576" t="inlineStr">
        <is>
          <t>Studies in Church History</t>
        </is>
      </c>
      <c r="D1576" t="inlineStr">
        <is>
          <t>St CHIS: EGW &amp; Adv Research</t>
        </is>
      </c>
      <c r="E1576" t="inlineStr">
        <is>
          <t>CHIS685</t>
        </is>
      </c>
    </row>
    <row r="1577">
      <c r="A1577" t="inlineStr">
        <is>
          <t>THST</t>
        </is>
      </c>
      <c r="B1577" t="n">
        <v>690</v>
      </c>
      <c r="C1577" t="inlineStr">
        <is>
          <t>Ind St:</t>
        </is>
      </c>
      <c r="D1577" t="inlineStr">
        <is>
          <t>Ind St: Gr Cont, Cov, Law, Sab</t>
        </is>
      </c>
      <c r="E1577" t="inlineStr">
        <is>
          <t>THST690</t>
        </is>
      </c>
    </row>
    <row r="1578">
      <c r="A1578" t="inlineStr">
        <is>
          <t>THST</t>
        </is>
      </c>
      <c r="B1578" t="n">
        <v>690</v>
      </c>
      <c r="C1578" t="inlineStr">
        <is>
          <t>Ind St:</t>
        </is>
      </c>
      <c r="D1578" t="inlineStr">
        <is>
          <t>Ind St:Ethics&amp;the Good Life</t>
        </is>
      </c>
      <c r="E1578" t="inlineStr">
        <is>
          <t>THST690</t>
        </is>
      </c>
    </row>
    <row r="1579">
      <c r="A1579" t="inlineStr">
        <is>
          <t>THST</t>
        </is>
      </c>
      <c r="B1579" t="n">
        <v>885</v>
      </c>
      <c r="C1579" t="inlineStr">
        <is>
          <t>Top:</t>
        </is>
      </c>
      <c r="D1579" t="inlineStr">
        <is>
          <t>Top: Hum Nature&amp;Destiny</t>
        </is>
      </c>
      <c r="E1579" t="inlineStr">
        <is>
          <t>THST885</t>
        </is>
      </c>
    </row>
    <row r="1580">
      <c r="A1580" t="inlineStr">
        <is>
          <t>THST</t>
        </is>
      </c>
      <c r="B1580" t="n">
        <v>897</v>
      </c>
      <c r="C1580" t="inlineStr">
        <is>
          <t>Ind St:</t>
        </is>
      </c>
      <c r="D1580" t="inlineStr">
        <is>
          <t>IndSt:Conv Pattern Chrstn Theo</t>
        </is>
      </c>
      <c r="E1580" t="inlineStr">
        <is>
          <t>THST897</t>
        </is>
      </c>
    </row>
    <row r="1581">
      <c r="A1581" t="inlineStr">
        <is>
          <t>THST</t>
        </is>
      </c>
      <c r="B1581" t="n">
        <v>690</v>
      </c>
      <c r="C1581" t="inlineStr">
        <is>
          <t>Ind St:</t>
        </is>
      </c>
      <c r="D1581" t="inlineStr">
        <is>
          <t>IndSt:</t>
        </is>
      </c>
      <c r="E1581" t="inlineStr">
        <is>
          <t>THST690</t>
        </is>
      </c>
    </row>
    <row r="1582">
      <c r="A1582" t="inlineStr">
        <is>
          <t>MSSN</t>
        </is>
      </c>
      <c r="B1582" t="n">
        <v>732</v>
      </c>
      <c r="C1582" t="inlineStr">
        <is>
          <t>Cultural &amp; Relg Analysis II</t>
        </is>
      </c>
      <c r="E1582" t="inlineStr">
        <is>
          <t>MSSN732</t>
        </is>
      </c>
    </row>
    <row r="1583">
      <c r="A1583" t="inlineStr">
        <is>
          <t>MSSN</t>
        </is>
      </c>
      <c r="B1583" t="n">
        <v>742</v>
      </c>
      <c r="C1583" t="inlineStr">
        <is>
          <t>Strategy Development II</t>
        </is>
      </c>
      <c r="E1583" t="inlineStr">
        <is>
          <t>MSSN742</t>
        </is>
      </c>
    </row>
    <row r="1584">
      <c r="A1584" t="inlineStr">
        <is>
          <t>GSEM</t>
        </is>
      </c>
      <c r="B1584" t="n">
        <v>797</v>
      </c>
      <c r="C1584" t="inlineStr">
        <is>
          <t>Ind St:</t>
        </is>
      </c>
      <c r="D1584" t="inlineStr">
        <is>
          <t>Ind St:GSEM706 Sp&amp;Theo Foundts</t>
        </is>
      </c>
      <c r="E1584" t="inlineStr">
        <is>
          <t>GSEM797</t>
        </is>
      </c>
    </row>
    <row r="1585">
      <c r="A1585" t="inlineStr">
        <is>
          <t>MSSN</t>
        </is>
      </c>
      <c r="B1585" t="n">
        <v>810</v>
      </c>
      <c r="C1585" t="inlineStr">
        <is>
          <t>Sem:</t>
        </is>
      </c>
      <c r="D1585" t="inlineStr">
        <is>
          <t>Sem:Discipl&amp;WorldvTransfrmatn</t>
        </is>
      </c>
      <c r="E1585" t="inlineStr">
        <is>
          <t>MSSN810</t>
        </is>
      </c>
    </row>
    <row r="1586">
      <c r="A1586" t="inlineStr">
        <is>
          <t>GSEM</t>
        </is>
      </c>
      <c r="B1586" t="n">
        <v>505</v>
      </c>
      <c r="C1586" t="inlineStr">
        <is>
          <t>Colloquium:</t>
        </is>
      </c>
      <c r="D1586" t="inlineStr">
        <is>
          <t>Coll:Families&amp; Emotionl Health</t>
        </is>
      </c>
      <c r="E1586" t="inlineStr">
        <is>
          <t>GSEM505</t>
        </is>
      </c>
    </row>
    <row r="1587">
      <c r="A1587" t="inlineStr">
        <is>
          <t>GSEM</t>
        </is>
      </c>
      <c r="B1587" t="n">
        <v>797</v>
      </c>
      <c r="C1587" t="inlineStr">
        <is>
          <t>Ind St:</t>
        </is>
      </c>
      <c r="D1587" t="inlineStr">
        <is>
          <t>IndSt:DSRE708 Ment&amp;Coach Dscpl</t>
        </is>
      </c>
      <c r="E1587" t="inlineStr">
        <is>
          <t>GSEM797</t>
        </is>
      </c>
    </row>
    <row r="1588">
      <c r="A1588" t="inlineStr">
        <is>
          <t>PATH</t>
        </is>
      </c>
      <c r="B1588" t="n">
        <v>897</v>
      </c>
      <c r="C1588" t="inlineStr">
        <is>
          <t>Ind St:</t>
        </is>
      </c>
      <c r="E1588" t="inlineStr">
        <is>
          <t>PATH897</t>
        </is>
      </c>
    </row>
    <row r="1589">
      <c r="A1589" t="inlineStr">
        <is>
          <t>OTST</t>
        </is>
      </c>
      <c r="B1589" t="n">
        <v>940</v>
      </c>
      <c r="C1589" t="inlineStr">
        <is>
          <t>Sem Adv OT Exegesis</t>
        </is>
      </c>
      <c r="D1589" t="inlineStr">
        <is>
          <t>SemAdvOTExeg:Psalms/Wisdom Lt</t>
        </is>
      </c>
      <c r="E1589" t="inlineStr">
        <is>
          <t>OTST940</t>
        </is>
      </c>
    </row>
    <row r="1590">
      <c r="A1590" t="inlineStr">
        <is>
          <t>PATH</t>
        </is>
      </c>
      <c r="B1590" t="n">
        <v>505</v>
      </c>
      <c r="C1590" t="inlineStr">
        <is>
          <t>Biblical Preaching</t>
        </is>
      </c>
      <c r="D1590" t="inlineStr">
        <is>
          <t>Biblical Preaching</t>
        </is>
      </c>
      <c r="E1590" t="inlineStr">
        <is>
          <t>PATH505</t>
        </is>
      </c>
    </row>
    <row r="1591">
      <c r="A1591" t="inlineStr">
        <is>
          <t>NTST</t>
        </is>
      </c>
      <c r="B1591" t="n">
        <v>695</v>
      </c>
      <c r="C1591" t="inlineStr">
        <is>
          <t>Top in NT Backgrounds</t>
        </is>
      </c>
      <c r="D1591" t="inlineStr">
        <is>
          <t>Top: Josephus</t>
        </is>
      </c>
      <c r="E1591" t="inlineStr">
        <is>
          <t>NTST695</t>
        </is>
      </c>
    </row>
    <row r="1592">
      <c r="A1592" t="inlineStr">
        <is>
          <t>NTST</t>
        </is>
      </c>
      <c r="B1592" t="n">
        <v>695</v>
      </c>
      <c r="C1592" t="inlineStr">
        <is>
          <t>Top in NT Backgrounds</t>
        </is>
      </c>
      <c r="D1592" t="inlineStr">
        <is>
          <t>Top in NT Backgrounds:Josephus</t>
        </is>
      </c>
      <c r="E1592" t="inlineStr">
        <is>
          <t>NTST695</t>
        </is>
      </c>
    </row>
    <row r="1593">
      <c r="A1593" t="inlineStr">
        <is>
          <t>GSEM</t>
        </is>
      </c>
      <c r="B1593" t="n">
        <v>505</v>
      </c>
      <c r="C1593" t="inlineStr">
        <is>
          <t>Colloquium:</t>
        </is>
      </c>
      <c r="D1593" t="inlineStr">
        <is>
          <t>Coll: NAD Summit on Abuse</t>
        </is>
      </c>
      <c r="E1593" t="inlineStr">
        <is>
          <t>GSEM505</t>
        </is>
      </c>
    </row>
    <row r="1594">
      <c r="A1594" t="inlineStr">
        <is>
          <t>OTST</t>
        </is>
      </c>
      <c r="B1594" t="n">
        <v>890</v>
      </c>
      <c r="C1594" t="inlineStr">
        <is>
          <t>Directed Rdg in Old Testmt</t>
        </is>
      </c>
      <c r="D1594" t="inlineStr">
        <is>
          <t>DirRg:Ancnt Israelite Sacrifcs</t>
        </is>
      </c>
      <c r="E1594" t="inlineStr">
        <is>
          <t>OTST890</t>
        </is>
      </c>
    </row>
    <row r="1595">
      <c r="A1595" t="inlineStr">
        <is>
          <t>OTST</t>
        </is>
      </c>
      <c r="B1595" t="n">
        <v>895</v>
      </c>
      <c r="C1595" t="inlineStr">
        <is>
          <t>Independent Study:</t>
        </is>
      </c>
      <c r="D1595" t="inlineStr">
        <is>
          <t>IndSt:Sacrif Trms in Leviticus</t>
        </is>
      </c>
      <c r="E1595" t="inlineStr">
        <is>
          <t>OTST895</t>
        </is>
      </c>
    </row>
    <row r="1596">
      <c r="A1596" t="inlineStr">
        <is>
          <t>MSSN</t>
        </is>
      </c>
      <c r="B1596" t="n">
        <v>890</v>
      </c>
      <c r="C1596" t="inlineStr">
        <is>
          <t>Directed Rdgs Mission Studies</t>
        </is>
      </c>
      <c r="D1596" t="inlineStr">
        <is>
          <t>Directed Rdgs:Chrstian Mission</t>
        </is>
      </c>
      <c r="E1596" t="inlineStr">
        <is>
          <t>MSSN890</t>
        </is>
      </c>
    </row>
    <row r="1597">
      <c r="A1597" t="inlineStr">
        <is>
          <t>THST</t>
        </is>
      </c>
      <c r="B1597" t="n">
        <v>895</v>
      </c>
      <c r="C1597" t="inlineStr">
        <is>
          <t>Directed Rdg Historical Theo</t>
        </is>
      </c>
      <c r="D1597" t="inlineStr">
        <is>
          <t>Dir Rdg in Christian Thought</t>
        </is>
      </c>
      <c r="E1597" t="inlineStr">
        <is>
          <t>THST895</t>
        </is>
      </c>
    </row>
    <row r="1598">
      <c r="A1598" t="inlineStr">
        <is>
          <t>NTST</t>
        </is>
      </c>
      <c r="B1598" t="n">
        <v>897</v>
      </c>
      <c r="C1598" t="inlineStr">
        <is>
          <t>Ind. Study:</t>
        </is>
      </c>
      <c r="D1598" t="inlineStr">
        <is>
          <t>Ind. Study: Paul &amp; Jerusalem</t>
        </is>
      </c>
      <c r="E1598" t="inlineStr">
        <is>
          <t>NTST897</t>
        </is>
      </c>
    </row>
    <row r="1599">
      <c r="A1599" t="inlineStr">
        <is>
          <t>THST</t>
        </is>
      </c>
      <c r="B1599" t="n">
        <v>885</v>
      </c>
      <c r="C1599" t="inlineStr">
        <is>
          <t>Top:</t>
        </is>
      </c>
      <c r="D1599" t="inlineStr">
        <is>
          <t>Top: Christianity Mid East</t>
        </is>
      </c>
      <c r="E1599" t="inlineStr">
        <is>
          <t>THST885</t>
        </is>
      </c>
    </row>
    <row r="1600">
      <c r="A1600" t="inlineStr">
        <is>
          <t>NTST</t>
        </is>
      </c>
      <c r="B1600" t="n">
        <v>890</v>
      </c>
      <c r="C1600" t="inlineStr">
        <is>
          <t>Directed Rdg in New Testament</t>
        </is>
      </c>
      <c r="D1600" t="inlineStr">
        <is>
          <t>Dir Rdg in NT: Paul &amp; Judaism</t>
        </is>
      </c>
      <c r="E1600" t="inlineStr">
        <is>
          <t>NTST890</t>
        </is>
      </c>
    </row>
    <row r="1601">
      <c r="A1601" t="inlineStr">
        <is>
          <t>THST</t>
        </is>
      </c>
      <c r="B1601" t="n">
        <v>897</v>
      </c>
      <c r="C1601" t="inlineStr">
        <is>
          <t>Ind St:</t>
        </is>
      </c>
      <c r="D1601" t="inlineStr">
        <is>
          <t>IndSt: Catholic Sacrament Theo</t>
        </is>
      </c>
      <c r="E1601" t="inlineStr">
        <is>
          <t>THST897</t>
        </is>
      </c>
    </row>
    <row r="1602">
      <c r="A1602" t="inlineStr">
        <is>
          <t>THST</t>
        </is>
      </c>
      <c r="B1602" t="n">
        <v>897</v>
      </c>
      <c r="C1602" t="inlineStr">
        <is>
          <t>Ind St:</t>
        </is>
      </c>
      <c r="D1602" t="inlineStr">
        <is>
          <t>IndSt: Knowledge &amp; Ignorance</t>
        </is>
      </c>
      <c r="E1602" t="inlineStr">
        <is>
          <t>THST897</t>
        </is>
      </c>
    </row>
    <row r="1603">
      <c r="A1603" t="inlineStr">
        <is>
          <t>NTST</t>
        </is>
      </c>
      <c r="B1603" t="n">
        <v>690</v>
      </c>
      <c r="C1603" t="inlineStr">
        <is>
          <t>Ind St:</t>
        </is>
      </c>
      <c r="D1603" t="inlineStr">
        <is>
          <t>Ind St: Theo of Hebrews</t>
        </is>
      </c>
      <c r="E1603" t="inlineStr">
        <is>
          <t>NTST690</t>
        </is>
      </c>
    </row>
    <row r="1604">
      <c r="A1604" t="inlineStr">
        <is>
          <t>GSEM</t>
        </is>
      </c>
      <c r="B1604" t="n">
        <v>505</v>
      </c>
      <c r="C1604" t="inlineStr">
        <is>
          <t>Colloquium:</t>
        </is>
      </c>
      <c r="D1604" t="inlineStr">
        <is>
          <t>Coll:Ellen White Issues Sympm</t>
        </is>
      </c>
      <c r="E1604" t="inlineStr">
        <is>
          <t>GSEM505</t>
        </is>
      </c>
    </row>
    <row r="1605">
      <c r="A1605" t="inlineStr">
        <is>
          <t>CHIS</t>
        </is>
      </c>
      <c r="B1605" t="n">
        <v>895</v>
      </c>
      <c r="C1605" t="inlineStr">
        <is>
          <t>Directed Rdg Adventist Studies</t>
        </is>
      </c>
      <c r="D1605" t="inlineStr">
        <is>
          <t>DirRdg: Dev of SDA Theology</t>
        </is>
      </c>
      <c r="E1605" t="inlineStr">
        <is>
          <t>CHIS895</t>
        </is>
      </c>
    </row>
    <row r="1606">
      <c r="A1606" t="inlineStr">
        <is>
          <t>THST</t>
        </is>
      </c>
      <c r="B1606" t="n">
        <v>695</v>
      </c>
      <c r="C1606" t="inlineStr">
        <is>
          <t>Top:</t>
        </is>
      </c>
      <c r="D1606" t="inlineStr">
        <is>
          <t>Top:Christianity Mid East</t>
        </is>
      </c>
      <c r="E1606" t="inlineStr">
        <is>
          <t>THST695</t>
        </is>
      </c>
    </row>
    <row r="1607">
      <c r="A1607" t="inlineStr">
        <is>
          <t>CHIS</t>
        </is>
      </c>
      <c r="B1607" t="n">
        <v>891</v>
      </c>
      <c r="C1607" t="inlineStr">
        <is>
          <t>Ind St:</t>
        </is>
      </c>
      <c r="D1607" t="inlineStr">
        <is>
          <t>Ind St: Remnant Theology</t>
        </is>
      </c>
      <c r="E1607" t="inlineStr">
        <is>
          <t>CHIS891</t>
        </is>
      </c>
    </row>
    <row r="1608">
      <c r="A1608" t="inlineStr">
        <is>
          <t>CHIS</t>
        </is>
      </c>
      <c r="B1608" t="n">
        <v>892</v>
      </c>
      <c r="C1608" t="inlineStr">
        <is>
          <t>IndSty in Adv St:</t>
        </is>
      </c>
      <c r="D1608" t="inlineStr">
        <is>
          <t>IndSty inAdv St:Diss Prop Prep</t>
        </is>
      </c>
      <c r="E1608" t="inlineStr">
        <is>
          <t>CHIS892</t>
        </is>
      </c>
    </row>
    <row r="1609">
      <c r="A1609" t="inlineStr">
        <is>
          <t>CHIS</t>
        </is>
      </c>
      <c r="B1609" t="n">
        <v>895</v>
      </c>
      <c r="C1609" t="inlineStr">
        <is>
          <t>Directed Rdg Adventist Studies</t>
        </is>
      </c>
      <c r="D1609" t="inlineStr">
        <is>
          <t>DirRdg: Dev of SDA Doctrines</t>
        </is>
      </c>
      <c r="E1609" t="inlineStr">
        <is>
          <t>CHIS895</t>
        </is>
      </c>
    </row>
    <row r="1610">
      <c r="A1610" t="inlineStr">
        <is>
          <t>CHIS</t>
        </is>
      </c>
      <c r="B1610" t="n">
        <v>890</v>
      </c>
      <c r="C1610" t="inlineStr">
        <is>
          <t>Directed Rdg in Church History</t>
        </is>
      </c>
      <c r="D1610" t="inlineStr">
        <is>
          <t>DirRdg: Amer Religious History</t>
        </is>
      </c>
      <c r="E1610" t="inlineStr">
        <is>
          <t>CHIS890</t>
        </is>
      </c>
    </row>
    <row r="1611">
      <c r="A1611" t="inlineStr">
        <is>
          <t>CHIS</t>
        </is>
      </c>
      <c r="B1611" t="n">
        <v>690</v>
      </c>
      <c r="C1611" t="inlineStr">
        <is>
          <t>Ind St:</t>
        </is>
      </c>
      <c r="D1611" t="inlineStr">
        <is>
          <t>Ind St: Trinity in Adventism</t>
        </is>
      </c>
      <c r="E1611" t="inlineStr">
        <is>
          <t>CHIS690</t>
        </is>
      </c>
    </row>
    <row r="1612">
      <c r="A1612" t="inlineStr">
        <is>
          <t>CHIS</t>
        </is>
      </c>
      <c r="B1612" t="n">
        <v>890</v>
      </c>
      <c r="C1612" t="inlineStr">
        <is>
          <t>Directed Rdg in Church History</t>
        </is>
      </c>
      <c r="D1612" t="inlineStr">
        <is>
          <t>DirRdg: Luther and the Jews</t>
        </is>
      </c>
      <c r="E1612" t="inlineStr">
        <is>
          <t>CHIS890</t>
        </is>
      </c>
    </row>
    <row r="1613">
      <c r="A1613" t="inlineStr">
        <is>
          <t>CHIS</t>
        </is>
      </c>
      <c r="B1613" t="n">
        <v>891</v>
      </c>
      <c r="C1613" t="inlineStr">
        <is>
          <t>Ind St:</t>
        </is>
      </c>
      <c r="D1613" t="inlineStr">
        <is>
          <t>IndSt: Conspiracy Theories</t>
        </is>
      </c>
      <c r="E1613" t="inlineStr">
        <is>
          <t>CHIS891</t>
        </is>
      </c>
    </row>
    <row r="1614">
      <c r="A1614" t="inlineStr">
        <is>
          <t>CHIS</t>
        </is>
      </c>
      <c r="B1614" t="n">
        <v>890</v>
      </c>
      <c r="C1614" t="inlineStr">
        <is>
          <t>Directed Rdg in Church History</t>
        </is>
      </c>
      <c r="D1614" t="inlineStr">
        <is>
          <t>DirRdg Arch Early Baptisteries</t>
        </is>
      </c>
      <c r="E1614" t="inlineStr">
        <is>
          <t>CHIS890</t>
        </is>
      </c>
    </row>
    <row r="1615">
      <c r="A1615" t="inlineStr">
        <is>
          <t>CHIS</t>
        </is>
      </c>
      <c r="B1615" t="n">
        <v>890</v>
      </c>
      <c r="C1615" t="inlineStr">
        <is>
          <t>Directed Rdg in Church History</t>
        </is>
      </c>
      <c r="D1615" t="inlineStr">
        <is>
          <t>DirRdg Early Chrch Sacrdotalsm</t>
        </is>
      </c>
      <c r="E1615" t="inlineStr">
        <is>
          <t>CHIS890</t>
        </is>
      </c>
    </row>
    <row r="1616">
      <c r="A1616" t="inlineStr">
        <is>
          <t>OTST</t>
        </is>
      </c>
      <c r="B1616" t="n">
        <v>546</v>
      </c>
      <c r="C1616" t="inlineStr">
        <is>
          <t>Studies in Daniel (Engl)</t>
        </is>
      </c>
      <c r="D1616" t="inlineStr">
        <is>
          <t>Studies in Daniel</t>
        </is>
      </c>
      <c r="E1616" t="inlineStr">
        <is>
          <t>OTST546</t>
        </is>
      </c>
    </row>
    <row r="1617">
      <c r="A1617" t="inlineStr">
        <is>
          <t>CHIS</t>
        </is>
      </c>
      <c r="B1617" t="n">
        <v>682</v>
      </c>
      <c r="C1617" t="inlineStr">
        <is>
          <t>Seminar in Church History</t>
        </is>
      </c>
      <c r="D1617" t="inlineStr">
        <is>
          <t>Sem:Sotrlgy of Arminius&amp;Wesley</t>
        </is>
      </c>
      <c r="E1617" t="inlineStr">
        <is>
          <t>CHIS682</t>
        </is>
      </c>
    </row>
    <row r="1618">
      <c r="A1618" t="inlineStr">
        <is>
          <t>CHIS</t>
        </is>
      </c>
      <c r="B1618" t="n">
        <v>891</v>
      </c>
      <c r="C1618" t="inlineStr">
        <is>
          <t>Ind St:</t>
        </is>
      </c>
      <c r="D1618" t="inlineStr">
        <is>
          <t>Ind St: American Prophets</t>
        </is>
      </c>
      <c r="E1618" t="inlineStr">
        <is>
          <t>CHIS891</t>
        </is>
      </c>
    </row>
    <row r="1619">
      <c r="A1619" t="inlineStr">
        <is>
          <t>CHIS</t>
        </is>
      </c>
      <c r="B1619" t="n">
        <v>940</v>
      </c>
      <c r="C1619" t="inlineStr">
        <is>
          <t>Seminar in Church History:</t>
        </is>
      </c>
      <c r="D1619" t="inlineStr">
        <is>
          <t>Sem: Soter of Arminius&amp;Wesley</t>
        </is>
      </c>
      <c r="E1619" t="inlineStr">
        <is>
          <t>CHIS940</t>
        </is>
      </c>
    </row>
    <row r="1620">
      <c r="A1620" t="inlineStr">
        <is>
          <t>MSSN</t>
        </is>
      </c>
      <c r="B1620" t="n">
        <v>645</v>
      </c>
      <c r="C1620" t="inlineStr">
        <is>
          <t>Ministry Among Immigrants</t>
        </is>
      </c>
      <c r="D1620" t="inlineStr">
        <is>
          <t>Ministry among Immigrants</t>
        </is>
      </c>
      <c r="E1620" t="inlineStr">
        <is>
          <t>MSSN645</t>
        </is>
      </c>
    </row>
    <row r="1621">
      <c r="A1621" t="inlineStr">
        <is>
          <t>THST</t>
        </is>
      </c>
      <c r="B1621" t="n">
        <v>656</v>
      </c>
      <c r="C1621" t="inlineStr">
        <is>
          <t>Sem in Historical Theology:</t>
        </is>
      </c>
      <c r="D1621" t="inlineStr">
        <is>
          <t>SemHisTheo:Lead inEarly Church</t>
        </is>
      </c>
      <c r="E1621" t="inlineStr">
        <is>
          <t>THST656</t>
        </is>
      </c>
    </row>
    <row r="1622">
      <c r="A1622" t="inlineStr">
        <is>
          <t>THST</t>
        </is>
      </c>
      <c r="B1622" t="n">
        <v>885</v>
      </c>
      <c r="C1622" t="inlineStr">
        <is>
          <t>Top:</t>
        </is>
      </c>
      <c r="D1622" t="inlineStr">
        <is>
          <t>Top: Rev, Insp, &amp; Hermeneutics</t>
        </is>
      </c>
      <c r="E1622" t="inlineStr">
        <is>
          <t>THST885</t>
        </is>
      </c>
    </row>
    <row r="1623">
      <c r="A1623" t="inlineStr">
        <is>
          <t>THST</t>
        </is>
      </c>
      <c r="B1623" t="n">
        <v>897</v>
      </c>
      <c r="C1623" t="inlineStr">
        <is>
          <t>Ind St:</t>
        </is>
      </c>
      <c r="D1623" t="inlineStr">
        <is>
          <t>Ind St: Doctrine of Christ</t>
        </is>
      </c>
      <c r="E1623" t="inlineStr">
        <is>
          <t>THST897</t>
        </is>
      </c>
    </row>
    <row r="1624">
      <c r="A1624" t="inlineStr">
        <is>
          <t>CHIS</t>
        </is>
      </c>
      <c r="B1624" t="n">
        <v>890</v>
      </c>
      <c r="C1624" t="inlineStr">
        <is>
          <t>Directed Rdg in Church History</t>
        </is>
      </c>
      <c r="D1624" t="inlineStr">
        <is>
          <t>DirRdg Early Ch Historiagraphy</t>
        </is>
      </c>
      <c r="E1624" t="inlineStr">
        <is>
          <t>CHIS890</t>
        </is>
      </c>
    </row>
    <row r="1625">
      <c r="A1625" t="inlineStr">
        <is>
          <t>NTST</t>
        </is>
      </c>
      <c r="B1625" t="n">
        <v>679</v>
      </c>
      <c r="C1625" t="inlineStr">
        <is>
          <t>Sem in NT Theology &amp; Ethics</t>
        </is>
      </c>
      <c r="D1625" t="inlineStr">
        <is>
          <t>Sem In NT Theo:Theo of Hebrews</t>
        </is>
      </c>
      <c r="E1625" t="inlineStr">
        <is>
          <t>NTST679</t>
        </is>
      </c>
    </row>
    <row r="1626">
      <c r="A1626" t="inlineStr">
        <is>
          <t>NTST</t>
        </is>
      </c>
      <c r="B1626" t="n">
        <v>897</v>
      </c>
      <c r="C1626" t="inlineStr">
        <is>
          <t>Ind. Study:</t>
        </is>
      </c>
      <c r="D1626" t="inlineStr">
        <is>
          <t>Ind St:Hebrews - Text Analysis</t>
        </is>
      </c>
      <c r="E1626" t="inlineStr">
        <is>
          <t>NTST897</t>
        </is>
      </c>
    </row>
    <row r="1627">
      <c r="A1627" t="inlineStr">
        <is>
          <t>OTST</t>
        </is>
      </c>
      <c r="B1627" t="n">
        <v>895</v>
      </c>
      <c r="C1627" t="inlineStr">
        <is>
          <t>Independent Study:</t>
        </is>
      </c>
      <c r="D1627" t="inlineStr">
        <is>
          <t>Ind St: Adv OT Exegesis-Theodi</t>
        </is>
      </c>
      <c r="E1627" t="inlineStr">
        <is>
          <t>OTST895</t>
        </is>
      </c>
    </row>
    <row r="1628">
      <c r="A1628" t="inlineStr">
        <is>
          <t>OTST</t>
        </is>
      </c>
      <c r="B1628" t="n">
        <v>666</v>
      </c>
      <c r="C1628" t="inlineStr">
        <is>
          <t>Historical Books (Hebrew)</t>
        </is>
      </c>
      <c r="D1628" t="inlineStr">
        <is>
          <t>Historical Books</t>
        </is>
      </c>
      <c r="E1628" t="inlineStr">
        <is>
          <t>OTST666</t>
        </is>
      </c>
    </row>
    <row r="1629">
      <c r="A1629" t="inlineStr">
        <is>
          <t>ANEA</t>
        </is>
      </c>
      <c r="B1629" t="n">
        <v>814</v>
      </c>
      <c r="C1629" t="inlineStr">
        <is>
          <t>Adv Archaeology of Palestine</t>
        </is>
      </c>
      <c r="E1629" t="inlineStr">
        <is>
          <t>ANEA814</t>
        </is>
      </c>
    </row>
    <row r="1630">
      <c r="A1630" t="inlineStr">
        <is>
          <t>THST</t>
        </is>
      </c>
      <c r="B1630" t="n">
        <v>690</v>
      </c>
      <c r="C1630" t="inlineStr">
        <is>
          <t>Ind St:</t>
        </is>
      </c>
      <c r="D1630" t="inlineStr">
        <is>
          <t>Ind St: Christian Theo II</t>
        </is>
      </c>
      <c r="E1630" t="inlineStr">
        <is>
          <t>THST690</t>
        </is>
      </c>
    </row>
    <row r="1631">
      <c r="A1631" t="inlineStr">
        <is>
          <t>THST</t>
        </is>
      </c>
      <c r="B1631" t="n">
        <v>896</v>
      </c>
      <c r="C1631" t="inlineStr">
        <is>
          <t>Directed Rdg Christian Ethics</t>
        </is>
      </c>
      <c r="D1631" t="inlineStr">
        <is>
          <t>Dir Rdg Ch Eth: Christn Ethics</t>
        </is>
      </c>
      <c r="E1631" t="inlineStr">
        <is>
          <t>THST896</t>
        </is>
      </c>
    </row>
    <row r="1632">
      <c r="A1632" t="inlineStr">
        <is>
          <t>CHIS</t>
        </is>
      </c>
      <c r="B1632" t="n">
        <v>885</v>
      </c>
      <c r="C1632" t="inlineStr">
        <is>
          <t>Topics in</t>
        </is>
      </c>
      <c r="D1632" t="inlineStr">
        <is>
          <t>Top in: Adventist Studies</t>
        </is>
      </c>
      <c r="E1632" t="inlineStr">
        <is>
          <t>CHIS885</t>
        </is>
      </c>
    </row>
    <row r="1633">
      <c r="A1633" t="inlineStr">
        <is>
          <t>DSLE</t>
        </is>
      </c>
      <c r="B1633" t="n">
        <v>690</v>
      </c>
      <c r="C1633" t="inlineStr">
        <is>
          <t>Ind St:</t>
        </is>
      </c>
      <c r="D1633" t="inlineStr">
        <is>
          <t>Ind St:Fdns of Bibl Spirituaty</t>
        </is>
      </c>
      <c r="E1633" t="inlineStr">
        <is>
          <t>DSLE690</t>
        </is>
      </c>
    </row>
    <row r="1634">
      <c r="A1634" t="inlineStr">
        <is>
          <t>CHIS</t>
        </is>
      </c>
      <c r="B1634" t="n">
        <v>690</v>
      </c>
      <c r="C1634" t="inlineStr">
        <is>
          <t>Ind St:</t>
        </is>
      </c>
      <c r="D1634" t="inlineStr">
        <is>
          <t>IndSt:</t>
        </is>
      </c>
      <c r="E1634" t="inlineStr">
        <is>
          <t>CHIS690</t>
        </is>
      </c>
    </row>
    <row r="1635">
      <c r="A1635" t="inlineStr">
        <is>
          <t>CHIS</t>
        </is>
      </c>
      <c r="B1635" t="n">
        <v>892</v>
      </c>
      <c r="C1635" t="inlineStr">
        <is>
          <t>IndSty in Adv St:</t>
        </is>
      </c>
      <c r="D1635" t="inlineStr">
        <is>
          <t>IndSt:</t>
        </is>
      </c>
      <c r="E1635" t="inlineStr">
        <is>
          <t>CHIS892</t>
        </is>
      </c>
    </row>
    <row r="1636">
      <c r="A1636" t="inlineStr">
        <is>
          <t>MSSN</t>
        </is>
      </c>
      <c r="B1636" t="n">
        <v>890</v>
      </c>
      <c r="C1636" t="inlineStr">
        <is>
          <t>Directed Rdgs Mission Studies</t>
        </is>
      </c>
      <c r="D1636" t="inlineStr">
        <is>
          <t>Dir Rdg Mssn Stu:</t>
        </is>
      </c>
      <c r="E1636" t="inlineStr">
        <is>
          <t>MSSN890</t>
        </is>
      </c>
    </row>
    <row r="1637">
      <c r="A1637" t="inlineStr">
        <is>
          <t>MSSN</t>
        </is>
      </c>
      <c r="B1637" t="n">
        <v>890</v>
      </c>
      <c r="C1637" t="inlineStr">
        <is>
          <t>Directed Rdgs Mission Studies</t>
        </is>
      </c>
      <c r="D1637" t="inlineStr">
        <is>
          <t>DirRdg MssnStu:</t>
        </is>
      </c>
      <c r="E1637" t="inlineStr">
        <is>
          <t>MSSN890</t>
        </is>
      </c>
    </row>
    <row r="1638">
      <c r="A1638" t="inlineStr">
        <is>
          <t>DSLE</t>
        </is>
      </c>
      <c r="B1638" t="n">
        <v>670</v>
      </c>
      <c r="C1638" t="inlineStr">
        <is>
          <t>Reaching Out</t>
        </is>
      </c>
      <c r="E1638" t="inlineStr">
        <is>
          <t>DSLE670</t>
        </is>
      </c>
    </row>
    <row r="1639">
      <c r="A1639" t="inlineStr">
        <is>
          <t>THST</t>
        </is>
      </c>
      <c r="B1639" t="n">
        <v>964</v>
      </c>
      <c r="C1639" t="inlineStr">
        <is>
          <t>Sem in Historical Theology:</t>
        </is>
      </c>
      <c r="D1639" t="inlineStr">
        <is>
          <t>SemHisTheo:Lead inEarly Church</t>
        </is>
      </c>
      <c r="E1639" t="inlineStr">
        <is>
          <t>THST964</t>
        </is>
      </c>
    </row>
    <row r="1640">
      <c r="A1640" t="inlineStr">
        <is>
          <t>MSSN</t>
        </is>
      </c>
      <c r="B1640" t="n">
        <v>695</v>
      </c>
      <c r="C1640" t="inlineStr">
        <is>
          <t>Topics:</t>
        </is>
      </c>
      <c r="D1640" t="inlineStr">
        <is>
          <t>Top:</t>
        </is>
      </c>
      <c r="E1640" t="inlineStr">
        <is>
          <t>MSSN695</t>
        </is>
      </c>
    </row>
    <row r="1641">
      <c r="A1641" t="inlineStr">
        <is>
          <t>THST</t>
        </is>
      </c>
      <c r="B1641" t="n">
        <v>690</v>
      </c>
      <c r="C1641" t="inlineStr">
        <is>
          <t>Ind St:</t>
        </is>
      </c>
      <c r="D1641" t="inlineStr">
        <is>
          <t>Ind St: Christian Theology 2</t>
        </is>
      </c>
      <c r="E1641" t="inlineStr">
        <is>
          <t>THST690</t>
        </is>
      </c>
    </row>
    <row r="1642">
      <c r="A1642" t="inlineStr">
        <is>
          <t>CHIS</t>
        </is>
      </c>
      <c r="B1642" t="n">
        <v>645</v>
      </c>
      <c r="C1642" t="inlineStr">
        <is>
          <t>Seminar in Adventist Studies</t>
        </is>
      </c>
      <c r="E1642" t="inlineStr">
        <is>
          <t>CHIS645</t>
        </is>
      </c>
    </row>
    <row r="1643">
      <c r="A1643" t="inlineStr">
        <is>
          <t>GSEM</t>
        </is>
      </c>
      <c r="B1643" t="n">
        <v>505</v>
      </c>
      <c r="C1643" t="inlineStr">
        <is>
          <t>Colloquium:</t>
        </is>
      </c>
      <c r="D1643" t="inlineStr">
        <is>
          <t>Colloquium: Church Security</t>
        </is>
      </c>
      <c r="E1643" t="inlineStr">
        <is>
          <t>GSEM505</t>
        </is>
      </c>
    </row>
    <row r="1644">
      <c r="A1644" t="inlineStr">
        <is>
          <t>NTST</t>
        </is>
      </c>
      <c r="B1644" t="n">
        <v>897</v>
      </c>
      <c r="C1644" t="inlineStr">
        <is>
          <t>Ind. Study:</t>
        </is>
      </c>
      <c r="D1644" t="inlineStr">
        <is>
          <t>IndSt:</t>
        </is>
      </c>
      <c r="E1644" t="inlineStr">
        <is>
          <t>NTST897</t>
        </is>
      </c>
    </row>
    <row r="1645">
      <c r="A1645" t="inlineStr">
        <is>
          <t>GSEM</t>
        </is>
      </c>
      <c r="B1645" t="n">
        <v>797</v>
      </c>
      <c r="C1645" t="inlineStr">
        <is>
          <t>Ind St:</t>
        </is>
      </c>
      <c r="D1645" t="inlineStr">
        <is>
          <t>Ind St:Church Grwth&amp;Discip Urb</t>
        </is>
      </c>
      <c r="E1645" t="inlineStr">
        <is>
          <t>GSEM797</t>
        </is>
      </c>
    </row>
    <row r="1646">
      <c r="A1646" t="inlineStr">
        <is>
          <t>THST</t>
        </is>
      </c>
      <c r="B1646" t="n">
        <v>690</v>
      </c>
      <c r="C1646" t="inlineStr">
        <is>
          <t>Ind St:</t>
        </is>
      </c>
      <c r="D1646" t="inlineStr">
        <is>
          <t>Ind Study: Doctrine of God</t>
        </is>
      </c>
      <c r="E1646" t="inlineStr">
        <is>
          <t>THST690</t>
        </is>
      </c>
    </row>
    <row r="1647">
      <c r="A1647" t="inlineStr">
        <is>
          <t>CHIS</t>
        </is>
      </c>
      <c r="B1647" t="n">
        <v>940</v>
      </c>
      <c r="C1647" t="inlineStr">
        <is>
          <t>Seminar in Church History:</t>
        </is>
      </c>
      <c r="D1647" t="inlineStr">
        <is>
          <t>Sem: Hist of Interpret. Gen1&amp;2</t>
        </is>
      </c>
      <c r="E1647" t="inlineStr">
        <is>
          <t>CHIS940</t>
        </is>
      </c>
    </row>
    <row r="1648">
      <c r="A1648" t="inlineStr">
        <is>
          <t>PATH</t>
        </is>
      </c>
      <c r="B1648" t="n">
        <v>690</v>
      </c>
      <c r="C1648" t="inlineStr">
        <is>
          <t>Ind Stdy:</t>
        </is>
      </c>
      <c r="D1648" t="inlineStr">
        <is>
          <t>Ind St: Studies in Church Hist</t>
        </is>
      </c>
      <c r="E1648" t="inlineStr">
        <is>
          <t>PATH690</t>
        </is>
      </c>
    </row>
    <row r="1649">
      <c r="A1649" t="inlineStr">
        <is>
          <t>OTST</t>
        </is>
      </c>
      <c r="B1649" t="n">
        <v>634</v>
      </c>
      <c r="C1649" t="inlineStr">
        <is>
          <t>Intertestamental Literature</t>
        </is>
      </c>
      <c r="D1649" t="inlineStr">
        <is>
          <t>Top:Intertestamntal Literature</t>
        </is>
      </c>
      <c r="E1649" t="inlineStr">
        <is>
          <t>OTST634</t>
        </is>
      </c>
    </row>
    <row r="1650">
      <c r="A1650" t="inlineStr">
        <is>
          <t>OTST</t>
        </is>
      </c>
      <c r="B1650" t="n">
        <v>660</v>
      </c>
      <c r="C1650" t="inlineStr">
        <is>
          <t>Readings in the Septuagint</t>
        </is>
      </c>
      <c r="D1650" t="inlineStr">
        <is>
          <t>Top:Intertestamntal Literature</t>
        </is>
      </c>
      <c r="E1650" t="inlineStr">
        <is>
          <t>OTST660</t>
        </is>
      </c>
    </row>
    <row r="1651">
      <c r="A1651" t="inlineStr">
        <is>
          <t>OTST</t>
        </is>
      </c>
      <c r="B1651" t="n">
        <v>885</v>
      </c>
      <c r="C1651" t="inlineStr">
        <is>
          <t>Topics in:</t>
        </is>
      </c>
      <c r="D1651" t="inlineStr">
        <is>
          <t>Top: Intertestamental Literatu</t>
        </is>
      </c>
      <c r="E1651" t="inlineStr">
        <is>
          <t>OTST885</t>
        </is>
      </c>
    </row>
    <row r="1652">
      <c r="A1652" t="inlineStr">
        <is>
          <t>DSLE</t>
        </is>
      </c>
      <c r="B1652" t="n">
        <v>676</v>
      </c>
      <c r="C1652" t="inlineStr">
        <is>
          <t>Top:</t>
        </is>
      </c>
      <c r="D1652" t="inlineStr">
        <is>
          <t>Top:Chrstn Persp on Prof Ethcs</t>
        </is>
      </c>
      <c r="E1652" t="inlineStr">
        <is>
          <t>DSLE676</t>
        </is>
      </c>
    </row>
    <row r="1653">
      <c r="A1653" t="inlineStr">
        <is>
          <t>CHIS</t>
        </is>
      </c>
      <c r="B1653" t="n">
        <v>690</v>
      </c>
      <c r="C1653" t="inlineStr">
        <is>
          <t>Ind St:</t>
        </is>
      </c>
      <c r="D1653" t="inlineStr">
        <is>
          <t>Ind St: Issues in EGW Studies</t>
        </is>
      </c>
      <c r="E1653" t="inlineStr">
        <is>
          <t>CHIS690</t>
        </is>
      </c>
    </row>
    <row r="1654">
      <c r="A1654" t="inlineStr">
        <is>
          <t>CHIS</t>
        </is>
      </c>
      <c r="B1654" t="n">
        <v>690</v>
      </c>
      <c r="C1654" t="inlineStr">
        <is>
          <t>Ind St:</t>
        </is>
      </c>
      <c r="D1654" t="inlineStr">
        <is>
          <t>Ind St: Religion in America</t>
        </is>
      </c>
      <c r="E1654" t="inlineStr">
        <is>
          <t>CHIS690</t>
        </is>
      </c>
    </row>
    <row r="1655">
      <c r="A1655" t="inlineStr">
        <is>
          <t>CHIS</t>
        </is>
      </c>
      <c r="B1655" t="n">
        <v>890</v>
      </c>
      <c r="C1655" t="inlineStr">
        <is>
          <t>Directed Rdg in Church History</t>
        </is>
      </c>
      <c r="D1655" t="inlineStr">
        <is>
          <t>DirRdCHIS: Readings in Early C</t>
        </is>
      </c>
      <c r="E1655" t="inlineStr">
        <is>
          <t>CHIS890</t>
        </is>
      </c>
    </row>
    <row r="1656">
      <c r="A1656" t="inlineStr">
        <is>
          <t>CHIS</t>
        </is>
      </c>
      <c r="B1656" t="n">
        <v>885</v>
      </c>
      <c r="C1656" t="inlineStr">
        <is>
          <t>Topics in</t>
        </is>
      </c>
      <c r="D1656" t="inlineStr">
        <is>
          <t>Top: Theological Ethics</t>
        </is>
      </c>
      <c r="E1656" t="inlineStr">
        <is>
          <t>CHIS885</t>
        </is>
      </c>
    </row>
    <row r="1657">
      <c r="A1657" t="inlineStr">
        <is>
          <t>CHIS</t>
        </is>
      </c>
      <c r="B1657" t="n">
        <v>891</v>
      </c>
      <c r="C1657" t="inlineStr">
        <is>
          <t>Ind St:</t>
        </is>
      </c>
      <c r="D1657" t="inlineStr">
        <is>
          <t>IndSt:Soteriology Arminius&amp;Wes</t>
        </is>
      </c>
      <c r="E1657" t="inlineStr">
        <is>
          <t>CHIS891</t>
        </is>
      </c>
    </row>
    <row r="1658">
      <c r="A1658" t="inlineStr">
        <is>
          <t>CHIS</t>
        </is>
      </c>
      <c r="B1658" t="n">
        <v>895</v>
      </c>
      <c r="C1658" t="inlineStr">
        <is>
          <t>Directed Rdg Adventist Studies</t>
        </is>
      </c>
      <c r="D1658" t="inlineStr">
        <is>
          <t>DirRd: Dev SDA Theo&amp; Lifestyle</t>
        </is>
      </c>
      <c r="E1658" t="inlineStr">
        <is>
          <t>CHIS895</t>
        </is>
      </c>
    </row>
    <row r="1659">
      <c r="A1659" t="inlineStr">
        <is>
          <t>CHIS</t>
        </is>
      </c>
      <c r="B1659" t="n">
        <v>891</v>
      </c>
      <c r="C1659" t="inlineStr">
        <is>
          <t>Ind St:</t>
        </is>
      </c>
      <c r="D1659" t="inlineStr">
        <is>
          <t>IndSt: Dissertation Proposal</t>
        </is>
      </c>
      <c r="E1659" t="inlineStr">
        <is>
          <t>CHIS891</t>
        </is>
      </c>
    </row>
    <row r="1660">
      <c r="A1660" t="inlineStr">
        <is>
          <t>THST</t>
        </is>
      </c>
      <c r="B1660" t="n">
        <v>897</v>
      </c>
      <c r="C1660" t="inlineStr">
        <is>
          <t>Ind St:</t>
        </is>
      </c>
      <c r="D1660" t="inlineStr">
        <is>
          <t>Ind St Dissertation Proposal</t>
        </is>
      </c>
      <c r="E1660" t="inlineStr">
        <is>
          <t>THST897</t>
        </is>
      </c>
    </row>
    <row r="1661">
      <c r="A1661" t="inlineStr">
        <is>
          <t>OTST</t>
        </is>
      </c>
      <c r="B1661" t="n">
        <v>885</v>
      </c>
      <c r="C1661" t="inlineStr">
        <is>
          <t>Topics in:</t>
        </is>
      </c>
      <c r="D1661" t="inlineStr">
        <is>
          <t>Top:Theophany in the Psalms</t>
        </is>
      </c>
      <c r="E1661" t="inlineStr">
        <is>
          <t>OTST885</t>
        </is>
      </c>
    </row>
    <row r="1662">
      <c r="A1662" t="inlineStr">
        <is>
          <t>CHIS</t>
        </is>
      </c>
      <c r="B1662" t="n">
        <v>890</v>
      </c>
      <c r="C1662" t="inlineStr">
        <is>
          <t>Directed Rdg in Church History</t>
        </is>
      </c>
      <c r="D1662" t="inlineStr">
        <is>
          <t>DirRd: Protest&amp;Arminian Theo</t>
        </is>
      </c>
      <c r="E1662" t="inlineStr">
        <is>
          <t>CHIS890</t>
        </is>
      </c>
    </row>
    <row r="1663">
      <c r="A1663" t="inlineStr">
        <is>
          <t>THST</t>
        </is>
      </c>
      <c r="B1663" t="n">
        <v>897</v>
      </c>
      <c r="C1663" t="inlineStr">
        <is>
          <t>Ind St:</t>
        </is>
      </c>
      <c r="D1663" t="inlineStr">
        <is>
          <t>Ind St: Theodicy</t>
        </is>
      </c>
      <c r="E1663" t="inlineStr">
        <is>
          <t>THST897</t>
        </is>
      </c>
    </row>
    <row r="1664">
      <c r="A1664" t="inlineStr">
        <is>
          <t>ANEA</t>
        </is>
      </c>
      <c r="B1664" t="n">
        <v>890</v>
      </c>
      <c r="C1664" t="inlineStr">
        <is>
          <t>Directed Rdg in Hist&amp;Arch St</t>
        </is>
      </c>
      <c r="D1664" t="inlineStr">
        <is>
          <t>DirRd:Hist&amp; Archeology Studies</t>
        </is>
      </c>
      <c r="E1664" t="inlineStr">
        <is>
          <t>ANEA890</t>
        </is>
      </c>
    </row>
    <row r="1665">
      <c r="A1665" t="inlineStr">
        <is>
          <t>OTST</t>
        </is>
      </c>
      <c r="B1665" t="n">
        <v>890</v>
      </c>
      <c r="C1665" t="inlineStr">
        <is>
          <t>Directed Rdg in Old Testmt</t>
        </is>
      </c>
      <c r="D1665" t="inlineStr">
        <is>
          <t>DirRd in OT Theophany in Psalm</t>
        </is>
      </c>
      <c r="E1665" t="inlineStr">
        <is>
          <t>OTST890</t>
        </is>
      </c>
    </row>
    <row r="1666">
      <c r="A1666" t="inlineStr">
        <is>
          <t>THST</t>
        </is>
      </c>
      <c r="B1666" t="n">
        <v>897</v>
      </c>
      <c r="C1666" t="inlineStr">
        <is>
          <t>Ind St:</t>
        </is>
      </c>
      <c r="D1666" t="inlineStr">
        <is>
          <t>Ind St Laodicean Msg &amp; 1888</t>
        </is>
      </c>
      <c r="E1666" t="inlineStr">
        <is>
          <t>THST897</t>
        </is>
      </c>
    </row>
    <row r="1667">
      <c r="A1667" t="inlineStr">
        <is>
          <t>CHIS</t>
        </is>
      </c>
      <c r="B1667" t="n">
        <v>891</v>
      </c>
      <c r="C1667" t="inlineStr">
        <is>
          <t>Ind St:</t>
        </is>
      </c>
      <c r="D1667" t="inlineStr">
        <is>
          <t>Ind St: Religion in America</t>
        </is>
      </c>
      <c r="E1667" t="inlineStr">
        <is>
          <t>CHIS891</t>
        </is>
      </c>
    </row>
    <row r="1668">
      <c r="A1668" t="inlineStr">
        <is>
          <t>OTST</t>
        </is>
      </c>
      <c r="B1668" t="n">
        <v>690</v>
      </c>
      <c r="C1668" t="inlineStr">
        <is>
          <t>Ind St:</t>
        </is>
      </c>
      <c r="D1668" t="inlineStr">
        <is>
          <t>Ind St: Biblical Hebrew III</t>
        </is>
      </c>
      <c r="E1668" t="inlineStr">
        <is>
          <t>OTST690</t>
        </is>
      </c>
    </row>
    <row r="1669">
      <c r="A1669" t="inlineStr">
        <is>
          <t>CHIS</t>
        </is>
      </c>
      <c r="B1669" t="n">
        <v>890</v>
      </c>
      <c r="C1669" t="inlineStr">
        <is>
          <t>Directed Rdg in Church History</t>
        </is>
      </c>
      <c r="D1669" t="inlineStr">
        <is>
          <t>DirRdCHIS: Oberman on Med &amp; Re</t>
        </is>
      </c>
      <c r="E1669" t="inlineStr">
        <is>
          <t>CHIS890</t>
        </is>
      </c>
    </row>
    <row r="1670">
      <c r="A1670" t="inlineStr">
        <is>
          <t>CHIS</t>
        </is>
      </c>
      <c r="B1670" t="n">
        <v>892</v>
      </c>
      <c r="C1670" t="inlineStr">
        <is>
          <t>IndSty in Adv St:</t>
        </is>
      </c>
      <c r="D1670" t="inlineStr">
        <is>
          <t>Ind St Laodicean Msg &amp; 1888</t>
        </is>
      </c>
      <c r="E1670" t="inlineStr">
        <is>
          <t>CHIS892</t>
        </is>
      </c>
    </row>
    <row r="1671">
      <c r="A1671" t="inlineStr">
        <is>
          <t>MSSN</t>
        </is>
      </c>
      <c r="B1671" t="n">
        <v>690</v>
      </c>
      <c r="C1671" t="inlineStr">
        <is>
          <t>Ind St:</t>
        </is>
      </c>
      <c r="D1671" t="inlineStr">
        <is>
          <t>IndSt: Chr. Witness &amp; World Re</t>
        </is>
      </c>
      <c r="E1671" t="inlineStr">
        <is>
          <t>MSSN690</t>
        </is>
      </c>
    </row>
    <row r="1672">
      <c r="A1672" t="inlineStr">
        <is>
          <t>CHIS</t>
        </is>
      </c>
      <c r="B1672" t="n">
        <v>892</v>
      </c>
      <c r="C1672" t="inlineStr">
        <is>
          <t>IndSty in Adv St:</t>
        </is>
      </c>
      <c r="D1672" t="inlineStr">
        <is>
          <t>St in Adv St: Soteriologies</t>
        </is>
      </c>
      <c r="E1672" t="inlineStr">
        <is>
          <t>CHIS892</t>
        </is>
      </c>
    </row>
    <row r="1673">
      <c r="A1673" t="inlineStr">
        <is>
          <t>NTST</t>
        </is>
      </c>
      <c r="B1673" t="n">
        <v>890</v>
      </c>
      <c r="C1673" t="inlineStr">
        <is>
          <t>Directed Rdg in New Testament</t>
        </is>
      </c>
      <c r="D1673" t="inlineStr">
        <is>
          <t>DirRdg NT:Theo Pauline Epistls</t>
        </is>
      </c>
      <c r="E1673" t="inlineStr">
        <is>
          <t>NTST890</t>
        </is>
      </c>
    </row>
    <row r="1674">
      <c r="A1674" t="inlineStr">
        <is>
          <t>THST</t>
        </is>
      </c>
      <c r="B1674" t="n">
        <v>897</v>
      </c>
      <c r="C1674" t="inlineStr">
        <is>
          <t>Ind St:</t>
        </is>
      </c>
      <c r="D1674" t="inlineStr">
        <is>
          <t>Ind St Systematic Theo</t>
        </is>
      </c>
      <c r="E1674" t="inlineStr">
        <is>
          <t>THST897</t>
        </is>
      </c>
    </row>
    <row r="1675">
      <c r="A1675" t="inlineStr">
        <is>
          <t>OTST</t>
        </is>
      </c>
      <c r="B1675" t="n">
        <v>890</v>
      </c>
      <c r="C1675" t="inlineStr">
        <is>
          <t>Directed Rdg in Old Testmt</t>
        </is>
      </c>
      <c r="D1675" t="inlineStr">
        <is>
          <t>DirRdg in OT History &amp; Archae</t>
        </is>
      </c>
      <c r="E1675" t="inlineStr">
        <is>
          <t>OTST890</t>
        </is>
      </c>
    </row>
    <row r="1676">
      <c r="A1676" t="inlineStr">
        <is>
          <t>CHIS</t>
        </is>
      </c>
      <c r="B1676" t="n">
        <v>891</v>
      </c>
      <c r="C1676" t="inlineStr">
        <is>
          <t>Ind St:</t>
        </is>
      </c>
      <c r="D1676" t="inlineStr">
        <is>
          <t>Ind St: Reception of Monogenes</t>
        </is>
      </c>
      <c r="E1676" t="inlineStr">
        <is>
          <t>CHIS891</t>
        </is>
      </c>
    </row>
    <row r="1677">
      <c r="A1677" t="inlineStr">
        <is>
          <t>OTST</t>
        </is>
      </c>
      <c r="B1677" t="n">
        <v>890</v>
      </c>
      <c r="C1677" t="inlineStr">
        <is>
          <t>Directed Rdg in Old Testmt</t>
        </is>
      </c>
      <c r="D1677" t="inlineStr">
        <is>
          <t>Dir Rdg in OT:</t>
        </is>
      </c>
      <c r="E1677" t="inlineStr">
        <is>
          <t>OTST890</t>
        </is>
      </c>
    </row>
    <row r="1678">
      <c r="A1678" t="inlineStr">
        <is>
          <t>OTST</t>
        </is>
      </c>
      <c r="B1678" t="n">
        <v>890</v>
      </c>
      <c r="C1678" t="inlineStr">
        <is>
          <t>Directed Rdg in Old Testmt</t>
        </is>
      </c>
      <c r="D1678" t="inlineStr">
        <is>
          <t>Dir Rdg in OT:Arch&amp; Theo of OT</t>
        </is>
      </c>
      <c r="E1678" t="inlineStr">
        <is>
          <t>OTST890</t>
        </is>
      </c>
    </row>
    <row r="1679">
      <c r="A1679" t="inlineStr">
        <is>
          <t>THST</t>
        </is>
      </c>
      <c r="B1679" t="n">
        <v>897</v>
      </c>
      <c r="C1679" t="inlineStr">
        <is>
          <t>Ind St:</t>
        </is>
      </c>
      <c r="D1679" t="inlineStr">
        <is>
          <t>Ind St: Postmodernism</t>
        </is>
      </c>
      <c r="E1679" t="inlineStr">
        <is>
          <t>THST897</t>
        </is>
      </c>
    </row>
    <row r="1680">
      <c r="A1680" t="inlineStr">
        <is>
          <t>MSSN</t>
        </is>
      </c>
      <c r="B1680" t="n">
        <v>890</v>
      </c>
      <c r="C1680" t="inlineStr">
        <is>
          <t>Directed Rdgs Mission Studies</t>
        </is>
      </c>
      <c r="D1680" t="inlineStr">
        <is>
          <t>DirRdg:Theo Mssnl Hermeneutics</t>
        </is>
      </c>
      <c r="E1680" t="inlineStr">
        <is>
          <t>MSSN890</t>
        </is>
      </c>
    </row>
    <row r="1681">
      <c r="A1681" t="inlineStr">
        <is>
          <t>OTST</t>
        </is>
      </c>
      <c r="B1681" t="n">
        <v>604</v>
      </c>
      <c r="C1681" t="inlineStr">
        <is>
          <t>Hist of the Ancient Near East</t>
        </is>
      </c>
      <c r="E1681" t="inlineStr">
        <is>
          <t>OTST604</t>
        </is>
      </c>
    </row>
    <row r="1682">
      <c r="A1682" t="inlineStr">
        <is>
          <t>THST</t>
        </is>
      </c>
      <c r="B1682" t="n">
        <v>690</v>
      </c>
      <c r="C1682" t="inlineStr">
        <is>
          <t>Ind St:</t>
        </is>
      </c>
      <c r="D1682" t="inlineStr">
        <is>
          <t>IndSt:Revltn Insprtn Hermnutic</t>
        </is>
      </c>
      <c r="E1682" t="inlineStr">
        <is>
          <t>THST690</t>
        </is>
      </c>
    </row>
    <row r="1683">
      <c r="A1683" t="inlineStr">
        <is>
          <t>DSLE</t>
        </is>
      </c>
      <c r="B1683" t="n">
        <v>880</v>
      </c>
      <c r="C1683" t="inlineStr">
        <is>
          <t>PhD (DSLE) Prog Cont</t>
        </is>
      </c>
      <c r="E1683" t="inlineStr">
        <is>
          <t>DSLE880</t>
        </is>
      </c>
    </row>
    <row r="1684">
      <c r="A1684" t="inlineStr">
        <is>
          <t>MSSN</t>
        </is>
      </c>
      <c r="B1684" t="n">
        <v>644</v>
      </c>
      <c r="C1684" t="inlineStr">
        <is>
          <t>Ministry of Reconciliation</t>
        </is>
      </c>
      <c r="E1684" t="inlineStr">
        <is>
          <t>MSSN644</t>
        </is>
      </c>
    </row>
    <row r="1685">
      <c r="A1685" t="inlineStr">
        <is>
          <t>CHIS</t>
        </is>
      </c>
      <c r="B1685" t="n">
        <v>690</v>
      </c>
      <c r="C1685" t="inlineStr">
        <is>
          <t>Ind St:</t>
        </is>
      </c>
      <c r="D1685" t="inlineStr">
        <is>
          <t>Ind St: Dev. of SDA Theo</t>
        </is>
      </c>
      <c r="E1685" t="inlineStr">
        <is>
          <t>CHIS690</t>
        </is>
      </c>
    </row>
    <row r="1686">
      <c r="A1686" t="inlineStr">
        <is>
          <t>PATH</t>
        </is>
      </c>
      <c r="B1686" t="n">
        <v>690</v>
      </c>
      <c r="C1686" t="inlineStr">
        <is>
          <t>Ind Stdy:</t>
        </is>
      </c>
      <c r="D1686" t="inlineStr">
        <is>
          <t>Ind Stdy:Personal Evang Mnstry</t>
        </is>
      </c>
      <c r="E1686" t="inlineStr">
        <is>
          <t>PATH690</t>
        </is>
      </c>
    </row>
    <row r="1687">
      <c r="A1687" t="inlineStr">
        <is>
          <t>GSEM</t>
        </is>
      </c>
      <c r="B1687" t="n">
        <v>505</v>
      </c>
      <c r="C1687" t="inlineStr">
        <is>
          <t>Colloquium:</t>
        </is>
      </c>
      <c r="D1687" t="inlineStr">
        <is>
          <t>Coll:  NAD Summit on Abuse</t>
        </is>
      </c>
      <c r="E1687" t="inlineStr">
        <is>
          <t>GSEM505</t>
        </is>
      </c>
    </row>
    <row r="1688">
      <c r="A1688" t="inlineStr">
        <is>
          <t>GSEM</t>
        </is>
      </c>
      <c r="B1688" t="n">
        <v>505</v>
      </c>
      <c r="C1688" t="inlineStr">
        <is>
          <t>Colloquium:</t>
        </is>
      </c>
      <c r="D1688" t="inlineStr">
        <is>
          <t>Coll: Church Security</t>
        </is>
      </c>
      <c r="E1688" t="inlineStr">
        <is>
          <t>GSEM505</t>
        </is>
      </c>
    </row>
    <row r="1689">
      <c r="A1689" t="inlineStr">
        <is>
          <t>THST</t>
        </is>
      </c>
      <c r="B1689" t="n">
        <v>940</v>
      </c>
      <c r="C1689" t="inlineStr">
        <is>
          <t>Sem in Systematic Theology:</t>
        </is>
      </c>
      <c r="D1689" t="inlineStr">
        <is>
          <t>Sem:Creator Creation Interactn</t>
        </is>
      </c>
      <c r="E1689" t="inlineStr">
        <is>
          <t>THST940</t>
        </is>
      </c>
    </row>
    <row r="1690">
      <c r="A1690" t="inlineStr">
        <is>
          <t>GSEM</t>
        </is>
      </c>
      <c r="B1690" t="n">
        <v>505</v>
      </c>
      <c r="C1690" t="inlineStr">
        <is>
          <t>Colloquium:</t>
        </is>
      </c>
      <c r="D1690" t="inlineStr">
        <is>
          <t>Colloquium: PELC Conference</t>
        </is>
      </c>
      <c r="E1690" t="inlineStr">
        <is>
          <t>GSEM505</t>
        </is>
      </c>
    </row>
    <row r="1691">
      <c r="A1691" t="inlineStr">
        <is>
          <t>CHIS</t>
        </is>
      </c>
      <c r="B1691" t="n">
        <v>892</v>
      </c>
      <c r="C1691" t="inlineStr">
        <is>
          <t>IndSty in Adv St:</t>
        </is>
      </c>
      <c r="D1691" t="inlineStr">
        <is>
          <t>IndSt:EGW Sabb Theology</t>
        </is>
      </c>
      <c r="E1691" t="inlineStr">
        <is>
          <t>CHIS892</t>
        </is>
      </c>
    </row>
    <row r="1692">
      <c r="A1692" t="inlineStr">
        <is>
          <t>CHIS</t>
        </is>
      </c>
      <c r="B1692" t="n">
        <v>892</v>
      </c>
      <c r="C1692" t="inlineStr">
        <is>
          <t>IndSty in Adv St:</t>
        </is>
      </c>
      <c r="D1692" t="inlineStr">
        <is>
          <t>IndSty:Diss Proposal</t>
        </is>
      </c>
      <c r="E1692" t="inlineStr">
        <is>
          <t>CHIS892</t>
        </is>
      </c>
    </row>
    <row r="1693">
      <c r="A1693" t="inlineStr">
        <is>
          <t>PATH</t>
        </is>
      </c>
      <c r="B1693" t="n">
        <v>690</v>
      </c>
      <c r="C1693" t="inlineStr">
        <is>
          <t>Ind Stdy:</t>
        </is>
      </c>
      <c r="D1693" t="inlineStr">
        <is>
          <t>Ind Stdy:Princ of Hermeneutcs</t>
        </is>
      </c>
      <c r="E1693" t="inlineStr">
        <is>
          <t>PATH690</t>
        </is>
      </c>
    </row>
    <row r="1694">
      <c r="A1694" t="inlineStr">
        <is>
          <t>PATH</t>
        </is>
      </c>
      <c r="B1694" t="n">
        <v>690</v>
      </c>
      <c r="C1694" t="inlineStr">
        <is>
          <t>Ind Stdy:</t>
        </is>
      </c>
      <c r="D1694" t="inlineStr">
        <is>
          <t>Ind Stdy:Survy of the Pentatch</t>
        </is>
      </c>
      <c r="E1694" t="inlineStr">
        <is>
          <t>PATH690</t>
        </is>
      </c>
    </row>
    <row r="1695">
      <c r="A1695" t="inlineStr">
        <is>
          <t>PATH</t>
        </is>
      </c>
      <c r="B1695" t="n">
        <v>690</v>
      </c>
      <c r="C1695" t="inlineStr">
        <is>
          <t>Ind Stdy:</t>
        </is>
      </c>
      <c r="D1695" t="inlineStr">
        <is>
          <t>Ind Stdy:Meth of OT Exegesisd</t>
        </is>
      </c>
      <c r="E1695" t="inlineStr">
        <is>
          <t>PATH690</t>
        </is>
      </c>
    </row>
    <row r="1696">
      <c r="A1696" t="inlineStr">
        <is>
          <t>THST</t>
        </is>
      </c>
      <c r="B1696" t="n">
        <v>690</v>
      </c>
      <c r="C1696" t="inlineStr">
        <is>
          <t>Ind St:</t>
        </is>
      </c>
      <c r="D1696" t="inlineStr">
        <is>
          <t>Ind St:Rev Insp Herm</t>
        </is>
      </c>
      <c r="E1696" t="inlineStr">
        <is>
          <t>THST690</t>
        </is>
      </c>
    </row>
    <row r="1697">
      <c r="A1697" t="inlineStr">
        <is>
          <t>OTST</t>
        </is>
      </c>
      <c r="B1697" t="n">
        <v>690</v>
      </c>
      <c r="C1697" t="inlineStr">
        <is>
          <t>Ind St:</t>
        </is>
      </c>
      <c r="D1697" t="inlineStr">
        <is>
          <t>Ind St:Srvy of the Pentateuch</t>
        </is>
      </c>
      <c r="E1697" t="inlineStr">
        <is>
          <t>OTST690</t>
        </is>
      </c>
    </row>
    <row r="1698">
      <c r="A1698" t="inlineStr">
        <is>
          <t>OTST</t>
        </is>
      </c>
      <c r="B1698" t="n">
        <v>690</v>
      </c>
      <c r="C1698" t="inlineStr">
        <is>
          <t>Ind St:</t>
        </is>
      </c>
      <c r="D1698" t="inlineStr">
        <is>
          <t>Ind St:Prin of Hermeneutics</t>
        </is>
      </c>
      <c r="E1698" t="inlineStr">
        <is>
          <t>OTST690</t>
        </is>
      </c>
    </row>
    <row r="1699">
      <c r="A1699" t="inlineStr">
        <is>
          <t>OTST</t>
        </is>
      </c>
      <c r="B1699" t="n">
        <v>690</v>
      </c>
      <c r="C1699" t="inlineStr">
        <is>
          <t>Ind St:</t>
        </is>
      </c>
      <c r="D1699" t="inlineStr">
        <is>
          <t>Ind St:Meth of OT Exegesis</t>
        </is>
      </c>
      <c r="E1699" t="inlineStr">
        <is>
          <t>OTST690</t>
        </is>
      </c>
    </row>
    <row r="1700">
      <c r="A1700" t="inlineStr">
        <is>
          <t>CHIS</t>
        </is>
      </c>
      <c r="B1700" t="n">
        <v>891</v>
      </c>
      <c r="C1700" t="inlineStr">
        <is>
          <t>Ind St:</t>
        </is>
      </c>
      <c r="D1700" t="inlineStr">
        <is>
          <t>Ind St</t>
        </is>
      </c>
      <c r="E1700" t="inlineStr">
        <is>
          <t>CHIS891</t>
        </is>
      </c>
    </row>
    <row r="1701">
      <c r="A1701" t="inlineStr">
        <is>
          <t>DSLE</t>
        </is>
      </c>
      <c r="B1701" t="n">
        <v>681</v>
      </c>
      <c r="C1701" t="inlineStr">
        <is>
          <t>Field Practicum: Academic</t>
        </is>
      </c>
      <c r="D1701" t="inlineStr">
        <is>
          <t>Field Practicum:Fam Life Ed</t>
        </is>
      </c>
      <c r="E1701" t="inlineStr">
        <is>
          <t>DSLE681</t>
        </is>
      </c>
    </row>
    <row r="1702">
      <c r="A1702" t="inlineStr">
        <is>
          <t>CHIS</t>
        </is>
      </c>
      <c r="B1702" t="n">
        <v>891</v>
      </c>
      <c r="C1702" t="inlineStr">
        <is>
          <t>Ind St:</t>
        </is>
      </c>
      <c r="D1702" t="inlineStr">
        <is>
          <t>IndSt:Monogenes Acnt Greek Lit</t>
        </is>
      </c>
      <c r="E1702" t="inlineStr">
        <is>
          <t>CHIS891</t>
        </is>
      </c>
    </row>
    <row r="1703">
      <c r="A1703" t="inlineStr">
        <is>
          <t>NTST</t>
        </is>
      </c>
      <c r="B1703" t="n">
        <v>690</v>
      </c>
      <c r="C1703" t="inlineStr">
        <is>
          <t>Ind St:</t>
        </is>
      </c>
      <c r="D1703" t="inlineStr">
        <is>
          <t>Ind St:NT Theology &amp; Ethics</t>
        </is>
      </c>
      <c r="E1703" t="inlineStr">
        <is>
          <t>NTST690</t>
        </is>
      </c>
    </row>
    <row r="1704">
      <c r="A1704" t="inlineStr">
        <is>
          <t>OTST</t>
        </is>
      </c>
      <c r="B1704" t="n">
        <v>890</v>
      </c>
      <c r="C1704" t="inlineStr">
        <is>
          <t>Directed Rdg in Old Testmt</t>
        </is>
      </c>
      <c r="D1704" t="inlineStr">
        <is>
          <t>Dir Rdg in the OT-Thdcy in OT</t>
        </is>
      </c>
      <c r="E1704" t="inlineStr">
        <is>
          <t>OTST890</t>
        </is>
      </c>
    </row>
    <row r="1705">
      <c r="A1705" t="inlineStr">
        <is>
          <t>THST</t>
        </is>
      </c>
      <c r="B1705" t="n">
        <v>690</v>
      </c>
      <c r="C1705" t="inlineStr">
        <is>
          <t>Ind St:</t>
        </is>
      </c>
      <c r="D1705" t="inlineStr">
        <is>
          <t>Ind St:Grt Contrv, Cov La, Sab</t>
        </is>
      </c>
      <c r="E1705" t="inlineStr">
        <is>
          <t>THST690</t>
        </is>
      </c>
    </row>
    <row r="1706">
      <c r="A1706" t="inlineStr">
        <is>
          <t>OTST</t>
        </is>
      </c>
      <c r="B1706" t="n">
        <v>895</v>
      </c>
      <c r="C1706" t="inlineStr">
        <is>
          <t>Independent Study:</t>
        </is>
      </c>
      <c r="D1706" t="inlineStr">
        <is>
          <t>Ind Stdy:OT Exegesis</t>
        </is>
      </c>
      <c r="E1706" t="inlineStr">
        <is>
          <t>OTST895</t>
        </is>
      </c>
    </row>
    <row r="1707">
      <c r="A1707" t="inlineStr">
        <is>
          <t>THST</t>
        </is>
      </c>
      <c r="B1707" t="n">
        <v>896</v>
      </c>
      <c r="C1707" t="inlineStr">
        <is>
          <t>Directed Rdg Christian Ethics</t>
        </is>
      </c>
      <c r="D1707" t="inlineStr">
        <is>
          <t>DrRdgChEth: Epist&amp;Ethics</t>
        </is>
      </c>
      <c r="E1707" t="inlineStr">
        <is>
          <t>THST896</t>
        </is>
      </c>
    </row>
    <row r="1708">
      <c r="A1708" t="inlineStr">
        <is>
          <t>ANEA</t>
        </is>
      </c>
      <c r="B1708" t="n">
        <v>890</v>
      </c>
      <c r="C1708" t="inlineStr">
        <is>
          <t>Directed Rdg in Hist&amp;Arch St</t>
        </is>
      </c>
      <c r="D1708" t="inlineStr">
        <is>
          <t>Dir Rdgs n the OT Histry &amp; Arc</t>
        </is>
      </c>
      <c r="E1708" t="inlineStr">
        <is>
          <t>ANEA890</t>
        </is>
      </c>
    </row>
    <row r="1709">
      <c r="A1709" t="inlineStr">
        <is>
          <t>ANEA</t>
        </is>
      </c>
      <c r="B1709" t="n">
        <v>890</v>
      </c>
      <c r="C1709" t="inlineStr">
        <is>
          <t>Directed Rdg in Hist&amp;Arch St</t>
        </is>
      </c>
      <c r="D1709" t="inlineStr">
        <is>
          <t>Dir Rdgs in the OT- History &amp;</t>
        </is>
      </c>
      <c r="E1709" t="inlineStr">
        <is>
          <t>ANEA890</t>
        </is>
      </c>
    </row>
    <row r="1710">
      <c r="A1710" t="inlineStr">
        <is>
          <t>CHIS</t>
        </is>
      </c>
      <c r="B1710" t="n">
        <v>892</v>
      </c>
      <c r="C1710" t="inlineStr">
        <is>
          <t>IndSty in Adv St:</t>
        </is>
      </c>
      <c r="D1710" t="inlineStr">
        <is>
          <t>Ind St: Begotteness in Adv</t>
        </is>
      </c>
      <c r="E1710" t="inlineStr">
        <is>
          <t>CHIS892</t>
        </is>
      </c>
    </row>
    <row r="1711">
      <c r="A1711" t="inlineStr">
        <is>
          <t>THST</t>
        </is>
      </c>
      <c r="B1711" t="n">
        <v>896</v>
      </c>
      <c r="C1711" t="inlineStr">
        <is>
          <t>Directed Rdg Christian Ethics</t>
        </is>
      </c>
      <c r="D1711" t="inlineStr">
        <is>
          <t>DrRdgChEth:Theo, Phil, Ethics</t>
        </is>
      </c>
      <c r="E1711" t="inlineStr">
        <is>
          <t>THST896</t>
        </is>
      </c>
    </row>
    <row r="1712">
      <c r="A1712" t="inlineStr">
        <is>
          <t>PATH</t>
        </is>
      </c>
      <c r="B1712" t="n">
        <v>690</v>
      </c>
      <c r="C1712" t="inlineStr">
        <is>
          <t>Ind Stdy:</t>
        </is>
      </c>
      <c r="D1712" t="inlineStr">
        <is>
          <t>Ind St: Prch Biblical Prophecy</t>
        </is>
      </c>
      <c r="E1712" t="inlineStr">
        <is>
          <t>PATH690</t>
        </is>
      </c>
    </row>
    <row r="1713">
      <c r="A1713" t="inlineStr">
        <is>
          <t>OTST</t>
        </is>
      </c>
      <c r="B1713" t="n">
        <v>890</v>
      </c>
      <c r="C1713" t="inlineStr">
        <is>
          <t>Directed Rdg in Old Testmt</t>
        </is>
      </c>
      <c r="D1713" t="inlineStr">
        <is>
          <t>Dir Rdgs:Txtl Trdtns f Gn 3</t>
        </is>
      </c>
      <c r="E1713" t="inlineStr">
        <is>
          <t>OTST890</t>
        </is>
      </c>
    </row>
    <row r="1714">
      <c r="A1714" t="inlineStr">
        <is>
          <t>PATH</t>
        </is>
      </c>
      <c r="B1714" t="n">
        <v>690</v>
      </c>
      <c r="C1714" t="inlineStr">
        <is>
          <t>Ind Stdy:</t>
        </is>
      </c>
      <c r="D1714" t="inlineStr">
        <is>
          <t>Ind Stdy: Death &amp; Grief</t>
        </is>
      </c>
      <c r="E1714" t="inlineStr">
        <is>
          <t>PATH690</t>
        </is>
      </c>
    </row>
    <row r="1715">
      <c r="A1715" t="inlineStr">
        <is>
          <t>MSSN</t>
        </is>
      </c>
      <c r="B1715" t="n">
        <v>690</v>
      </c>
      <c r="C1715" t="inlineStr">
        <is>
          <t>Ind St:</t>
        </is>
      </c>
      <c r="D1715" t="inlineStr">
        <is>
          <t>Ind St:Cross Cult Lead Dev</t>
        </is>
      </c>
      <c r="E1715" t="inlineStr">
        <is>
          <t>MSSN690</t>
        </is>
      </c>
    </row>
    <row r="1716">
      <c r="A1716" t="inlineStr">
        <is>
          <t>NTST</t>
        </is>
      </c>
      <c r="B1716" t="n">
        <v>690</v>
      </c>
      <c r="C1716" t="inlineStr">
        <is>
          <t>Ind St:</t>
        </is>
      </c>
      <c r="D1716" t="inlineStr">
        <is>
          <t>Ind St:Advncd Stds n the Gspls</t>
        </is>
      </c>
      <c r="E1716" t="inlineStr">
        <is>
          <t>NTST690</t>
        </is>
      </c>
    </row>
    <row r="1717">
      <c r="A1717" t="inlineStr">
        <is>
          <t>MSSN</t>
        </is>
      </c>
      <c r="B1717" t="n">
        <v>695</v>
      </c>
      <c r="C1717" t="inlineStr">
        <is>
          <t>Topics:</t>
        </is>
      </c>
      <c r="D1717" t="inlineStr">
        <is>
          <t>Intcultral Min &amp; Mission</t>
        </is>
      </c>
      <c r="E1717" t="inlineStr">
        <is>
          <t>MSSN695</t>
        </is>
      </c>
    </row>
    <row r="1718">
      <c r="A1718" t="inlineStr">
        <is>
          <t>OTST</t>
        </is>
      </c>
      <c r="B1718" t="n">
        <v>890</v>
      </c>
      <c r="C1718" t="inlineStr">
        <is>
          <t>Directed Rdg in Old Testmt</t>
        </is>
      </c>
      <c r="D1718" t="inlineStr">
        <is>
          <t>Dir Rdgs in OT Archlgy &amp; Thlgy</t>
        </is>
      </c>
      <c r="E1718" t="inlineStr">
        <is>
          <t>OTST890</t>
        </is>
      </c>
    </row>
    <row r="1719">
      <c r="A1719" t="inlineStr">
        <is>
          <t>THST</t>
        </is>
      </c>
      <c r="B1719" t="n">
        <v>649</v>
      </c>
      <c r="C1719" t="inlineStr">
        <is>
          <t>Sem in Theological Issues:</t>
        </is>
      </c>
      <c r="D1719" t="inlineStr">
        <is>
          <t>Sem:Creator Creation Interactn</t>
        </is>
      </c>
      <c r="E1719" t="inlineStr">
        <is>
          <t>THST649</t>
        </is>
      </c>
    </row>
    <row r="1720">
      <c r="A1720" t="inlineStr">
        <is>
          <t>GSEM</t>
        </is>
      </c>
      <c r="B1720" t="n">
        <v>505</v>
      </c>
      <c r="C1720" t="inlineStr">
        <is>
          <t>Colloquium:</t>
        </is>
      </c>
      <c r="D1720" t="inlineStr">
        <is>
          <t>Coll:Securing Your Calling</t>
        </is>
      </c>
      <c r="E1720" t="inlineStr">
        <is>
          <t>GSEM505</t>
        </is>
      </c>
    </row>
    <row r="1721">
      <c r="A1721" t="inlineStr">
        <is>
          <t>CHIS</t>
        </is>
      </c>
      <c r="B1721" t="n">
        <v>685</v>
      </c>
      <c r="C1721" t="inlineStr">
        <is>
          <t>Studies in Church History</t>
        </is>
      </c>
      <c r="D1721" t="inlineStr">
        <is>
          <t>Top: EGW &amp; Adv Research</t>
        </is>
      </c>
      <c r="E1721" t="inlineStr">
        <is>
          <t>CHIS685</t>
        </is>
      </c>
    </row>
    <row r="1722">
      <c r="A1722" t="inlineStr">
        <is>
          <t>GSEM</t>
        </is>
      </c>
      <c r="B1722" t="n">
        <v>505</v>
      </c>
      <c r="C1722" t="inlineStr">
        <is>
          <t>Colloquium:</t>
        </is>
      </c>
      <c r="D1722" t="inlineStr">
        <is>
          <t>Coll: Ellen White Issues Sympm</t>
        </is>
      </c>
      <c r="E1722" t="inlineStr">
        <is>
          <t>GSEM505</t>
        </is>
      </c>
    </row>
    <row r="1723">
      <c r="A1723" t="inlineStr">
        <is>
          <t>GSEM</t>
        </is>
      </c>
      <c r="B1723" t="n">
        <v>797</v>
      </c>
      <c r="C1723" t="inlineStr">
        <is>
          <t>Ind St:</t>
        </is>
      </c>
      <c r="D1723" t="inlineStr">
        <is>
          <t>Ind St:DMin Dssn</t>
        </is>
      </c>
      <c r="E1723" t="inlineStr">
        <is>
          <t>GSEM797</t>
        </is>
      </c>
    </row>
    <row r="1724">
      <c r="A1724" t="inlineStr">
        <is>
          <t>MSSN</t>
        </is>
      </c>
      <c r="B1724" t="n">
        <v>584</v>
      </c>
      <c r="C1724" t="inlineStr">
        <is>
          <t>Prep for Cross-Cultrl Workers</t>
        </is>
      </c>
      <c r="E1724" t="inlineStr">
        <is>
          <t>MSSN584</t>
        </is>
      </c>
    </row>
    <row r="1725">
      <c r="A1725" t="inlineStr">
        <is>
          <t>GSEM</t>
        </is>
      </c>
      <c r="B1725" t="n">
        <v>648</v>
      </c>
      <c r="C1725" t="inlineStr">
        <is>
          <t>Workshop</t>
        </is>
      </c>
      <c r="D1725" t="inlineStr">
        <is>
          <t>Workshop:Prep Mssn Srvc</t>
        </is>
      </c>
      <c r="E1725" t="inlineStr">
        <is>
          <t>GSEM648</t>
        </is>
      </c>
    </row>
    <row r="1726">
      <c r="A1726" t="inlineStr">
        <is>
          <t>GSEM</t>
        </is>
      </c>
      <c r="B1726" t="n">
        <v>648</v>
      </c>
      <c r="C1726" t="inlineStr">
        <is>
          <t>Workshop</t>
        </is>
      </c>
      <c r="D1726" t="inlineStr">
        <is>
          <t>Workshop: Prep Mssn Srvc</t>
        </is>
      </c>
      <c r="E1726" t="inlineStr">
        <is>
          <t>GSEM648</t>
        </is>
      </c>
    </row>
    <row r="1727">
      <c r="A1727" t="inlineStr">
        <is>
          <t>MSSN</t>
        </is>
      </c>
      <c r="B1727" t="n">
        <v>890</v>
      </c>
      <c r="C1727" t="inlineStr">
        <is>
          <t>Directed Rdgs Mission Studies</t>
        </is>
      </c>
      <c r="D1727" t="inlineStr">
        <is>
          <t>Directed Rdgs</t>
        </is>
      </c>
      <c r="E1727" t="inlineStr">
        <is>
          <t>MSSN890</t>
        </is>
      </c>
    </row>
    <row r="1728">
      <c r="A1728" t="inlineStr">
        <is>
          <t>CHIS</t>
        </is>
      </c>
      <c r="B1728" t="n">
        <v>892</v>
      </c>
      <c r="C1728" t="inlineStr">
        <is>
          <t>Ind St:</t>
        </is>
      </c>
      <c r="E1728" t="inlineStr">
        <is>
          <t>CHIS892</t>
        </is>
      </c>
    </row>
    <row r="1729">
      <c r="A1729" t="inlineStr">
        <is>
          <t>CHIS</t>
        </is>
      </c>
      <c r="B1729" t="n">
        <v>892</v>
      </c>
      <c r="C1729" t="inlineStr">
        <is>
          <t>Ind St:</t>
        </is>
      </c>
      <c r="D1729" t="inlineStr">
        <is>
          <t>IndSt:</t>
        </is>
      </c>
      <c r="E1729" t="inlineStr">
        <is>
          <t>CHIS892</t>
        </is>
      </c>
    </row>
    <row r="1730">
      <c r="A1730" t="inlineStr">
        <is>
          <t>CHIS</t>
        </is>
      </c>
      <c r="B1730" t="n">
        <v>890</v>
      </c>
      <c r="C1730" t="inlineStr">
        <is>
          <t>Directed Rdg in Church History</t>
        </is>
      </c>
      <c r="D1730" t="inlineStr">
        <is>
          <t>DirRdg:</t>
        </is>
      </c>
      <c r="E1730" t="inlineStr">
        <is>
          <t>CHIS890</t>
        </is>
      </c>
    </row>
    <row r="1731">
      <c r="A1731" t="inlineStr">
        <is>
          <t>CHIS</t>
        </is>
      </c>
      <c r="B1731" t="n">
        <v>891</v>
      </c>
      <c r="C1731" t="inlineStr">
        <is>
          <t>Ind St:</t>
        </is>
      </c>
      <c r="D1731" t="inlineStr">
        <is>
          <t>IndSt:</t>
        </is>
      </c>
      <c r="E1731" t="inlineStr">
        <is>
          <t>CHIS891</t>
        </is>
      </c>
    </row>
    <row r="1732">
      <c r="A1732" t="inlineStr">
        <is>
          <t>CHIS</t>
        </is>
      </c>
      <c r="B1732" t="n">
        <v>895</v>
      </c>
      <c r="C1732" t="inlineStr">
        <is>
          <t>Directed Rdg Adventist Studies</t>
        </is>
      </c>
      <c r="D1732" t="inlineStr">
        <is>
          <t>DirRdg:</t>
        </is>
      </c>
      <c r="E1732" t="inlineStr">
        <is>
          <t>CHIS895</t>
        </is>
      </c>
    </row>
    <row r="1733">
      <c r="A1733" t="inlineStr">
        <is>
          <t>CHIS</t>
        </is>
      </c>
      <c r="B1733" t="n">
        <v>891</v>
      </c>
      <c r="C1733" t="inlineStr">
        <is>
          <t>Ind St:</t>
        </is>
      </c>
      <c r="D1733" t="inlineStr">
        <is>
          <t>IndSt:Apoclypt Wrtngs Early Ch</t>
        </is>
      </c>
      <c r="E1733" t="inlineStr">
        <is>
          <t>CHIS891</t>
        </is>
      </c>
    </row>
    <row r="1734">
      <c r="A1734" t="inlineStr">
        <is>
          <t>MSSN</t>
        </is>
      </c>
      <c r="B1734" t="n">
        <v>695</v>
      </c>
      <c r="C1734" t="inlineStr">
        <is>
          <t>Topics:</t>
        </is>
      </c>
      <c r="D1734" t="inlineStr">
        <is>
          <t>Top: ICISF Certif for Crisis</t>
        </is>
      </c>
      <c r="E1734" t="inlineStr">
        <is>
          <t>MSSN695</t>
        </is>
      </c>
    </row>
    <row r="1735">
      <c r="A1735" t="inlineStr">
        <is>
          <t>CHIS</t>
        </is>
      </c>
      <c r="B1735" t="n">
        <v>880</v>
      </c>
      <c r="C1735" t="inlineStr">
        <is>
          <t>Topics in Church History:</t>
        </is>
      </c>
      <c r="D1735" t="inlineStr">
        <is>
          <t>TopicsCHIS: Protest Theo Herit</t>
        </is>
      </c>
      <c r="E1735" t="inlineStr">
        <is>
          <t>CHIS880</t>
        </is>
      </c>
    </row>
    <row r="1736">
      <c r="A1736" t="inlineStr">
        <is>
          <t>NTST</t>
        </is>
      </c>
      <c r="B1736" t="n">
        <v>690</v>
      </c>
      <c r="C1736" t="inlineStr">
        <is>
          <t>Ind St:</t>
        </is>
      </c>
      <c r="D1736" t="inlineStr">
        <is>
          <t>Ind St: Greco Roman World</t>
        </is>
      </c>
      <c r="E1736" t="inlineStr">
        <is>
          <t>NTST690</t>
        </is>
      </c>
    </row>
    <row r="1737">
      <c r="A1737" t="inlineStr">
        <is>
          <t>CHIS</t>
        </is>
      </c>
      <c r="B1737" t="n">
        <v>892</v>
      </c>
      <c r="C1737" t="inlineStr">
        <is>
          <t>Ind St:</t>
        </is>
      </c>
      <c r="D1737" t="inlineStr">
        <is>
          <t>Ind St Laodicean Msg &amp; 1888</t>
        </is>
      </c>
      <c r="E1737" t="inlineStr">
        <is>
          <t>CHIS892</t>
        </is>
      </c>
    </row>
    <row r="1738">
      <c r="A1738" t="inlineStr">
        <is>
          <t>NTST</t>
        </is>
      </c>
      <c r="B1738" t="n">
        <v>890</v>
      </c>
      <c r="C1738" t="inlineStr">
        <is>
          <t>Directed Rdg in New Testament</t>
        </is>
      </c>
      <c r="D1738" t="inlineStr">
        <is>
          <t>DirRdg NT</t>
        </is>
      </c>
      <c r="E1738" t="inlineStr">
        <is>
          <t>NTST890</t>
        </is>
      </c>
    </row>
    <row r="1739">
      <c r="A1739" t="inlineStr">
        <is>
          <t>THST</t>
        </is>
      </c>
      <c r="B1739" t="n">
        <v>885</v>
      </c>
      <c r="C1739" t="inlineStr">
        <is>
          <t>Top:</t>
        </is>
      </c>
      <c r="D1739" t="inlineStr">
        <is>
          <t>Top:Protest Theologic Heritage</t>
        </is>
      </c>
      <c r="E1739" t="inlineStr">
        <is>
          <t>THST885</t>
        </is>
      </c>
    </row>
    <row r="1740">
      <c r="A1740" t="inlineStr">
        <is>
          <t>OTST</t>
        </is>
      </c>
      <c r="B1740" t="n">
        <v>885</v>
      </c>
      <c r="C1740" t="inlineStr">
        <is>
          <t>Topics in:</t>
        </is>
      </c>
      <c r="D1740" t="inlineStr">
        <is>
          <t>Top: Hist of ANE: Mesopotamia</t>
        </is>
      </c>
      <c r="E1740" t="inlineStr">
        <is>
          <t>OTST885</t>
        </is>
      </c>
    </row>
    <row r="1741">
      <c r="A1741" t="inlineStr">
        <is>
          <t>OTST</t>
        </is>
      </c>
      <c r="B1741" t="n">
        <v>890</v>
      </c>
      <c r="C1741" t="inlineStr">
        <is>
          <t>Directed Rdg in Old Testmt</t>
        </is>
      </c>
      <c r="D1741" t="inlineStr">
        <is>
          <t>DirRdg in OT</t>
        </is>
      </c>
      <c r="E1741" t="inlineStr">
        <is>
          <t>OTST890</t>
        </is>
      </c>
    </row>
    <row r="1742">
      <c r="A1742" t="inlineStr">
        <is>
          <t>DSLE</t>
        </is>
      </c>
      <c r="B1742" t="n">
        <v>690</v>
      </c>
      <c r="C1742" t="inlineStr">
        <is>
          <t>Ind St:</t>
        </is>
      </c>
      <c r="D1742" t="inlineStr">
        <is>
          <t>Ind St:Sprtl Nurtr f Chldrn</t>
        </is>
      </c>
      <c r="E1742" t="inlineStr">
        <is>
          <t>DSLE690</t>
        </is>
      </c>
    </row>
    <row r="1743">
      <c r="A1743" t="inlineStr">
        <is>
          <t>CHIS</t>
        </is>
      </c>
      <c r="B1743" t="n">
        <v>880</v>
      </c>
      <c r="C1743" t="inlineStr">
        <is>
          <t>Topics in Church History:</t>
        </is>
      </c>
      <c r="D1743" t="inlineStr">
        <is>
          <t>Topics CHIS: Martin Luther</t>
        </is>
      </c>
      <c r="E1743" t="inlineStr">
        <is>
          <t>CHIS880</t>
        </is>
      </c>
    </row>
    <row r="1744">
      <c r="A1744" t="inlineStr">
        <is>
          <t>CHIS</t>
        </is>
      </c>
      <c r="B1744" t="n">
        <v>880</v>
      </c>
      <c r="C1744" t="inlineStr">
        <is>
          <t>Topics in Church History:</t>
        </is>
      </c>
      <c r="D1744" t="inlineStr">
        <is>
          <t>Top in CHIS: Reform Theology</t>
        </is>
      </c>
      <c r="E1744" t="inlineStr">
        <is>
          <t>CHIS880</t>
        </is>
      </c>
    </row>
    <row r="1745">
      <c r="A1745" t="inlineStr">
        <is>
          <t>THST</t>
        </is>
      </c>
      <c r="B1745" t="n">
        <v>897</v>
      </c>
      <c r="C1745" t="inlineStr">
        <is>
          <t>Ind St:</t>
        </is>
      </c>
      <c r="D1745" t="inlineStr">
        <is>
          <t>Ind St:Reform Philosoph &amp; Theo</t>
        </is>
      </c>
      <c r="E1745" t="inlineStr">
        <is>
          <t>THST897</t>
        </is>
      </c>
    </row>
    <row r="1746">
      <c r="A1746" t="inlineStr">
        <is>
          <t>NTST</t>
        </is>
      </c>
      <c r="B1746" t="n">
        <v>690</v>
      </c>
      <c r="C1746" t="inlineStr">
        <is>
          <t>Ind St:</t>
        </is>
      </c>
      <c r="D1746" t="inlineStr">
        <is>
          <t>Ind St: Holy Spirit in the NT</t>
        </is>
      </c>
      <c r="E1746" t="inlineStr">
        <is>
          <t>NTST690</t>
        </is>
      </c>
    </row>
    <row r="1747">
      <c r="A1747" t="inlineStr">
        <is>
          <t>CHIS</t>
        </is>
      </c>
      <c r="B1747" t="n">
        <v>640</v>
      </c>
      <c r="C1747" t="inlineStr">
        <is>
          <t>Reformation:</t>
        </is>
      </c>
      <c r="D1747" t="inlineStr">
        <is>
          <t>Reformation:Reform Theology</t>
        </is>
      </c>
      <c r="E1747" t="inlineStr">
        <is>
          <t>CHIS640</t>
        </is>
      </c>
    </row>
    <row r="1748">
      <c r="A1748" t="inlineStr">
        <is>
          <t>OTST</t>
        </is>
      </c>
      <c r="B1748" t="n">
        <v>664</v>
      </c>
      <c r="C1748" t="inlineStr">
        <is>
          <t>Pentateuch (Hebrew)</t>
        </is>
      </c>
      <c r="D1748" t="inlineStr">
        <is>
          <t>Pentateuch</t>
        </is>
      </c>
      <c r="E1748" t="inlineStr">
        <is>
          <t>OTST664</t>
        </is>
      </c>
    </row>
    <row r="1749">
      <c r="A1749" t="inlineStr">
        <is>
          <t>CHIS</t>
        </is>
      </c>
      <c r="B1749" t="n">
        <v>690</v>
      </c>
      <c r="C1749" t="inlineStr">
        <is>
          <t>Ind St:</t>
        </is>
      </c>
      <c r="D1749" t="inlineStr">
        <is>
          <t>Ind St: Dev. of SDA Theology</t>
        </is>
      </c>
      <c r="E1749" t="inlineStr">
        <is>
          <t>CHIS690</t>
        </is>
      </c>
    </row>
    <row r="1750">
      <c r="A1750" t="inlineStr">
        <is>
          <t>DSLE</t>
        </is>
      </c>
      <c r="B1750" t="n">
        <v>607</v>
      </c>
      <c r="C1750" t="inlineStr">
        <is>
          <t>Intergenerational Ministry</t>
        </is>
      </c>
      <c r="D1750" t="inlineStr">
        <is>
          <t>IndepStud:Intergenerationl Min</t>
        </is>
      </c>
      <c r="E1750" t="inlineStr">
        <is>
          <t>DSLE607</t>
        </is>
      </c>
    </row>
    <row r="1751">
      <c r="A1751" t="inlineStr">
        <is>
          <t>DSLE</t>
        </is>
      </c>
      <c r="B1751" t="n">
        <v>656</v>
      </c>
      <c r="C1751" t="inlineStr">
        <is>
          <t>Counseling Youth &amp; Young Adult</t>
        </is>
      </c>
      <c r="D1751" t="inlineStr">
        <is>
          <t>Ind St:Counseling Youth &amp; Y Ad</t>
        </is>
      </c>
      <c r="E1751" t="inlineStr">
        <is>
          <t>DSLE656</t>
        </is>
      </c>
    </row>
    <row r="1752">
      <c r="A1752" t="inlineStr">
        <is>
          <t>MSSN</t>
        </is>
      </c>
      <c r="B1752" t="n">
        <v>695</v>
      </c>
      <c r="C1752" t="inlineStr">
        <is>
          <t>Topics:</t>
        </is>
      </c>
      <c r="D1752" t="inlineStr">
        <is>
          <t>Top:Buddhism Culture &amp; Society</t>
        </is>
      </c>
      <c r="E1752" t="inlineStr">
        <is>
          <t>MSSN695</t>
        </is>
      </c>
    </row>
    <row r="1753">
      <c r="A1753" t="inlineStr">
        <is>
          <t>CHIS</t>
        </is>
      </c>
      <c r="B1753" t="n">
        <v>690</v>
      </c>
      <c r="C1753" t="inlineStr">
        <is>
          <t>Ind St:</t>
        </is>
      </c>
      <c r="D1753" t="inlineStr">
        <is>
          <t>Ind St:Devlmnt of SDA Theology</t>
        </is>
      </c>
      <c r="E1753" t="inlineStr">
        <is>
          <t>CHIS690</t>
        </is>
      </c>
    </row>
    <row r="1754">
      <c r="A1754" t="inlineStr">
        <is>
          <t>OTST</t>
        </is>
      </c>
      <c r="B1754" t="n">
        <v>690</v>
      </c>
      <c r="C1754" t="inlineStr">
        <is>
          <t>Ind St:</t>
        </is>
      </c>
      <c r="D1754" t="inlineStr">
        <is>
          <t>Ind St: Historical Books</t>
        </is>
      </c>
      <c r="E1754" t="inlineStr">
        <is>
          <t>OTST690</t>
        </is>
      </c>
    </row>
    <row r="1755">
      <c r="A1755" t="inlineStr">
        <is>
          <t>CHIS</t>
        </is>
      </c>
      <c r="B1755" t="n">
        <v>640</v>
      </c>
      <c r="C1755" t="inlineStr">
        <is>
          <t>Reformation:</t>
        </is>
      </c>
      <c r="D1755" t="inlineStr">
        <is>
          <t>Reform-Martin Luther</t>
        </is>
      </c>
      <c r="E1755" t="inlineStr">
        <is>
          <t>CHIS640</t>
        </is>
      </c>
    </row>
    <row r="1756">
      <c r="A1756" t="inlineStr">
        <is>
          <t>CHIS</t>
        </is>
      </c>
      <c r="B1756" t="n">
        <v>890</v>
      </c>
      <c r="C1756" t="inlineStr">
        <is>
          <t>Directed Rdg in Church History</t>
        </is>
      </c>
      <c r="D1756" t="inlineStr">
        <is>
          <t>Dir Rdg:</t>
        </is>
      </c>
      <c r="E1756" t="inlineStr">
        <is>
          <t>CHIS890</t>
        </is>
      </c>
    </row>
    <row r="1757">
      <c r="A1757" t="inlineStr">
        <is>
          <t>CHIS</t>
        </is>
      </c>
      <c r="B1757" t="n">
        <v>895</v>
      </c>
      <c r="C1757" t="inlineStr">
        <is>
          <t>Directed Rdg Adventist Studies</t>
        </is>
      </c>
      <c r="D1757" t="inlineStr">
        <is>
          <t>Dir Rdg:</t>
        </is>
      </c>
      <c r="E1757" t="inlineStr">
        <is>
          <t>CHIS895</t>
        </is>
      </c>
    </row>
    <row r="1758">
      <c r="A1758" t="inlineStr">
        <is>
          <t>MSSN</t>
        </is>
      </c>
      <c r="B1758" t="n">
        <v>690</v>
      </c>
      <c r="C1758" t="inlineStr">
        <is>
          <t>Ind St:</t>
        </is>
      </c>
      <c r="D1758" t="inlineStr">
        <is>
          <t>IndSt:</t>
        </is>
      </c>
      <c r="E1758" t="inlineStr">
        <is>
          <t>MSSN690</t>
        </is>
      </c>
    </row>
    <row r="1759">
      <c r="A1759" t="inlineStr">
        <is>
          <t>ANEA</t>
        </is>
      </c>
      <c r="B1759" t="n">
        <v>604</v>
      </c>
      <c r="C1759" t="inlineStr">
        <is>
          <t>Hist of the Ancient Near East</t>
        </is>
      </c>
      <c r="D1759" t="inlineStr">
        <is>
          <t>Hist of the ANE Mesopotamia</t>
        </is>
      </c>
      <c r="E1759" t="inlineStr">
        <is>
          <t>ANEA604</t>
        </is>
      </c>
    </row>
    <row r="1760">
      <c r="A1760" t="inlineStr">
        <is>
          <t>PATH</t>
        </is>
      </c>
      <c r="B1760" t="n">
        <v>690</v>
      </c>
      <c r="C1760" t="inlineStr">
        <is>
          <t>Ind Stdy:</t>
        </is>
      </c>
      <c r="D1760" t="inlineStr">
        <is>
          <t>Ind St:</t>
        </is>
      </c>
      <c r="E1760" t="inlineStr">
        <is>
          <t>PATH690</t>
        </is>
      </c>
    </row>
    <row r="1761">
      <c r="A1761" t="inlineStr">
        <is>
          <t>MSSN</t>
        </is>
      </c>
      <c r="B1761" t="n">
        <v>897</v>
      </c>
      <c r="C1761" t="inlineStr">
        <is>
          <t>Ind St:</t>
        </is>
      </c>
      <c r="D1761" t="inlineStr">
        <is>
          <t>Ind St: Urban Context MSSN</t>
        </is>
      </c>
      <c r="E1761" t="inlineStr">
        <is>
          <t>MSSN897</t>
        </is>
      </c>
    </row>
    <row r="1762">
      <c r="A1762" t="inlineStr">
        <is>
          <t>CHIS</t>
        </is>
      </c>
      <c r="B1762" t="n">
        <v>690</v>
      </c>
      <c r="C1762" t="inlineStr">
        <is>
          <t>Ind St:</t>
        </is>
      </c>
      <c r="D1762" t="inlineStr">
        <is>
          <t>Ind St: Early Church to AD 604</t>
        </is>
      </c>
      <c r="E1762" t="inlineStr">
        <is>
          <t>CHIS690</t>
        </is>
      </c>
    </row>
    <row r="1763">
      <c r="A1763" t="inlineStr">
        <is>
          <t>NTST</t>
        </is>
      </c>
      <c r="B1763" t="n">
        <v>646</v>
      </c>
      <c r="C1763" t="inlineStr">
        <is>
          <t>Top NT Exegesis:</t>
        </is>
      </c>
      <c r="E1763" t="inlineStr">
        <is>
          <t>NTST646</t>
        </is>
      </c>
    </row>
    <row r="1764">
      <c r="A1764" t="inlineStr">
        <is>
          <t>NTST</t>
        </is>
      </c>
      <c r="B1764" t="n">
        <v>885</v>
      </c>
      <c r="C1764" t="inlineStr">
        <is>
          <t>Topics in</t>
        </is>
      </c>
      <c r="D1764" t="inlineStr">
        <is>
          <t>Topics in: Hebrews</t>
        </is>
      </c>
      <c r="E1764" t="inlineStr">
        <is>
          <t>NTST885</t>
        </is>
      </c>
    </row>
    <row r="1765">
      <c r="A1765" t="inlineStr">
        <is>
          <t>PATH</t>
        </is>
      </c>
      <c r="B1765" t="n">
        <v>690</v>
      </c>
      <c r="C1765" t="inlineStr">
        <is>
          <t>Ind Stdy:</t>
        </is>
      </c>
      <c r="D1765" t="inlineStr">
        <is>
          <t>Ind St: Worship: Word &amp; Music</t>
        </is>
      </c>
      <c r="E1765" t="inlineStr">
        <is>
          <t>PATH690</t>
        </is>
      </c>
    </row>
    <row r="1766">
      <c r="A1766" t="inlineStr">
        <is>
          <t>MSSN</t>
        </is>
      </c>
      <c r="B1766" t="n">
        <v>890</v>
      </c>
      <c r="C1766" t="inlineStr">
        <is>
          <t>Directed Rdgs Mission Studies</t>
        </is>
      </c>
      <c r="D1766" t="inlineStr">
        <is>
          <t>DirRdg:</t>
        </is>
      </c>
      <c r="E1766" t="inlineStr">
        <is>
          <t>MSSN890</t>
        </is>
      </c>
    </row>
    <row r="1767">
      <c r="A1767" t="inlineStr">
        <is>
          <t>OTST</t>
        </is>
      </c>
      <c r="B1767" t="n">
        <v>690</v>
      </c>
      <c r="C1767" t="inlineStr">
        <is>
          <t>Ind St:</t>
        </is>
      </c>
      <c r="D1767" t="inlineStr">
        <is>
          <t>Ind St:Textual Criticism</t>
        </is>
      </c>
      <c r="E1767" t="inlineStr">
        <is>
          <t>OTST690</t>
        </is>
      </c>
    </row>
    <row r="1768">
      <c r="A1768" t="inlineStr">
        <is>
          <t>CHIS</t>
        </is>
      </c>
      <c r="B1768" t="n">
        <v>880</v>
      </c>
      <c r="C1768" t="inlineStr">
        <is>
          <t>Topics in Church History:</t>
        </is>
      </c>
      <c r="D1768" t="inlineStr">
        <is>
          <t>Top:Histography</t>
        </is>
      </c>
      <c r="E1768" t="inlineStr">
        <is>
          <t>CHIS880</t>
        </is>
      </c>
    </row>
    <row r="1769">
      <c r="A1769" t="inlineStr">
        <is>
          <t>OTST</t>
        </is>
      </c>
      <c r="B1769" t="n">
        <v>566</v>
      </c>
      <c r="C1769" t="inlineStr">
        <is>
          <t>Stud in the Pentateuch (Engl)</t>
        </is>
      </c>
      <c r="D1769" t="inlineStr">
        <is>
          <t>Stud in the Pentateuch</t>
        </is>
      </c>
      <c r="E1769" t="inlineStr">
        <is>
          <t>OTST566</t>
        </is>
      </c>
    </row>
    <row r="1770">
      <c r="A1770" t="inlineStr">
        <is>
          <t>CHIS</t>
        </is>
      </c>
      <c r="B1770" t="n">
        <v>895</v>
      </c>
      <c r="C1770" t="inlineStr">
        <is>
          <t>Directed Rdg Adventist Studies</t>
        </is>
      </c>
      <c r="D1770" t="inlineStr">
        <is>
          <t>DirRdg:Gen SDA Hst in Cntxt</t>
        </is>
      </c>
      <c r="E1770" t="inlineStr">
        <is>
          <t>CHIS895</t>
        </is>
      </c>
    </row>
    <row r="1771">
      <c r="A1771" t="inlineStr">
        <is>
          <t>DSLE</t>
        </is>
      </c>
      <c r="B1771" t="n">
        <v>690</v>
      </c>
      <c r="C1771" t="inlineStr">
        <is>
          <t>Ind St:</t>
        </is>
      </c>
      <c r="D1771" t="inlineStr">
        <is>
          <t>Ind St: Intergenerational Mini</t>
        </is>
      </c>
      <c r="E1771" t="inlineStr">
        <is>
          <t>DSLE690</t>
        </is>
      </c>
    </row>
    <row r="1772">
      <c r="A1772" t="inlineStr">
        <is>
          <t>CHIS</t>
        </is>
      </c>
      <c r="B1772" t="n">
        <v>690</v>
      </c>
      <c r="C1772" t="inlineStr">
        <is>
          <t>Ind St:</t>
        </is>
      </c>
      <c r="D1772" t="inlineStr">
        <is>
          <t>Ind St:Erly Christn Theolgns</t>
        </is>
      </c>
      <c r="E1772" t="inlineStr">
        <is>
          <t>CHIS690</t>
        </is>
      </c>
    </row>
    <row r="1773">
      <c r="A1773" t="inlineStr">
        <is>
          <t>OTST</t>
        </is>
      </c>
      <c r="B1773" t="n">
        <v>885</v>
      </c>
      <c r="C1773" t="inlineStr">
        <is>
          <t>Topics in:</t>
        </is>
      </c>
      <c r="D1773" t="inlineStr">
        <is>
          <t>Topics in:Biblical Hebrew III</t>
        </is>
      </c>
      <c r="E1773" t="inlineStr">
        <is>
          <t>OTST885</t>
        </is>
      </c>
    </row>
    <row r="1774">
      <c r="A1774" t="inlineStr">
        <is>
          <t>THST</t>
        </is>
      </c>
      <c r="B1774" t="n">
        <v>896</v>
      </c>
      <c r="C1774" t="inlineStr">
        <is>
          <t>Directed Rdg Christian Ethics</t>
        </is>
      </c>
      <c r="D1774" t="inlineStr">
        <is>
          <t>DirRdg: Phil, Theo, Ethics</t>
        </is>
      </c>
      <c r="E1774" t="inlineStr">
        <is>
          <t>THST896</t>
        </is>
      </c>
    </row>
    <row r="1775">
      <c r="A1775" t="inlineStr">
        <is>
          <t>THST</t>
        </is>
      </c>
      <c r="B1775" t="n">
        <v>890</v>
      </c>
      <c r="C1775" t="inlineStr">
        <is>
          <t>DirRdg Syst Theo:</t>
        </is>
      </c>
      <c r="D1775" t="inlineStr">
        <is>
          <t>DirRdgSyst Theo:Philsph Theol</t>
        </is>
      </c>
      <c r="E1775" t="inlineStr">
        <is>
          <t>THST890</t>
        </is>
      </c>
    </row>
    <row r="1776">
      <c r="A1776" t="inlineStr">
        <is>
          <t>DSLE</t>
        </is>
      </c>
      <c r="B1776" t="n">
        <v>890</v>
      </c>
      <c r="C1776" t="inlineStr">
        <is>
          <t>Directed Reading:</t>
        </is>
      </c>
      <c r="E1776" t="inlineStr">
        <is>
          <t>DSLE890</t>
        </is>
      </c>
    </row>
    <row r="1777">
      <c r="A1777" t="inlineStr">
        <is>
          <t>DSLE</t>
        </is>
      </c>
      <c r="B1777" t="n">
        <v>930</v>
      </c>
      <c r="C1777" t="inlineStr">
        <is>
          <t>Seminar:</t>
        </is>
      </c>
      <c r="E1777" t="inlineStr">
        <is>
          <t>DSLE930</t>
        </is>
      </c>
    </row>
    <row r="1778">
      <c r="A1778" t="inlineStr">
        <is>
          <t>OTST</t>
        </is>
      </c>
      <c r="B1778" t="n">
        <v>890</v>
      </c>
      <c r="C1778" t="inlineStr">
        <is>
          <t>Directed Rdg in Old Testmt</t>
        </is>
      </c>
      <c r="D1778" t="inlineStr">
        <is>
          <t>Directed Rdg in Septuagint</t>
        </is>
      </c>
      <c r="E1778" t="inlineStr">
        <is>
          <t>OTST890</t>
        </is>
      </c>
    </row>
    <row r="1779">
      <c r="A1779" t="inlineStr">
        <is>
          <t>OTST</t>
        </is>
      </c>
      <c r="B1779" t="n">
        <v>940</v>
      </c>
      <c r="C1779" t="inlineStr">
        <is>
          <t>Sem Adv OT Exegesis</t>
        </is>
      </c>
      <c r="D1779" t="inlineStr">
        <is>
          <t>Sem Adv OT Exeg: Pentateuch</t>
        </is>
      </c>
      <c r="E1779" t="inlineStr">
        <is>
          <t>OTST940</t>
        </is>
      </c>
    </row>
    <row r="1780">
      <c r="A1780" t="inlineStr">
        <is>
          <t>OTST</t>
        </is>
      </c>
      <c r="B1780" t="n">
        <v>940</v>
      </c>
      <c r="C1780" t="inlineStr">
        <is>
          <t>Sem Adv OT Exegesis</t>
        </is>
      </c>
      <c r="D1780" t="inlineStr">
        <is>
          <t>Sem in Adv His f ANE: Msptmia</t>
        </is>
      </c>
      <c r="E1780" t="inlineStr">
        <is>
          <t>OTST940</t>
        </is>
      </c>
    </row>
    <row r="1781">
      <c r="A1781" t="inlineStr">
        <is>
          <t>THST</t>
        </is>
      </c>
      <c r="B1781" t="n">
        <v>896</v>
      </c>
      <c r="C1781" t="inlineStr">
        <is>
          <t>Directed Rdg Christian Ethics</t>
        </is>
      </c>
      <c r="D1781" t="inlineStr">
        <is>
          <t>DirRdg: Phil, Theology &amp; Ethic</t>
        </is>
      </c>
      <c r="E1781" t="inlineStr">
        <is>
          <t>THST896</t>
        </is>
      </c>
    </row>
    <row r="1782">
      <c r="A1782" t="inlineStr">
        <is>
          <t>DSLE</t>
        </is>
      </c>
      <c r="B1782" t="n">
        <v>690</v>
      </c>
      <c r="C1782" t="inlineStr">
        <is>
          <t>Ind St:</t>
        </is>
      </c>
      <c r="D1782" t="inlineStr">
        <is>
          <t>Ind St:Min to Yth &amp; Yng Adlt</t>
        </is>
      </c>
      <c r="E1782" t="inlineStr">
        <is>
          <t>DSLE690</t>
        </is>
      </c>
    </row>
    <row r="1783">
      <c r="A1783" t="inlineStr">
        <is>
          <t>DSLE</t>
        </is>
      </c>
      <c r="B1783" t="n">
        <v>662</v>
      </c>
      <c r="C1783" t="inlineStr">
        <is>
          <t>Field Practicum: Professional</t>
        </is>
      </c>
      <c r="E1783" t="inlineStr">
        <is>
          <t>DSLE662</t>
        </is>
      </c>
    </row>
    <row r="1784">
      <c r="A1784" t="inlineStr">
        <is>
          <t>OTST</t>
        </is>
      </c>
      <c r="B1784" t="n">
        <v>690</v>
      </c>
      <c r="C1784" t="inlineStr">
        <is>
          <t>Ind St:</t>
        </is>
      </c>
      <c r="D1784" t="inlineStr">
        <is>
          <t>Ind St: OT Exegesis</t>
        </is>
      </c>
      <c r="E1784" t="inlineStr">
        <is>
          <t>OTST690</t>
        </is>
      </c>
    </row>
    <row r="1785">
      <c r="A1785" t="inlineStr">
        <is>
          <t>OTST</t>
        </is>
      </c>
      <c r="B1785" t="n">
        <v>890</v>
      </c>
      <c r="C1785" t="inlineStr">
        <is>
          <t>Directed Rdg in Old Testmt</t>
        </is>
      </c>
      <c r="D1785" t="inlineStr">
        <is>
          <t>Ind. St:  Studies in OT Exeges</t>
        </is>
      </c>
      <c r="E1785" t="inlineStr">
        <is>
          <t>OTST890</t>
        </is>
      </c>
    </row>
    <row r="1786">
      <c r="A1786" t="inlineStr">
        <is>
          <t>OTST</t>
        </is>
      </c>
      <c r="B1786" t="n">
        <v>885</v>
      </c>
      <c r="C1786" t="inlineStr">
        <is>
          <t>Topics in:</t>
        </is>
      </c>
      <c r="D1786" t="inlineStr">
        <is>
          <t>Topics in:Reaings in Septuagnt</t>
        </is>
      </c>
      <c r="E1786" t="inlineStr">
        <is>
          <t>OTST885</t>
        </is>
      </c>
    </row>
    <row r="1787">
      <c r="A1787" t="inlineStr">
        <is>
          <t>ANEA</t>
        </is>
      </c>
      <c r="B1787" t="n">
        <v>690</v>
      </c>
      <c r="C1787" t="inlineStr">
        <is>
          <t>Independent Study</t>
        </is>
      </c>
      <c r="D1787" t="inlineStr">
        <is>
          <t>Ind St: ANE Lang - Akkadian</t>
        </is>
      </c>
      <c r="E1787" t="inlineStr">
        <is>
          <t>ANEA690</t>
        </is>
      </c>
    </row>
    <row r="1788">
      <c r="A1788" t="inlineStr">
        <is>
          <t>CHIS</t>
        </is>
      </c>
      <c r="B1788" t="n">
        <v>690</v>
      </c>
      <c r="C1788" t="inlineStr">
        <is>
          <t>Ind St:</t>
        </is>
      </c>
      <c r="D1788" t="inlineStr">
        <is>
          <t>Ind St:Dev of SDA Theology</t>
        </is>
      </c>
      <c r="E1788" t="inlineStr">
        <is>
          <t>CHIS690</t>
        </is>
      </c>
    </row>
    <row r="1789">
      <c r="A1789" t="inlineStr">
        <is>
          <t>MSSN</t>
        </is>
      </c>
      <c r="B1789" t="n">
        <v>695</v>
      </c>
      <c r="C1789" t="inlineStr">
        <is>
          <t>Topics:</t>
        </is>
      </c>
      <c r="D1789" t="inlineStr">
        <is>
          <t>Top:Mssn in Cultural &amp; religs</t>
        </is>
      </c>
      <c r="E1789" t="inlineStr">
        <is>
          <t>MSSN695</t>
        </is>
      </c>
    </row>
    <row r="1790">
      <c r="A1790" t="inlineStr">
        <is>
          <t>MSSN</t>
        </is>
      </c>
      <c r="B1790" t="n">
        <v>690</v>
      </c>
      <c r="C1790" t="inlineStr">
        <is>
          <t>Ind St:</t>
        </is>
      </c>
      <c r="D1790" t="inlineStr">
        <is>
          <t>Ind St:Mssn in Cult &amp; rel Cntx</t>
        </is>
      </c>
      <c r="E1790" t="inlineStr">
        <is>
          <t>MSSN690</t>
        </is>
      </c>
    </row>
    <row r="1791">
      <c r="A1791" t="inlineStr">
        <is>
          <t>NTST</t>
        </is>
      </c>
      <c r="B1791" t="n">
        <v>690</v>
      </c>
      <c r="C1791" t="inlineStr">
        <is>
          <t>Ind St:</t>
        </is>
      </c>
      <c r="D1791" t="inlineStr">
        <is>
          <t>Ind St:Sem in NT Theo &amp; Ethics</t>
        </is>
      </c>
      <c r="E1791" t="inlineStr">
        <is>
          <t>NTST690</t>
        </is>
      </c>
    </row>
    <row r="1792">
      <c r="A1792" t="inlineStr">
        <is>
          <t>NTST</t>
        </is>
      </c>
      <c r="B1792" t="n">
        <v>885</v>
      </c>
      <c r="C1792" t="inlineStr">
        <is>
          <t>Topics in</t>
        </is>
      </c>
      <c r="D1792" t="inlineStr">
        <is>
          <t>Topics in: NT Theol &amp; Ethics</t>
        </is>
      </c>
      <c r="E1792" t="inlineStr">
        <is>
          <t>NTST885</t>
        </is>
      </c>
    </row>
    <row r="1793">
      <c r="A1793" t="inlineStr">
        <is>
          <t>NTST</t>
        </is>
      </c>
      <c r="B1793" t="n">
        <v>885</v>
      </c>
      <c r="C1793" t="inlineStr">
        <is>
          <t>Topics in</t>
        </is>
      </c>
      <c r="D1793" t="inlineStr">
        <is>
          <t>Topics in:NT Theolgy &amp; Ethics</t>
        </is>
      </c>
      <c r="E1793" t="inlineStr">
        <is>
          <t>NTST885</t>
        </is>
      </c>
    </row>
    <row r="1794">
      <c r="A1794" t="inlineStr">
        <is>
          <t>MSSN</t>
        </is>
      </c>
      <c r="B1794" t="n">
        <v>885</v>
      </c>
      <c r="C1794" t="inlineStr">
        <is>
          <t>Topics in:</t>
        </is>
      </c>
      <c r="D1794" t="inlineStr">
        <is>
          <t>Topics in:Mission Studies</t>
        </is>
      </c>
      <c r="E1794" t="inlineStr">
        <is>
          <t>MSSN885</t>
        </is>
      </c>
    </row>
    <row r="1795">
      <c r="A1795" t="inlineStr">
        <is>
          <t>GSEM</t>
        </is>
      </c>
      <c r="B1795" t="n">
        <v>505</v>
      </c>
      <c r="C1795" t="inlineStr">
        <is>
          <t>Colloquium:</t>
        </is>
      </c>
      <c r="D1795" t="inlineStr">
        <is>
          <t>Coll:Thrive: Mntl Health Campu</t>
        </is>
      </c>
      <c r="E1795" t="inlineStr">
        <is>
          <t>GSEM505</t>
        </is>
      </c>
    </row>
    <row r="1796">
      <c r="A1796" t="inlineStr">
        <is>
          <t>GSEM</t>
        </is>
      </c>
      <c r="B1796" t="n">
        <v>796</v>
      </c>
      <c r="C1796" t="inlineStr">
        <is>
          <t>DMin Prof Dissertation</t>
        </is>
      </c>
      <c r="D1796" t="inlineStr">
        <is>
          <t>DMin Prof Dissertation (Ch 1)</t>
        </is>
      </c>
      <c r="E1796" t="inlineStr">
        <is>
          <t>GSEM796</t>
        </is>
      </c>
    </row>
    <row r="1797">
      <c r="A1797" t="inlineStr">
        <is>
          <t>CHIS</t>
        </is>
      </c>
      <c r="B1797" t="n">
        <v>574</v>
      </c>
      <c r="C1797" t="inlineStr">
        <is>
          <t>Hist of SDA Theology</t>
        </is>
      </c>
      <c r="D1797" t="inlineStr">
        <is>
          <t>History of SDA Theology</t>
        </is>
      </c>
      <c r="E1797" t="inlineStr">
        <is>
          <t>CHIS574</t>
        </is>
      </c>
    </row>
    <row r="1798">
      <c r="A1798" t="inlineStr">
        <is>
          <t>THST</t>
        </is>
      </c>
      <c r="B1798" t="n">
        <v>690</v>
      </c>
      <c r="C1798" t="inlineStr">
        <is>
          <t>Ind St:</t>
        </is>
      </c>
      <c r="D1798" t="inlineStr">
        <is>
          <t>Ind St: Grt Cont, Cov Law, Sab</t>
        </is>
      </c>
      <c r="E1798" t="inlineStr">
        <is>
          <t>THST690</t>
        </is>
      </c>
    </row>
    <row r="1799">
      <c r="A1799" t="inlineStr">
        <is>
          <t>PATH</t>
        </is>
      </c>
      <c r="B1799" t="n">
        <v>732</v>
      </c>
      <c r="C1799" t="inlineStr">
        <is>
          <t>Media Development</t>
        </is>
      </c>
      <c r="D1799" t="inlineStr">
        <is>
          <t>Media Dev &amp; Eqpng Lcal Ldrs</t>
        </is>
      </c>
      <c r="E1799" t="inlineStr">
        <is>
          <t>PATH732</t>
        </is>
      </c>
    </row>
    <row r="1800">
      <c r="A1800" t="inlineStr">
        <is>
          <t>GSEM</t>
        </is>
      </c>
      <c r="B1800" t="n">
        <v>690</v>
      </c>
      <c r="C1800" t="inlineStr">
        <is>
          <t>Ind St:</t>
        </is>
      </c>
      <c r="D1800" t="inlineStr">
        <is>
          <t>IndSt:Grt Cnt, Cov Law, Sbbth</t>
        </is>
      </c>
      <c r="E1800" t="inlineStr">
        <is>
          <t>GSEM690</t>
        </is>
      </c>
    </row>
    <row r="1801">
      <c r="A1801" t="inlineStr">
        <is>
          <t>DSLE</t>
        </is>
      </c>
      <c r="B1801" t="n">
        <v>690</v>
      </c>
      <c r="C1801" t="inlineStr">
        <is>
          <t>Ind St:</t>
        </is>
      </c>
      <c r="D1801" t="inlineStr">
        <is>
          <t>Ind St: Fdns of Bibl Spir</t>
        </is>
      </c>
      <c r="E1801" t="inlineStr">
        <is>
          <t>DSLE690</t>
        </is>
      </c>
    </row>
    <row r="1802">
      <c r="A1802" t="inlineStr">
        <is>
          <t>GSEM</t>
        </is>
      </c>
      <c r="B1802" t="n">
        <v>796</v>
      </c>
      <c r="C1802" t="inlineStr">
        <is>
          <t>DMin Prof Dissertation</t>
        </is>
      </c>
      <c r="D1802" t="inlineStr">
        <is>
          <t>DMin Prof Dissertation (Ch 4)</t>
        </is>
      </c>
      <c r="E1802" t="inlineStr">
        <is>
          <t>GSEM796</t>
        </is>
      </c>
    </row>
    <row r="1803">
      <c r="A1803" t="inlineStr">
        <is>
          <t>GSEM</t>
        </is>
      </c>
      <c r="B1803" t="n">
        <v>505</v>
      </c>
      <c r="C1803" t="inlineStr">
        <is>
          <t>Colloquium:</t>
        </is>
      </c>
      <c r="D1803" t="inlineStr">
        <is>
          <t>Coll: Master Guide Tolbox</t>
        </is>
      </c>
      <c r="E1803" t="inlineStr">
        <is>
          <t>GSEM505</t>
        </is>
      </c>
    </row>
    <row r="1804">
      <c r="A1804" t="inlineStr">
        <is>
          <t>NTST</t>
        </is>
      </c>
      <c r="B1804" t="n">
        <v>690</v>
      </c>
      <c r="C1804" t="inlineStr">
        <is>
          <t>Ind St:</t>
        </is>
      </c>
      <c r="D1804" t="inlineStr">
        <is>
          <t>Ind St:Grt Contr Cov Law, Sabb</t>
        </is>
      </c>
      <c r="E1804" t="inlineStr">
        <is>
          <t>NTST690</t>
        </is>
      </c>
    </row>
    <row r="1805">
      <c r="A1805" t="inlineStr">
        <is>
          <t>CHIS</t>
        </is>
      </c>
      <c r="B1805" t="n">
        <v>892</v>
      </c>
      <c r="C1805" t="inlineStr">
        <is>
          <t>Ind St:</t>
        </is>
      </c>
      <c r="D1805" t="inlineStr">
        <is>
          <t>IndSty:</t>
        </is>
      </c>
      <c r="E1805" t="inlineStr">
        <is>
          <t>CHIS892</t>
        </is>
      </c>
    </row>
    <row r="1806">
      <c r="A1806" t="inlineStr">
        <is>
          <t>THST</t>
        </is>
      </c>
      <c r="B1806" t="n">
        <v>896</v>
      </c>
      <c r="C1806" t="inlineStr">
        <is>
          <t>Directed Rdg Christian Ethics</t>
        </is>
      </c>
      <c r="D1806" t="inlineStr">
        <is>
          <t>DrRdgChEth:</t>
        </is>
      </c>
      <c r="E1806" t="inlineStr">
        <is>
          <t>THST896</t>
        </is>
      </c>
    </row>
    <row r="1807">
      <c r="A1807" t="inlineStr">
        <is>
          <t>OTST</t>
        </is>
      </c>
      <c r="B1807" t="n">
        <v>890</v>
      </c>
      <c r="C1807" t="inlineStr">
        <is>
          <t>Directed Rdg in Old Testmt</t>
        </is>
      </c>
      <c r="D1807" t="inlineStr">
        <is>
          <t>Dir Rdgs</t>
        </is>
      </c>
      <c r="E1807" t="inlineStr">
        <is>
          <t>OTST890</t>
        </is>
      </c>
    </row>
    <row r="1808">
      <c r="A1808" t="inlineStr">
        <is>
          <t>OTST</t>
        </is>
      </c>
      <c r="B1808" t="n">
        <v>890</v>
      </c>
      <c r="C1808" t="inlineStr">
        <is>
          <t>Directed Rdg in Old Testmt</t>
        </is>
      </c>
      <c r="D1808" t="inlineStr">
        <is>
          <t>Dir Rdg</t>
        </is>
      </c>
      <c r="E1808" t="inlineStr">
        <is>
          <t>OTST890</t>
        </is>
      </c>
    </row>
    <row r="1809">
      <c r="A1809" t="inlineStr">
        <is>
          <t>OTST</t>
        </is>
      </c>
      <c r="B1809" t="n">
        <v>890</v>
      </c>
      <c r="C1809" t="inlineStr">
        <is>
          <t>Directed Rdg in Old Testmt</t>
        </is>
      </c>
      <c r="D1809" t="inlineStr">
        <is>
          <t>Dir Rdg in the OT</t>
        </is>
      </c>
      <c r="E1809" t="inlineStr">
        <is>
          <t>OTST890</t>
        </is>
      </c>
    </row>
    <row r="1810">
      <c r="A1810" t="inlineStr">
        <is>
          <t>MSSN</t>
        </is>
      </c>
      <c r="B1810" t="n">
        <v>897</v>
      </c>
      <c r="C1810" t="inlineStr">
        <is>
          <t>Ind St:</t>
        </is>
      </c>
      <c r="D1810" t="inlineStr">
        <is>
          <t>IndSt:Relationship to Muslims</t>
        </is>
      </c>
      <c r="E1810" t="inlineStr">
        <is>
          <t>MSSN897</t>
        </is>
      </c>
    </row>
    <row r="1811">
      <c r="A1811" t="inlineStr">
        <is>
          <t>MSSN</t>
        </is>
      </c>
      <c r="B1811" t="n">
        <v>695</v>
      </c>
      <c r="C1811" t="inlineStr">
        <is>
          <t>Topics:</t>
        </is>
      </c>
      <c r="D1811" t="inlineStr">
        <is>
          <t>Topics in Intectual Theology</t>
        </is>
      </c>
      <c r="E1811" t="inlineStr">
        <is>
          <t>MSSN695</t>
        </is>
      </c>
    </row>
    <row r="1812">
      <c r="A1812" t="inlineStr">
        <is>
          <t>MSSN</t>
        </is>
      </c>
      <c r="B1812" t="n">
        <v>810</v>
      </c>
      <c r="C1812" t="inlineStr">
        <is>
          <t>Sem:</t>
        </is>
      </c>
      <c r="D1812" t="inlineStr">
        <is>
          <t>Topics: Sem Inter Cultural The</t>
        </is>
      </c>
      <c r="E1812" t="inlineStr">
        <is>
          <t>MSSN810</t>
        </is>
      </c>
    </row>
    <row r="1813">
      <c r="A1813" t="inlineStr">
        <is>
          <t>CHIS</t>
        </is>
      </c>
      <c r="B1813" t="n">
        <v>685</v>
      </c>
      <c r="C1813" t="inlineStr">
        <is>
          <t>Studies in Church History</t>
        </is>
      </c>
      <c r="D1813" t="inlineStr">
        <is>
          <t>Sem EGW &amp; Adv Research</t>
        </is>
      </c>
      <c r="E1813" t="inlineStr">
        <is>
          <t>CHIS685</t>
        </is>
      </c>
    </row>
    <row r="1814">
      <c r="A1814" t="inlineStr">
        <is>
          <t>CHIS</t>
        </is>
      </c>
      <c r="B1814" t="n">
        <v>891</v>
      </c>
      <c r="C1814" t="inlineStr">
        <is>
          <t>Ind St:</t>
        </is>
      </c>
      <c r="D1814" t="inlineStr">
        <is>
          <t>Ind St Hist &amp; Theo of Sabbath</t>
        </is>
      </c>
      <c r="E1814" t="inlineStr">
        <is>
          <t>CHIS891</t>
        </is>
      </c>
    </row>
    <row r="1815">
      <c r="A1815" t="inlineStr">
        <is>
          <t>MSSN</t>
        </is>
      </c>
      <c r="B1815" t="n">
        <v>690</v>
      </c>
      <c r="C1815" t="inlineStr">
        <is>
          <t>Ind St:</t>
        </is>
      </c>
      <c r="D1815" t="inlineStr">
        <is>
          <t>IndSt MssninCultural&amp; ReligsCo</t>
        </is>
      </c>
      <c r="E1815" t="inlineStr">
        <is>
          <t>MSSN690</t>
        </is>
      </c>
    </row>
    <row r="1816">
      <c r="A1816" t="inlineStr">
        <is>
          <t>GSEM</t>
        </is>
      </c>
      <c r="B1816" t="n">
        <v>796</v>
      </c>
      <c r="C1816" t="inlineStr">
        <is>
          <t>DMin Prof Dissertation</t>
        </is>
      </c>
      <c r="D1816" t="inlineStr">
        <is>
          <t>DMin Prof Dissertation (Cha 2</t>
        </is>
      </c>
      <c r="E1816" t="inlineStr">
        <is>
          <t>GSEM796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2026-10-12T16:54:09Z</dcterms:modified>
  <cp:lastModifiedBy>Oliver Glanz</cp:lastModifiedBy>
</cp:coreProperties>
</file>