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ambson/Google Drive/ISMM/Dissertation/2. Scenario Planning/0. WORK/Tactical Tool/"/>
    </mc:Choice>
  </mc:AlternateContent>
  <xr:revisionPtr revIDLastSave="0" documentId="13_ncr:1_{5543BE10-6B33-624D-9FA7-4AA66092DEB7}" xr6:coauthVersionLast="45" xr6:coauthVersionMax="45" xr10:uidLastSave="{00000000-0000-0000-0000-000000000000}"/>
  <bookViews>
    <workbookView xWindow="0" yWindow="0" windowWidth="35840" windowHeight="22400" xr2:uid="{81BF6FB5-F275-834F-99BC-9A45E40BC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K9" i="1"/>
  <c r="J9" i="1"/>
  <c r="I9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3" i="1"/>
  <c r="V12" i="1"/>
  <c r="U90" i="1" l="1"/>
  <c r="V90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W77" i="1" s="1"/>
  <c r="V78" i="1"/>
  <c r="W78" i="1" s="1"/>
  <c r="X78" i="1" s="1"/>
  <c r="V79" i="1"/>
  <c r="W79" i="1" s="1"/>
  <c r="V80" i="1"/>
  <c r="W80" i="1" s="1"/>
  <c r="V81" i="1"/>
  <c r="W81" i="1" s="1"/>
  <c r="X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X87" i="1" s="1"/>
  <c r="V88" i="1"/>
  <c r="W88" i="1" s="1"/>
  <c r="V89" i="1"/>
  <c r="W89" i="1" s="1"/>
  <c r="X9" i="1"/>
  <c r="U6" i="1"/>
  <c r="U5" i="1"/>
  <c r="U7" i="1"/>
  <c r="U8" i="1"/>
  <c r="U9" i="1"/>
  <c r="U10" i="1"/>
  <c r="U11" i="1"/>
  <c r="U12" i="1"/>
  <c r="W12" i="1" s="1"/>
  <c r="X12" i="1" s="1"/>
  <c r="U13" i="1"/>
  <c r="W13" i="1" s="1"/>
  <c r="U14" i="1"/>
  <c r="W14" i="1" s="1"/>
  <c r="U15" i="1"/>
  <c r="W15" i="1" s="1"/>
  <c r="X15" i="1" s="1"/>
  <c r="U16" i="1"/>
  <c r="W16" i="1" s="1"/>
  <c r="X16" i="1" s="1"/>
  <c r="U17" i="1"/>
  <c r="W17" i="1" s="1"/>
  <c r="U18" i="1"/>
  <c r="W18" i="1" s="1"/>
  <c r="X18" i="1" s="1"/>
  <c r="U19" i="1"/>
  <c r="W19" i="1" s="1"/>
  <c r="U20" i="1"/>
  <c r="W20" i="1" s="1"/>
  <c r="U21" i="1"/>
  <c r="W21" i="1" s="1"/>
  <c r="X21" i="1" s="1"/>
  <c r="U22" i="1"/>
  <c r="W22" i="1" s="1"/>
  <c r="X22" i="1" s="1"/>
  <c r="U23" i="1"/>
  <c r="W23" i="1" s="1"/>
  <c r="U24" i="1"/>
  <c r="W24" i="1" s="1"/>
  <c r="U25" i="1"/>
  <c r="W25" i="1" s="1"/>
  <c r="U26" i="1"/>
  <c r="W26" i="1" s="1"/>
  <c r="U27" i="1"/>
  <c r="W27" i="1" s="1"/>
  <c r="X27" i="1" s="1"/>
  <c r="U28" i="1"/>
  <c r="W28" i="1" s="1"/>
  <c r="X28" i="1" s="1"/>
  <c r="U29" i="1"/>
  <c r="W29" i="1" s="1"/>
  <c r="U30" i="1"/>
  <c r="W30" i="1" s="1"/>
  <c r="X30" i="1" s="1"/>
  <c r="U31" i="1"/>
  <c r="W31" i="1" s="1"/>
  <c r="X31" i="1" s="1"/>
  <c r="U32" i="1"/>
  <c r="W32" i="1" s="1"/>
  <c r="U33" i="1"/>
  <c r="W33" i="1" s="1"/>
  <c r="X33" i="1" s="1"/>
  <c r="U34" i="1"/>
  <c r="W34" i="1" s="1"/>
  <c r="X34" i="1" s="1"/>
  <c r="U35" i="1"/>
  <c r="W35" i="1" s="1"/>
  <c r="U36" i="1"/>
  <c r="W36" i="1" s="1"/>
  <c r="U37" i="1"/>
  <c r="W37" i="1" s="1"/>
  <c r="U38" i="1"/>
  <c r="W38" i="1" s="1"/>
  <c r="U39" i="1"/>
  <c r="W39" i="1" s="1"/>
  <c r="X39" i="1" s="1"/>
  <c r="U40" i="1"/>
  <c r="W40" i="1" s="1"/>
  <c r="X40" i="1" s="1"/>
  <c r="U41" i="1"/>
  <c r="W41" i="1" s="1"/>
  <c r="U42" i="1"/>
  <c r="W42" i="1" s="1"/>
  <c r="X42" i="1" s="1"/>
  <c r="U43" i="1"/>
  <c r="W43" i="1" s="1"/>
  <c r="U44" i="1"/>
  <c r="W44" i="1" s="1"/>
  <c r="U45" i="1"/>
  <c r="W45" i="1" s="1"/>
  <c r="X45" i="1" s="1"/>
  <c r="U46" i="1"/>
  <c r="W46" i="1" s="1"/>
  <c r="X46" i="1" s="1"/>
  <c r="U47" i="1"/>
  <c r="W47" i="1" s="1"/>
  <c r="U48" i="1"/>
  <c r="W48" i="1" s="1"/>
  <c r="U49" i="1"/>
  <c r="W49" i="1" s="1"/>
  <c r="U50" i="1"/>
  <c r="W50" i="1" s="1"/>
  <c r="U51" i="1"/>
  <c r="W51" i="1" s="1"/>
  <c r="X51" i="1" s="1"/>
  <c r="U52" i="1"/>
  <c r="W52" i="1" s="1"/>
  <c r="X52" i="1" s="1"/>
  <c r="U53" i="1"/>
  <c r="W53" i="1" s="1"/>
  <c r="U54" i="1"/>
  <c r="W54" i="1" s="1"/>
  <c r="X54" i="1" s="1"/>
  <c r="U55" i="1"/>
  <c r="W55" i="1" s="1"/>
  <c r="U56" i="1"/>
  <c r="W56" i="1" s="1"/>
  <c r="U57" i="1"/>
  <c r="W57" i="1" s="1"/>
  <c r="X57" i="1" s="1"/>
  <c r="U58" i="1"/>
  <c r="W58" i="1" s="1"/>
  <c r="U59" i="1"/>
  <c r="W59" i="1" s="1"/>
  <c r="U60" i="1"/>
  <c r="W60" i="1" s="1"/>
  <c r="U61" i="1"/>
  <c r="W61" i="1" s="1"/>
  <c r="U62" i="1"/>
  <c r="W62" i="1" s="1"/>
  <c r="U63" i="1"/>
  <c r="W63" i="1" s="1"/>
  <c r="X63" i="1" s="1"/>
  <c r="U64" i="1"/>
  <c r="W64" i="1" s="1"/>
  <c r="X64" i="1" s="1"/>
  <c r="U65" i="1"/>
  <c r="W65" i="1" s="1"/>
  <c r="U66" i="1"/>
  <c r="W66" i="1" s="1"/>
  <c r="X66" i="1" s="1"/>
  <c r="U67" i="1"/>
  <c r="W67" i="1" s="1"/>
  <c r="U68" i="1"/>
  <c r="W68" i="1" s="1"/>
  <c r="U69" i="1"/>
  <c r="W69" i="1" s="1"/>
  <c r="X69" i="1" s="1"/>
  <c r="U70" i="1"/>
  <c r="W70" i="1" s="1"/>
  <c r="X70" i="1" s="1"/>
  <c r="U71" i="1"/>
  <c r="W71" i="1" s="1"/>
  <c r="U72" i="1"/>
  <c r="W72" i="1" s="1"/>
  <c r="U73" i="1"/>
  <c r="W73" i="1" s="1"/>
  <c r="U74" i="1"/>
  <c r="W74" i="1" s="1"/>
  <c r="U75" i="1"/>
  <c r="W75" i="1" s="1"/>
  <c r="X75" i="1" s="1"/>
  <c r="U76" i="1"/>
  <c r="W76" i="1" s="1"/>
  <c r="U77" i="1"/>
  <c r="U78" i="1"/>
  <c r="U79" i="1"/>
  <c r="U80" i="1"/>
  <c r="U81" i="1"/>
  <c r="U82" i="1"/>
  <c r="U83" i="1"/>
  <c r="W90" i="1" s="1"/>
  <c r="U84" i="1"/>
  <c r="W91" i="1" s="1"/>
  <c r="U85" i="1"/>
  <c r="W92" i="1" s="1"/>
  <c r="U86" i="1"/>
  <c r="W93" i="1" s="1"/>
  <c r="X93" i="1" s="1"/>
  <c r="U87" i="1"/>
  <c r="U88" i="1"/>
  <c r="U89" i="1"/>
  <c r="X10" i="1"/>
  <c r="V8" i="1"/>
  <c r="X8" i="1" s="1"/>
  <c r="V7" i="1"/>
  <c r="X7" i="1" s="1"/>
  <c r="V6" i="1"/>
  <c r="X6" i="1" s="1"/>
  <c r="X5" i="1"/>
  <c r="X4" i="1"/>
  <c r="X3" i="1"/>
  <c r="X2" i="1"/>
  <c r="T9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2" i="1"/>
  <c r="T3" i="1"/>
  <c r="R7" i="1"/>
  <c r="R8" i="1"/>
  <c r="R9" i="1"/>
  <c r="R10" i="1"/>
  <c r="R11" i="1"/>
  <c r="R12" i="1"/>
  <c r="R13" i="1"/>
  <c r="R14" i="1"/>
  <c r="R15" i="1"/>
  <c r="R16" i="1"/>
  <c r="S16" i="1" s="1"/>
  <c r="R17" i="1"/>
  <c r="S17" i="1" s="1"/>
  <c r="R18" i="1"/>
  <c r="S18" i="1" s="1"/>
  <c r="R19" i="1"/>
  <c r="R20" i="1"/>
  <c r="R21" i="1"/>
  <c r="R22" i="1"/>
  <c r="S22" i="1" s="1"/>
  <c r="R23" i="1"/>
  <c r="R24" i="1"/>
  <c r="R25" i="1"/>
  <c r="R26" i="1"/>
  <c r="R27" i="1"/>
  <c r="R28" i="1"/>
  <c r="S28" i="1" s="1"/>
  <c r="R29" i="1"/>
  <c r="S29" i="1" s="1"/>
  <c r="R30" i="1"/>
  <c r="S30" i="1" s="1"/>
  <c r="R31" i="1"/>
  <c r="R32" i="1"/>
  <c r="R33" i="1"/>
  <c r="R34" i="1"/>
  <c r="S34" i="1" s="1"/>
  <c r="R35" i="1"/>
  <c r="R36" i="1"/>
  <c r="R37" i="1"/>
  <c r="R38" i="1"/>
  <c r="R39" i="1"/>
  <c r="R40" i="1"/>
  <c r="S40" i="1" s="1"/>
  <c r="R41" i="1"/>
  <c r="S41" i="1" s="1"/>
  <c r="R42" i="1"/>
  <c r="S42" i="1" s="1"/>
  <c r="R43" i="1"/>
  <c r="R44" i="1"/>
  <c r="R45" i="1"/>
  <c r="R46" i="1"/>
  <c r="S46" i="1" s="1"/>
  <c r="R47" i="1"/>
  <c r="R48" i="1"/>
  <c r="R49" i="1"/>
  <c r="R50" i="1"/>
  <c r="R51" i="1"/>
  <c r="R52" i="1"/>
  <c r="S52" i="1" s="1"/>
  <c r="R53" i="1"/>
  <c r="S53" i="1" s="1"/>
  <c r="R54" i="1"/>
  <c r="S54" i="1" s="1"/>
  <c r="R55" i="1"/>
  <c r="R56" i="1"/>
  <c r="R57" i="1"/>
  <c r="R58" i="1"/>
  <c r="S58" i="1" s="1"/>
  <c r="R59" i="1"/>
  <c r="R60" i="1"/>
  <c r="R61" i="1"/>
  <c r="R62" i="1"/>
  <c r="R63" i="1"/>
  <c r="R64" i="1"/>
  <c r="S64" i="1" s="1"/>
  <c r="R65" i="1"/>
  <c r="S65" i="1" s="1"/>
  <c r="R66" i="1"/>
  <c r="S66" i="1" s="1"/>
  <c r="R67" i="1"/>
  <c r="R68" i="1"/>
  <c r="R69" i="1"/>
  <c r="R70" i="1"/>
  <c r="S70" i="1" s="1"/>
  <c r="R71" i="1"/>
  <c r="R72" i="1"/>
  <c r="R73" i="1"/>
  <c r="R74" i="1"/>
  <c r="R75" i="1"/>
  <c r="R76" i="1"/>
  <c r="S76" i="1" s="1"/>
  <c r="R77" i="1"/>
  <c r="S77" i="1" s="1"/>
  <c r="R78" i="1"/>
  <c r="S78" i="1" s="1"/>
  <c r="R79" i="1"/>
  <c r="R80" i="1"/>
  <c r="R81" i="1"/>
  <c r="R82" i="1"/>
  <c r="S82" i="1" s="1"/>
  <c r="R83" i="1"/>
  <c r="R84" i="1"/>
  <c r="R85" i="1"/>
  <c r="R86" i="1"/>
  <c r="R87" i="1"/>
  <c r="R88" i="1"/>
  <c r="S88" i="1" s="1"/>
  <c r="R89" i="1"/>
  <c r="S89" i="1" s="1"/>
  <c r="R90" i="1"/>
  <c r="S90" i="1" s="1"/>
  <c r="R91" i="1"/>
  <c r="R92" i="1"/>
  <c r="R6" i="1"/>
  <c r="S6" i="1" s="1"/>
  <c r="S7" i="1"/>
  <c r="S8" i="1"/>
  <c r="S9" i="1"/>
  <c r="S10" i="1"/>
  <c r="S11" i="1"/>
  <c r="S12" i="1"/>
  <c r="S13" i="1"/>
  <c r="S14" i="1"/>
  <c r="S15" i="1"/>
  <c r="S19" i="1"/>
  <c r="S20" i="1"/>
  <c r="S21" i="1"/>
  <c r="S23" i="1"/>
  <c r="S24" i="1"/>
  <c r="S25" i="1"/>
  <c r="S26" i="1"/>
  <c r="S27" i="1"/>
  <c r="S31" i="1"/>
  <c r="S32" i="1"/>
  <c r="S33" i="1"/>
  <c r="S35" i="1"/>
  <c r="S36" i="1"/>
  <c r="S37" i="1"/>
  <c r="S38" i="1"/>
  <c r="S39" i="1"/>
  <c r="S43" i="1"/>
  <c r="S44" i="1"/>
  <c r="S45" i="1"/>
  <c r="S47" i="1"/>
  <c r="S48" i="1"/>
  <c r="S49" i="1"/>
  <c r="S50" i="1"/>
  <c r="S51" i="1"/>
  <c r="S55" i="1"/>
  <c r="S56" i="1"/>
  <c r="S57" i="1"/>
  <c r="S59" i="1"/>
  <c r="S60" i="1"/>
  <c r="S61" i="1"/>
  <c r="S62" i="1"/>
  <c r="S63" i="1"/>
  <c r="S67" i="1"/>
  <c r="S68" i="1"/>
  <c r="S69" i="1"/>
  <c r="S71" i="1"/>
  <c r="S72" i="1"/>
  <c r="S73" i="1"/>
  <c r="S74" i="1"/>
  <c r="S75" i="1"/>
  <c r="S79" i="1"/>
  <c r="S80" i="1"/>
  <c r="S81" i="1"/>
  <c r="S83" i="1"/>
  <c r="S84" i="1"/>
  <c r="S85" i="1"/>
  <c r="S86" i="1"/>
  <c r="S87" i="1"/>
  <c r="S91" i="1"/>
  <c r="S9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3" i="1"/>
  <c r="X58" i="1" l="1"/>
  <c r="X90" i="1"/>
  <c r="X17" i="1"/>
  <c r="X29" i="1"/>
  <c r="X41" i="1"/>
  <c r="X53" i="1"/>
  <c r="X65" i="1"/>
  <c r="X77" i="1"/>
  <c r="X89" i="1"/>
  <c r="X76" i="1"/>
  <c r="X19" i="1"/>
  <c r="X43" i="1"/>
  <c r="X55" i="1"/>
  <c r="X67" i="1"/>
  <c r="X79" i="1"/>
  <c r="X91" i="1"/>
  <c r="X20" i="1"/>
  <c r="X32" i="1"/>
  <c r="X44" i="1"/>
  <c r="X56" i="1"/>
  <c r="X68" i="1"/>
  <c r="X80" i="1"/>
  <c r="X92" i="1"/>
  <c r="X82" i="1"/>
  <c r="X24" i="1"/>
  <c r="X36" i="1"/>
  <c r="X48" i="1"/>
  <c r="X60" i="1"/>
  <c r="X72" i="1"/>
  <c r="X84" i="1"/>
  <c r="X11" i="1"/>
  <c r="X23" i="1"/>
  <c r="X35" i="1"/>
  <c r="X47" i="1"/>
  <c r="X59" i="1"/>
  <c r="X71" i="1"/>
  <c r="X83" i="1"/>
  <c r="X13" i="1"/>
  <c r="X25" i="1"/>
  <c r="X37" i="1"/>
  <c r="X49" i="1"/>
  <c r="X61" i="1"/>
  <c r="X73" i="1"/>
  <c r="X85" i="1"/>
  <c r="X88" i="1"/>
  <c r="X14" i="1"/>
  <c r="X26" i="1"/>
  <c r="X38" i="1"/>
  <c r="X50" i="1"/>
  <c r="X62" i="1"/>
  <c r="X74" i="1"/>
  <c r="X86" i="1"/>
</calcChain>
</file>

<file path=xl/sharedStrings.xml><?xml version="1.0" encoding="utf-8"?>
<sst xmlns="http://schemas.openxmlformats.org/spreadsheetml/2006/main" count="21" uniqueCount="19">
  <si>
    <t>Admissions</t>
  </si>
  <si>
    <t>GIM bed occupancy</t>
  </si>
  <si>
    <t>ICU bed occupancy</t>
  </si>
  <si>
    <t>Total bed occupancy</t>
  </si>
  <si>
    <t>Date</t>
  </si>
  <si>
    <t>3 day rolling</t>
  </si>
  <si>
    <t>T test</t>
  </si>
  <si>
    <t>Stat sig?</t>
  </si>
  <si>
    <t>3 day rolling sig.</t>
  </si>
  <si>
    <t>7 day rolling</t>
  </si>
  <si>
    <t>7 day rolling sig.</t>
  </si>
  <si>
    <t>Net Total</t>
  </si>
  <si>
    <t>Discharges</t>
  </si>
  <si>
    <t>Adm3</t>
  </si>
  <si>
    <t>Dis3</t>
  </si>
  <si>
    <t>Net3</t>
  </si>
  <si>
    <t>Adm7</t>
  </si>
  <si>
    <t>Dis7</t>
  </si>
  <si>
    <t>Net7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</si>
</sst>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" fontId="2" fillId="0" borderId="0" xfId="0" applyNumberFormat="1" applyFont="1" applyFill="1"/>
    <xf numFmtId="0" fontId="3" fillId="0" borderId="0" xfId="0" applyFont="1" applyFill="1"/>
    <xf numFmtId="1" fontId="2" fillId="0" borderId="0" xfId="1" applyNumberFormat="1" applyFont="1" applyFill="1"/>
    <xf numFmtId="1" fontId="2" fillId="0" borderId="0" xfId="0" applyNumberFormat="1" applyFont="1" applyFill="1"/>
    <xf numFmtId="2" fontId="0" fillId="0" borderId="0" xfId="0" applyNumberFormat="1"/>
    <xf numFmtId="0" fontId="3" fillId="0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CUH Covid</a:t>
            </a:r>
            <a:r>
              <a:rPr lang="en-GB" baseline="0"/>
              <a:t> – </a:t>
            </a:r>
            <a:r>
              <a:rPr lang="en-GB"/>
              <a:t>First Wave</a:t>
            </a:r>
          </a:p>
          <a:p>
            <a:pPr>
              <a:defRPr/>
            </a:pPr>
            <a:r>
              <a:rPr lang="en-GB"/>
              <a:t>3</a:t>
            </a:r>
            <a:r>
              <a:rPr lang="en-GB" baseline="0"/>
              <a:t> day rolling admissions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Total bed occupancy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Sheet1!$E$2:$E$93</c:f>
              <c:numCache>
                <c:formatCode>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10</c:v>
                </c:pt>
                <c:pt idx="22">
                  <c:v>13</c:v>
                </c:pt>
                <c:pt idx="23">
                  <c:v>16</c:v>
                </c:pt>
                <c:pt idx="24">
                  <c:v>30</c:v>
                </c:pt>
                <c:pt idx="25">
                  <c:v>39</c:v>
                </c:pt>
                <c:pt idx="26">
                  <c:v>46</c:v>
                </c:pt>
                <c:pt idx="27">
                  <c:v>47</c:v>
                </c:pt>
                <c:pt idx="28">
                  <c:v>61</c:v>
                </c:pt>
                <c:pt idx="29">
                  <c:v>65</c:v>
                </c:pt>
                <c:pt idx="30">
                  <c:v>69</c:v>
                </c:pt>
                <c:pt idx="31">
                  <c:v>76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87</c:v>
                </c:pt>
                <c:pt idx="36">
                  <c:v>98</c:v>
                </c:pt>
                <c:pt idx="37">
                  <c:v>108</c:v>
                </c:pt>
                <c:pt idx="38">
                  <c:v>111</c:v>
                </c:pt>
                <c:pt idx="39">
                  <c:v>118</c:v>
                </c:pt>
                <c:pt idx="40">
                  <c:v>118</c:v>
                </c:pt>
                <c:pt idx="41">
                  <c:v>120</c:v>
                </c:pt>
                <c:pt idx="42">
                  <c:v>132</c:v>
                </c:pt>
                <c:pt idx="43">
                  <c:v>133</c:v>
                </c:pt>
                <c:pt idx="44">
                  <c:v>135</c:v>
                </c:pt>
                <c:pt idx="45">
                  <c:v>135</c:v>
                </c:pt>
                <c:pt idx="46">
                  <c:v>126</c:v>
                </c:pt>
                <c:pt idx="47">
                  <c:v>123</c:v>
                </c:pt>
                <c:pt idx="48">
                  <c:v>125</c:v>
                </c:pt>
                <c:pt idx="49">
                  <c:v>128</c:v>
                </c:pt>
                <c:pt idx="50">
                  <c:v>128</c:v>
                </c:pt>
                <c:pt idx="51">
                  <c:v>120</c:v>
                </c:pt>
                <c:pt idx="52">
                  <c:v>113</c:v>
                </c:pt>
                <c:pt idx="53">
                  <c:v>109</c:v>
                </c:pt>
                <c:pt idx="54">
                  <c:v>108</c:v>
                </c:pt>
                <c:pt idx="55">
                  <c:v>107</c:v>
                </c:pt>
                <c:pt idx="56">
                  <c:v>108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97</c:v>
                </c:pt>
                <c:pt idx="61">
                  <c:v>93</c:v>
                </c:pt>
                <c:pt idx="62">
                  <c:v>99</c:v>
                </c:pt>
                <c:pt idx="63">
                  <c:v>98</c:v>
                </c:pt>
                <c:pt idx="64">
                  <c:v>104</c:v>
                </c:pt>
                <c:pt idx="65">
                  <c:v>96</c:v>
                </c:pt>
                <c:pt idx="66">
                  <c:v>98</c:v>
                </c:pt>
                <c:pt idx="67">
                  <c:v>103</c:v>
                </c:pt>
                <c:pt idx="68">
                  <c:v>94</c:v>
                </c:pt>
                <c:pt idx="69">
                  <c:v>90</c:v>
                </c:pt>
                <c:pt idx="70">
                  <c:v>92</c:v>
                </c:pt>
                <c:pt idx="71">
                  <c:v>90</c:v>
                </c:pt>
                <c:pt idx="72">
                  <c:v>85</c:v>
                </c:pt>
                <c:pt idx="73">
                  <c:v>85</c:v>
                </c:pt>
                <c:pt idx="74">
                  <c:v>80</c:v>
                </c:pt>
                <c:pt idx="75">
                  <c:v>78</c:v>
                </c:pt>
                <c:pt idx="76">
                  <c:v>81</c:v>
                </c:pt>
                <c:pt idx="77">
                  <c:v>82</c:v>
                </c:pt>
                <c:pt idx="78">
                  <c:v>77</c:v>
                </c:pt>
                <c:pt idx="79">
                  <c:v>74</c:v>
                </c:pt>
                <c:pt idx="80">
                  <c:v>71</c:v>
                </c:pt>
                <c:pt idx="81">
                  <c:v>68</c:v>
                </c:pt>
                <c:pt idx="82">
                  <c:v>68</c:v>
                </c:pt>
                <c:pt idx="83">
                  <c:v>66</c:v>
                </c:pt>
                <c:pt idx="84">
                  <c:v>68</c:v>
                </c:pt>
                <c:pt idx="85">
                  <c:v>69</c:v>
                </c:pt>
                <c:pt idx="86">
                  <c:v>66</c:v>
                </c:pt>
                <c:pt idx="87">
                  <c:v>63</c:v>
                </c:pt>
                <c:pt idx="88">
                  <c:v>63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8-694C-8E2C-2DE211B1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25775"/>
        <c:axId val="343178287"/>
      </c:scatte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Admissions</c:v>
                </c:pt>
              </c:strCache>
            </c:strRef>
          </c:tx>
          <c:spPr>
            <a:ln w="19050" cap="rnd">
              <a:solidFill>
                <a:schemeClr val="accent1">
                  <a:alpha val="3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Sheet1!$B$2:$B$93</c:f>
              <c:numCache>
                <c:formatCode>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4</c:v>
                </c:pt>
                <c:pt idx="22">
                  <c:v>9</c:v>
                </c:pt>
                <c:pt idx="23">
                  <c:v>11</c:v>
                </c:pt>
                <c:pt idx="24">
                  <c:v>11</c:v>
                </c:pt>
                <c:pt idx="25">
                  <c:v>7</c:v>
                </c:pt>
                <c:pt idx="26">
                  <c:v>13</c:v>
                </c:pt>
                <c:pt idx="27">
                  <c:v>7</c:v>
                </c:pt>
                <c:pt idx="28">
                  <c:v>13</c:v>
                </c:pt>
                <c:pt idx="29">
                  <c:v>19</c:v>
                </c:pt>
                <c:pt idx="30">
                  <c:v>16</c:v>
                </c:pt>
                <c:pt idx="31">
                  <c:v>9</c:v>
                </c:pt>
                <c:pt idx="32">
                  <c:v>9</c:v>
                </c:pt>
                <c:pt idx="33">
                  <c:v>7</c:v>
                </c:pt>
                <c:pt idx="34">
                  <c:v>12</c:v>
                </c:pt>
                <c:pt idx="35">
                  <c:v>18</c:v>
                </c:pt>
                <c:pt idx="36">
                  <c:v>15</c:v>
                </c:pt>
                <c:pt idx="37">
                  <c:v>11</c:v>
                </c:pt>
                <c:pt idx="38">
                  <c:v>17</c:v>
                </c:pt>
                <c:pt idx="39">
                  <c:v>10</c:v>
                </c:pt>
                <c:pt idx="40">
                  <c:v>9</c:v>
                </c:pt>
                <c:pt idx="41">
                  <c:v>15</c:v>
                </c:pt>
                <c:pt idx="42">
                  <c:v>10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9</c:v>
                </c:pt>
                <c:pt idx="47">
                  <c:v>6</c:v>
                </c:pt>
                <c:pt idx="48">
                  <c:v>4</c:v>
                </c:pt>
                <c:pt idx="49">
                  <c:v>12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5</c:v>
                </c:pt>
                <c:pt idx="58">
                  <c:v>3</c:v>
                </c:pt>
                <c:pt idx="59">
                  <c:v>5</c:v>
                </c:pt>
                <c:pt idx="60">
                  <c:v>8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5</c:v>
                </c:pt>
                <c:pt idx="70">
                  <c:v>5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E8-694C-8E2C-2DE211B1FF7F}"/>
            </c:ext>
          </c:extLst>
        </c:ser>
        <c:ser>
          <c:idx val="3"/>
          <c:order val="2"/>
          <c:tx>
            <c:strRef>
              <c:f>Sheet1!$Q$1</c:f>
              <c:strCache>
                <c:ptCount val="1"/>
                <c:pt idx="0">
                  <c:v>3 day rolling</c:v>
                </c:pt>
              </c:strCache>
            </c:strRef>
          </c:tx>
          <c:spPr>
            <a:ln w="19050" cap="rnd">
              <a:solidFill>
                <a:schemeClr val="accent4">
                  <a:alpha val="33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Sheet1!$Q$2:$Q$93</c:f>
              <c:numCache>
                <c:formatCode>0</c:formatCode>
                <c:ptCount val="9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0.66666666666666663</c:v>
                </c:pt>
                <c:pt idx="10">
                  <c:v>1</c:v>
                </c:pt>
                <c:pt idx="11">
                  <c:v>1.3333333333333333</c:v>
                </c:pt>
                <c:pt idx="12">
                  <c:v>1.6666666666666667</c:v>
                </c:pt>
                <c:pt idx="13">
                  <c:v>1.6666666666666667</c:v>
                </c:pt>
                <c:pt idx="14">
                  <c:v>1</c:v>
                </c:pt>
                <c:pt idx="15">
                  <c:v>1</c:v>
                </c:pt>
                <c:pt idx="16">
                  <c:v>1.6666666666666667</c:v>
                </c:pt>
                <c:pt idx="17">
                  <c:v>3</c:v>
                </c:pt>
                <c:pt idx="18">
                  <c:v>4.333333333333333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8</c:v>
                </c:pt>
                <c:pt idx="23">
                  <c:v>10.333333333333334</c:v>
                </c:pt>
                <c:pt idx="24">
                  <c:v>9.6666666666666661</c:v>
                </c:pt>
                <c:pt idx="25">
                  <c:v>10.333333333333334</c:v>
                </c:pt>
                <c:pt idx="26">
                  <c:v>9</c:v>
                </c:pt>
                <c:pt idx="27">
                  <c:v>11</c:v>
                </c:pt>
                <c:pt idx="28">
                  <c:v>13</c:v>
                </c:pt>
                <c:pt idx="29">
                  <c:v>16</c:v>
                </c:pt>
                <c:pt idx="30">
                  <c:v>14.666666666666666</c:v>
                </c:pt>
                <c:pt idx="31">
                  <c:v>11.333333333333334</c:v>
                </c:pt>
                <c:pt idx="32">
                  <c:v>8.3333333333333339</c:v>
                </c:pt>
                <c:pt idx="33">
                  <c:v>9.3333333333333339</c:v>
                </c:pt>
                <c:pt idx="34">
                  <c:v>12.333333333333334</c:v>
                </c:pt>
                <c:pt idx="35">
                  <c:v>15</c:v>
                </c:pt>
                <c:pt idx="36">
                  <c:v>14.666666666666666</c:v>
                </c:pt>
                <c:pt idx="37">
                  <c:v>14.333333333333334</c:v>
                </c:pt>
                <c:pt idx="38">
                  <c:v>12.666666666666666</c:v>
                </c:pt>
                <c:pt idx="39">
                  <c:v>12</c:v>
                </c:pt>
                <c:pt idx="40">
                  <c:v>11.333333333333334</c:v>
                </c:pt>
                <c:pt idx="41">
                  <c:v>11.333333333333334</c:v>
                </c:pt>
                <c:pt idx="42">
                  <c:v>9.6666666666666661</c:v>
                </c:pt>
                <c:pt idx="43">
                  <c:v>6.333333333333333</c:v>
                </c:pt>
                <c:pt idx="44">
                  <c:v>5</c:v>
                </c:pt>
                <c:pt idx="45">
                  <c:v>6.666666666666667</c:v>
                </c:pt>
                <c:pt idx="46">
                  <c:v>7</c:v>
                </c:pt>
                <c:pt idx="47">
                  <c:v>6.333333333333333</c:v>
                </c:pt>
                <c:pt idx="48">
                  <c:v>7.333333333333333</c:v>
                </c:pt>
                <c:pt idx="49">
                  <c:v>7.666666666666667</c:v>
                </c:pt>
                <c:pt idx="50">
                  <c:v>8.3333333333333339</c:v>
                </c:pt>
                <c:pt idx="51">
                  <c:v>6.333333333333333</c:v>
                </c:pt>
                <c:pt idx="52">
                  <c:v>4.333333333333333</c:v>
                </c:pt>
                <c:pt idx="53">
                  <c:v>3.3333333333333335</c:v>
                </c:pt>
                <c:pt idx="54">
                  <c:v>3</c:v>
                </c:pt>
                <c:pt idx="55">
                  <c:v>4.666666666666667</c:v>
                </c:pt>
                <c:pt idx="56">
                  <c:v>5.333333333333333</c:v>
                </c:pt>
                <c:pt idx="57">
                  <c:v>4.666666666666667</c:v>
                </c:pt>
                <c:pt idx="58">
                  <c:v>4.333333333333333</c:v>
                </c:pt>
                <c:pt idx="59">
                  <c:v>5.333333333333333</c:v>
                </c:pt>
                <c:pt idx="60">
                  <c:v>5.666666666666667</c:v>
                </c:pt>
                <c:pt idx="61">
                  <c:v>6</c:v>
                </c:pt>
                <c:pt idx="62">
                  <c:v>5.333333333333333</c:v>
                </c:pt>
                <c:pt idx="63">
                  <c:v>6.333333333333333</c:v>
                </c:pt>
                <c:pt idx="64">
                  <c:v>6.333333333333333</c:v>
                </c:pt>
                <c:pt idx="65">
                  <c:v>5.666666666666667</c:v>
                </c:pt>
                <c:pt idx="66">
                  <c:v>4.333333333333333</c:v>
                </c:pt>
                <c:pt idx="67">
                  <c:v>3</c:v>
                </c:pt>
                <c:pt idx="68">
                  <c:v>3.3333333333333335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2.3333333333333335</c:v>
                </c:pt>
                <c:pt idx="73">
                  <c:v>2.3333333333333335</c:v>
                </c:pt>
                <c:pt idx="74">
                  <c:v>2.6666666666666665</c:v>
                </c:pt>
                <c:pt idx="75">
                  <c:v>2.6666666666666665</c:v>
                </c:pt>
                <c:pt idx="76">
                  <c:v>3</c:v>
                </c:pt>
                <c:pt idx="77">
                  <c:v>2.6666666666666665</c:v>
                </c:pt>
                <c:pt idx="78">
                  <c:v>1.6666666666666667</c:v>
                </c:pt>
                <c:pt idx="79">
                  <c:v>0.66666666666666663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0.66666666666666663</c:v>
                </c:pt>
                <c:pt idx="83">
                  <c:v>0.33333333333333331</c:v>
                </c:pt>
                <c:pt idx="84">
                  <c:v>0.66666666666666663</c:v>
                </c:pt>
                <c:pt idx="85">
                  <c:v>1</c:v>
                </c:pt>
                <c:pt idx="86">
                  <c:v>2.3333333333333335</c:v>
                </c:pt>
                <c:pt idx="87">
                  <c:v>2</c:v>
                </c:pt>
                <c:pt idx="88">
                  <c:v>1.6666666666666667</c:v>
                </c:pt>
                <c:pt idx="89">
                  <c:v>0.66666666666666663</c:v>
                </c:pt>
                <c:pt idx="90">
                  <c:v>0.66666666666666663</c:v>
                </c:pt>
                <c:pt idx="9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E8-694C-8E2C-2DE211B1FF7F}"/>
            </c:ext>
          </c:extLst>
        </c:ser>
        <c:ser>
          <c:idx val="4"/>
          <c:order val="3"/>
          <c:tx>
            <c:strRef>
              <c:f>Sheet1!$T$1</c:f>
              <c:strCache>
                <c:ptCount val="1"/>
                <c:pt idx="0">
                  <c:v>3 day rolling sig.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22225">
                <a:solidFill>
                  <a:srgbClr val="C00000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Sheet1!$T$2:$T$93</c:f>
              <c:numCache>
                <c:formatCode>0.00</c:formatCode>
                <c:ptCount val="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4.333333333333333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10.333333333333334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E8-694C-8E2C-2DE211B1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89295"/>
        <c:axId val="413777935"/>
      </c:scatterChart>
      <c:valAx>
        <c:axId val="342425775"/>
        <c:scaling>
          <c:orientation val="minMax"/>
          <c:max val="43982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78287"/>
        <c:crosses val="autoZero"/>
        <c:crossBetween val="midCat"/>
        <c:majorUnit val="7"/>
        <c:minorUnit val="1"/>
      </c:valAx>
      <c:valAx>
        <c:axId val="343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Bed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25775"/>
        <c:crosses val="autoZero"/>
        <c:crossBetween val="midCat"/>
      </c:valAx>
      <c:valAx>
        <c:axId val="4137779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89295"/>
        <c:crosses val="max"/>
        <c:crossBetween val="midCat"/>
      </c:valAx>
      <c:valAx>
        <c:axId val="406389295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1377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CUH Covid</a:t>
            </a:r>
            <a:r>
              <a:rPr lang="en-GB" baseline="0"/>
              <a:t> – </a:t>
            </a:r>
            <a:r>
              <a:rPr lang="en-GB"/>
              <a:t>First Wave</a:t>
            </a:r>
          </a:p>
          <a:p>
            <a:pPr>
              <a:defRPr/>
            </a:pPr>
            <a:r>
              <a:rPr lang="en-GB"/>
              <a:t>7</a:t>
            </a:r>
            <a:r>
              <a:rPr lang="en-GB" baseline="0"/>
              <a:t> </a:t>
            </a:r>
            <a:r>
              <a:rPr lang="en-GB"/>
              <a:t>day rolling admissions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Total bed occupancy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Sheet1!$E$2:$E$93</c:f>
              <c:numCache>
                <c:formatCode>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10</c:v>
                </c:pt>
                <c:pt idx="22">
                  <c:v>13</c:v>
                </c:pt>
                <c:pt idx="23">
                  <c:v>16</c:v>
                </c:pt>
                <c:pt idx="24">
                  <c:v>30</c:v>
                </c:pt>
                <c:pt idx="25">
                  <c:v>39</c:v>
                </c:pt>
                <c:pt idx="26">
                  <c:v>46</c:v>
                </c:pt>
                <c:pt idx="27">
                  <c:v>47</c:v>
                </c:pt>
                <c:pt idx="28">
                  <c:v>61</c:v>
                </c:pt>
                <c:pt idx="29">
                  <c:v>65</c:v>
                </c:pt>
                <c:pt idx="30">
                  <c:v>69</c:v>
                </c:pt>
                <c:pt idx="31">
                  <c:v>76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87</c:v>
                </c:pt>
                <c:pt idx="36">
                  <c:v>98</c:v>
                </c:pt>
                <c:pt idx="37">
                  <c:v>108</c:v>
                </c:pt>
                <c:pt idx="38">
                  <c:v>111</c:v>
                </c:pt>
                <c:pt idx="39">
                  <c:v>118</c:v>
                </c:pt>
                <c:pt idx="40">
                  <c:v>118</c:v>
                </c:pt>
                <c:pt idx="41">
                  <c:v>120</c:v>
                </c:pt>
                <c:pt idx="42">
                  <c:v>132</c:v>
                </c:pt>
                <c:pt idx="43">
                  <c:v>133</c:v>
                </c:pt>
                <c:pt idx="44">
                  <c:v>135</c:v>
                </c:pt>
                <c:pt idx="45">
                  <c:v>135</c:v>
                </c:pt>
                <c:pt idx="46">
                  <c:v>126</c:v>
                </c:pt>
                <c:pt idx="47">
                  <c:v>123</c:v>
                </c:pt>
                <c:pt idx="48">
                  <c:v>125</c:v>
                </c:pt>
                <c:pt idx="49">
                  <c:v>128</c:v>
                </c:pt>
                <c:pt idx="50">
                  <c:v>128</c:v>
                </c:pt>
                <c:pt idx="51">
                  <c:v>120</c:v>
                </c:pt>
                <c:pt idx="52">
                  <c:v>113</c:v>
                </c:pt>
                <c:pt idx="53">
                  <c:v>109</c:v>
                </c:pt>
                <c:pt idx="54">
                  <c:v>108</c:v>
                </c:pt>
                <c:pt idx="55">
                  <c:v>107</c:v>
                </c:pt>
                <c:pt idx="56">
                  <c:v>108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97</c:v>
                </c:pt>
                <c:pt idx="61">
                  <c:v>93</c:v>
                </c:pt>
                <c:pt idx="62">
                  <c:v>99</c:v>
                </c:pt>
                <c:pt idx="63">
                  <c:v>98</c:v>
                </c:pt>
                <c:pt idx="64">
                  <c:v>104</c:v>
                </c:pt>
                <c:pt idx="65">
                  <c:v>96</c:v>
                </c:pt>
                <c:pt idx="66">
                  <c:v>98</c:v>
                </c:pt>
                <c:pt idx="67">
                  <c:v>103</c:v>
                </c:pt>
                <c:pt idx="68">
                  <c:v>94</c:v>
                </c:pt>
                <c:pt idx="69">
                  <c:v>90</c:v>
                </c:pt>
                <c:pt idx="70">
                  <c:v>92</c:v>
                </c:pt>
                <c:pt idx="71">
                  <c:v>90</c:v>
                </c:pt>
                <c:pt idx="72">
                  <c:v>85</c:v>
                </c:pt>
                <c:pt idx="73">
                  <c:v>85</c:v>
                </c:pt>
                <c:pt idx="74">
                  <c:v>80</c:v>
                </c:pt>
                <c:pt idx="75">
                  <c:v>78</c:v>
                </c:pt>
                <c:pt idx="76">
                  <c:v>81</c:v>
                </c:pt>
                <c:pt idx="77">
                  <c:v>82</c:v>
                </c:pt>
                <c:pt idx="78">
                  <c:v>77</c:v>
                </c:pt>
                <c:pt idx="79">
                  <c:v>74</c:v>
                </c:pt>
                <c:pt idx="80">
                  <c:v>71</c:v>
                </c:pt>
                <c:pt idx="81">
                  <c:v>68</c:v>
                </c:pt>
                <c:pt idx="82">
                  <c:v>68</c:v>
                </c:pt>
                <c:pt idx="83">
                  <c:v>66</c:v>
                </c:pt>
                <c:pt idx="84">
                  <c:v>68</c:v>
                </c:pt>
                <c:pt idx="85">
                  <c:v>69</c:v>
                </c:pt>
                <c:pt idx="86">
                  <c:v>66</c:v>
                </c:pt>
                <c:pt idx="87">
                  <c:v>63</c:v>
                </c:pt>
                <c:pt idx="88">
                  <c:v>63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6-D044-97B2-FC48FCB3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25775"/>
        <c:axId val="343178287"/>
      </c:scatte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Admissions</c:v>
                </c:pt>
              </c:strCache>
            </c:strRef>
          </c:tx>
          <c:spPr>
            <a:ln w="19050" cap="rnd">
              <a:solidFill>
                <a:schemeClr val="accent1">
                  <a:alpha val="33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Sheet1!$B$2:$B$93</c:f>
              <c:numCache>
                <c:formatCode>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4</c:v>
                </c:pt>
                <c:pt idx="22">
                  <c:v>9</c:v>
                </c:pt>
                <c:pt idx="23">
                  <c:v>11</c:v>
                </c:pt>
                <c:pt idx="24">
                  <c:v>11</c:v>
                </c:pt>
                <c:pt idx="25">
                  <c:v>7</c:v>
                </c:pt>
                <c:pt idx="26">
                  <c:v>13</c:v>
                </c:pt>
                <c:pt idx="27">
                  <c:v>7</c:v>
                </c:pt>
                <c:pt idx="28">
                  <c:v>13</c:v>
                </c:pt>
                <c:pt idx="29">
                  <c:v>19</c:v>
                </c:pt>
                <c:pt idx="30">
                  <c:v>16</c:v>
                </c:pt>
                <c:pt idx="31">
                  <c:v>9</c:v>
                </c:pt>
                <c:pt idx="32">
                  <c:v>9</c:v>
                </c:pt>
                <c:pt idx="33">
                  <c:v>7</c:v>
                </c:pt>
                <c:pt idx="34">
                  <c:v>12</c:v>
                </c:pt>
                <c:pt idx="35">
                  <c:v>18</c:v>
                </c:pt>
                <c:pt idx="36">
                  <c:v>15</c:v>
                </c:pt>
                <c:pt idx="37">
                  <c:v>11</c:v>
                </c:pt>
                <c:pt idx="38">
                  <c:v>17</c:v>
                </c:pt>
                <c:pt idx="39">
                  <c:v>10</c:v>
                </c:pt>
                <c:pt idx="40">
                  <c:v>9</c:v>
                </c:pt>
                <c:pt idx="41">
                  <c:v>15</c:v>
                </c:pt>
                <c:pt idx="42">
                  <c:v>10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9</c:v>
                </c:pt>
                <c:pt idx="47">
                  <c:v>6</c:v>
                </c:pt>
                <c:pt idx="48">
                  <c:v>4</c:v>
                </c:pt>
                <c:pt idx="49">
                  <c:v>12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5</c:v>
                </c:pt>
                <c:pt idx="58">
                  <c:v>3</c:v>
                </c:pt>
                <c:pt idx="59">
                  <c:v>5</c:v>
                </c:pt>
                <c:pt idx="60">
                  <c:v>8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5</c:v>
                </c:pt>
                <c:pt idx="70">
                  <c:v>5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26-D044-97B2-FC48FCB33688}"/>
            </c:ext>
          </c:extLst>
        </c:ser>
        <c:ser>
          <c:idx val="3"/>
          <c:order val="2"/>
          <c:tx>
            <c:strRef>
              <c:f>Sheet1!$U$1</c:f>
              <c:strCache>
                <c:ptCount val="1"/>
                <c:pt idx="0">
                  <c:v>7 day rolling</c:v>
                </c:pt>
              </c:strCache>
            </c:strRef>
          </c:tx>
          <c:spPr>
            <a:ln w="19050" cap="rnd">
              <a:solidFill>
                <a:schemeClr val="accent4">
                  <a:alpha val="33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Sheet1!$U$2:$U$93</c:f>
              <c:numCache>
                <c:formatCode>0</c:formatCode>
                <c:ptCount val="92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0.2857142857142857</c:v>
                </c:pt>
                <c:pt idx="8">
                  <c:v>0.42857142857142855</c:v>
                </c:pt>
                <c:pt idx="9">
                  <c:v>0.7142857142857143</c:v>
                </c:pt>
                <c:pt idx="10">
                  <c:v>1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1.2857142857142858</c:v>
                </c:pt>
                <c:pt idx="14">
                  <c:v>1.5714285714285714</c:v>
                </c:pt>
                <c:pt idx="15">
                  <c:v>2</c:v>
                </c:pt>
                <c:pt idx="16">
                  <c:v>2.5714285714285716</c:v>
                </c:pt>
                <c:pt idx="17">
                  <c:v>2.5714285714285716</c:v>
                </c:pt>
                <c:pt idx="18">
                  <c:v>3</c:v>
                </c:pt>
                <c:pt idx="19">
                  <c:v>4.2857142857142856</c:v>
                </c:pt>
                <c:pt idx="20">
                  <c:v>5.5714285714285712</c:v>
                </c:pt>
                <c:pt idx="21">
                  <c:v>6.7142857142857144</c:v>
                </c:pt>
                <c:pt idx="22">
                  <c:v>7.1428571428571432</c:v>
                </c:pt>
                <c:pt idx="23">
                  <c:v>8.1428571428571423</c:v>
                </c:pt>
                <c:pt idx="24">
                  <c:v>8.8571428571428577</c:v>
                </c:pt>
                <c:pt idx="25">
                  <c:v>10.142857142857142</c:v>
                </c:pt>
                <c:pt idx="26">
                  <c:v>11.571428571428571</c:v>
                </c:pt>
                <c:pt idx="27">
                  <c:v>12.285714285714286</c:v>
                </c:pt>
                <c:pt idx="28">
                  <c:v>12</c:v>
                </c:pt>
                <c:pt idx="29">
                  <c:v>12.285714285714286</c:v>
                </c:pt>
                <c:pt idx="30">
                  <c:v>11.428571428571429</c:v>
                </c:pt>
                <c:pt idx="31">
                  <c:v>12.142857142857142</c:v>
                </c:pt>
                <c:pt idx="32">
                  <c:v>12.857142857142858</c:v>
                </c:pt>
                <c:pt idx="33">
                  <c:v>12.285714285714286</c:v>
                </c:pt>
                <c:pt idx="34">
                  <c:v>11.571428571428571</c:v>
                </c:pt>
                <c:pt idx="35">
                  <c:v>12.714285714285714</c:v>
                </c:pt>
                <c:pt idx="36">
                  <c:v>12.857142857142858</c:v>
                </c:pt>
                <c:pt idx="37">
                  <c:v>13.142857142857142</c:v>
                </c:pt>
                <c:pt idx="38">
                  <c:v>13.571428571428571</c:v>
                </c:pt>
                <c:pt idx="39">
                  <c:v>12.428571428571429</c:v>
                </c:pt>
                <c:pt idx="40">
                  <c:v>10.857142857142858</c:v>
                </c:pt>
                <c:pt idx="41">
                  <c:v>10</c:v>
                </c:pt>
                <c:pt idx="42">
                  <c:v>8.4285714285714288</c:v>
                </c:pt>
                <c:pt idx="43">
                  <c:v>8.2857142857142865</c:v>
                </c:pt>
                <c:pt idx="44">
                  <c:v>7.8571428571428568</c:v>
                </c:pt>
                <c:pt idx="45">
                  <c:v>6.2857142857142856</c:v>
                </c:pt>
                <c:pt idx="46">
                  <c:v>6.5714285714285712</c:v>
                </c:pt>
                <c:pt idx="47">
                  <c:v>7</c:v>
                </c:pt>
                <c:pt idx="48">
                  <c:v>7.1428571428571432</c:v>
                </c:pt>
                <c:pt idx="49">
                  <c:v>7.1428571428571432</c:v>
                </c:pt>
                <c:pt idx="50">
                  <c:v>6</c:v>
                </c:pt>
                <c:pt idx="51">
                  <c:v>5.5714285714285712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4.5714285714285712</c:v>
                </c:pt>
                <c:pt idx="55">
                  <c:v>4.1428571428571432</c:v>
                </c:pt>
                <c:pt idx="56">
                  <c:v>4</c:v>
                </c:pt>
                <c:pt idx="57">
                  <c:v>5</c:v>
                </c:pt>
                <c:pt idx="58">
                  <c:v>5.1428571428571432</c:v>
                </c:pt>
                <c:pt idx="59">
                  <c:v>5.2857142857142856</c:v>
                </c:pt>
                <c:pt idx="60">
                  <c:v>5.2857142857142856</c:v>
                </c:pt>
                <c:pt idx="61">
                  <c:v>5.5714285714285712</c:v>
                </c:pt>
                <c:pt idx="62">
                  <c:v>6</c:v>
                </c:pt>
                <c:pt idx="63">
                  <c:v>5.8571428571428568</c:v>
                </c:pt>
                <c:pt idx="64">
                  <c:v>5.1428571428571432</c:v>
                </c:pt>
                <c:pt idx="65">
                  <c:v>4.8571428571428568</c:v>
                </c:pt>
                <c:pt idx="66">
                  <c:v>4.7142857142857144</c:v>
                </c:pt>
                <c:pt idx="67">
                  <c:v>4.5714285714285712</c:v>
                </c:pt>
                <c:pt idx="68">
                  <c:v>3.8571428571428572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</c:v>
                </c:pt>
                <c:pt idx="72">
                  <c:v>3.1428571428571428</c:v>
                </c:pt>
                <c:pt idx="73">
                  <c:v>2.8571428571428572</c:v>
                </c:pt>
                <c:pt idx="74">
                  <c:v>2.5714285714285716</c:v>
                </c:pt>
                <c:pt idx="75">
                  <c:v>2.5714285714285716</c:v>
                </c:pt>
                <c:pt idx="76">
                  <c:v>2.2857142857142856</c:v>
                </c:pt>
                <c:pt idx="77">
                  <c:v>1.8571428571428572</c:v>
                </c:pt>
                <c:pt idx="78">
                  <c:v>1.7142857142857142</c:v>
                </c:pt>
                <c:pt idx="79">
                  <c:v>1.2857142857142858</c:v>
                </c:pt>
                <c:pt idx="80">
                  <c:v>1</c:v>
                </c:pt>
                <c:pt idx="81">
                  <c:v>0.5714285714285714</c:v>
                </c:pt>
                <c:pt idx="82">
                  <c:v>0.42857142857142855</c:v>
                </c:pt>
                <c:pt idx="83">
                  <c:v>0.7142857142857143</c:v>
                </c:pt>
                <c:pt idx="84">
                  <c:v>1.2857142857142858</c:v>
                </c:pt>
                <c:pt idx="85">
                  <c:v>1.1428571428571428</c:v>
                </c:pt>
                <c:pt idx="86">
                  <c:v>1.2857142857142858</c:v>
                </c:pt>
                <c:pt idx="87">
                  <c:v>1.2857142857142858</c:v>
                </c:pt>
                <c:pt idx="88">
                  <c:v>1.2857142857142858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26-D044-97B2-FC48FCB33688}"/>
            </c:ext>
          </c:extLst>
        </c:ser>
        <c:ser>
          <c:idx val="4"/>
          <c:order val="3"/>
          <c:tx>
            <c:strRef>
              <c:f>Sheet1!$X$1</c:f>
              <c:strCache>
                <c:ptCount val="1"/>
                <c:pt idx="0">
                  <c:v>7 day rolling sig.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noFill/>
              <a:ln w="22225">
                <a:solidFill>
                  <a:srgbClr val="C00000"/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Sheet1!$X$2:$X$93</c:f>
              <c:numCache>
                <c:formatCode>0.00</c:formatCode>
                <c:ptCount val="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1.2857142857142858</c:v>
                </c:pt>
                <c:pt idx="14">
                  <c:v>1.5714285714285714</c:v>
                </c:pt>
                <c:pt idx="15">
                  <c:v>2</c:v>
                </c:pt>
                <c:pt idx="16">
                  <c:v>2.5714285714285716</c:v>
                </c:pt>
                <c:pt idx="17">
                  <c:v>#N/A</c:v>
                </c:pt>
                <c:pt idx="18">
                  <c:v>3</c:v>
                </c:pt>
                <c:pt idx="19">
                  <c:v>4.2857142857142856</c:v>
                </c:pt>
                <c:pt idx="20">
                  <c:v>5.5714285714285712</c:v>
                </c:pt>
                <c:pt idx="21">
                  <c:v>6.7142857142857144</c:v>
                </c:pt>
                <c:pt idx="22">
                  <c:v>7.1428571428571432</c:v>
                </c:pt>
                <c:pt idx="23">
                  <c:v>8.1428571428571423</c:v>
                </c:pt>
                <c:pt idx="24">
                  <c:v>8.8571428571428577</c:v>
                </c:pt>
                <c:pt idx="25">
                  <c:v>10.142857142857142</c:v>
                </c:pt>
                <c:pt idx="26">
                  <c:v>11.571428571428571</c:v>
                </c:pt>
                <c:pt idx="27">
                  <c:v>12.285714285714286</c:v>
                </c:pt>
                <c:pt idx="28">
                  <c:v>12</c:v>
                </c:pt>
                <c:pt idx="29">
                  <c:v>12.285714285714286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26-D044-97B2-FC48FCB33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89295"/>
        <c:axId val="413777935"/>
      </c:scatterChart>
      <c:valAx>
        <c:axId val="342425775"/>
        <c:scaling>
          <c:orientation val="minMax"/>
          <c:max val="43982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78287"/>
        <c:crosses val="autoZero"/>
        <c:crossBetween val="midCat"/>
        <c:majorUnit val="7"/>
        <c:minorUnit val="1"/>
      </c:valAx>
      <c:valAx>
        <c:axId val="343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Bed 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25775"/>
        <c:crosses val="autoZero"/>
        <c:crossBetween val="midCat"/>
      </c:valAx>
      <c:valAx>
        <c:axId val="4137779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89295"/>
        <c:crosses val="max"/>
        <c:crossBetween val="midCat"/>
      </c:valAx>
      <c:valAx>
        <c:axId val="406389295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41377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CUH Covid</a:t>
            </a:r>
            <a:r>
              <a:rPr lang="en-GB" baseline="0"/>
              <a:t> – </a:t>
            </a:r>
            <a:r>
              <a:rPr lang="en-GB"/>
              <a:t>First Wave</a:t>
            </a:r>
          </a:p>
          <a:p>
            <a:pPr>
              <a:defRPr/>
            </a:pPr>
            <a:r>
              <a:rPr lang="en-GB" baseline="0"/>
              <a:t>Admissions vs Discharges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Admissions</c:v>
                </c:pt>
              </c:strCache>
            </c:strRef>
          </c:tx>
          <c:spPr>
            <a:ln w="19050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Sheet1!$B$2:$B$93</c:f>
              <c:numCache>
                <c:formatCode>0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4</c:v>
                </c:pt>
                <c:pt idx="22">
                  <c:v>9</c:v>
                </c:pt>
                <c:pt idx="23">
                  <c:v>11</c:v>
                </c:pt>
                <c:pt idx="24">
                  <c:v>11</c:v>
                </c:pt>
                <c:pt idx="25">
                  <c:v>7</c:v>
                </c:pt>
                <c:pt idx="26">
                  <c:v>13</c:v>
                </c:pt>
                <c:pt idx="27">
                  <c:v>7</c:v>
                </c:pt>
                <c:pt idx="28">
                  <c:v>13</c:v>
                </c:pt>
                <c:pt idx="29">
                  <c:v>19</c:v>
                </c:pt>
                <c:pt idx="30">
                  <c:v>16</c:v>
                </c:pt>
                <c:pt idx="31">
                  <c:v>9</c:v>
                </c:pt>
                <c:pt idx="32">
                  <c:v>9</c:v>
                </c:pt>
                <c:pt idx="33">
                  <c:v>7</c:v>
                </c:pt>
                <c:pt idx="34">
                  <c:v>12</c:v>
                </c:pt>
                <c:pt idx="35">
                  <c:v>18</c:v>
                </c:pt>
                <c:pt idx="36">
                  <c:v>15</c:v>
                </c:pt>
                <c:pt idx="37">
                  <c:v>11</c:v>
                </c:pt>
                <c:pt idx="38">
                  <c:v>17</c:v>
                </c:pt>
                <c:pt idx="39">
                  <c:v>10</c:v>
                </c:pt>
                <c:pt idx="40">
                  <c:v>9</c:v>
                </c:pt>
                <c:pt idx="41">
                  <c:v>15</c:v>
                </c:pt>
                <c:pt idx="42">
                  <c:v>10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9</c:v>
                </c:pt>
                <c:pt idx="47">
                  <c:v>6</c:v>
                </c:pt>
                <c:pt idx="48">
                  <c:v>4</c:v>
                </c:pt>
                <c:pt idx="49">
                  <c:v>12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5</c:v>
                </c:pt>
                <c:pt idx="58">
                  <c:v>3</c:v>
                </c:pt>
                <c:pt idx="59">
                  <c:v>5</c:v>
                </c:pt>
                <c:pt idx="60">
                  <c:v>8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6</c:v>
                </c:pt>
                <c:pt idx="66">
                  <c:v>4</c:v>
                </c:pt>
                <c:pt idx="67">
                  <c:v>3</c:v>
                </c:pt>
                <c:pt idx="68">
                  <c:v>2</c:v>
                </c:pt>
                <c:pt idx="69">
                  <c:v>5</c:v>
                </c:pt>
                <c:pt idx="70">
                  <c:v>5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0-BC41-A984-F21AA7199FA7}"/>
            </c:ext>
          </c:extLst>
        </c:ser>
        <c:ser>
          <c:idx val="3"/>
          <c:order val="1"/>
          <c:tx>
            <c:strRef>
              <c:f>Sheet1!$G$1</c:f>
              <c:strCache>
                <c:ptCount val="1"/>
                <c:pt idx="0">
                  <c:v>Discharges</c:v>
                </c:pt>
              </c:strCache>
            </c:strRef>
          </c:tx>
          <c:spPr>
            <a:ln w="19050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accent1">
                    <a:tint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Sheet1!$G$2:$G$93</c:f>
              <c:numCache>
                <c:formatCode>0</c:formatCode>
                <c:ptCount val="9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-3</c:v>
                </c:pt>
                <c:pt idx="25">
                  <c:v>-2</c:v>
                </c:pt>
                <c:pt idx="26">
                  <c:v>6</c:v>
                </c:pt>
                <c:pt idx="27">
                  <c:v>6</c:v>
                </c:pt>
                <c:pt idx="28">
                  <c:v>-1</c:v>
                </c:pt>
                <c:pt idx="29">
                  <c:v>15</c:v>
                </c:pt>
                <c:pt idx="30">
                  <c:v>12</c:v>
                </c:pt>
                <c:pt idx="31">
                  <c:v>2</c:v>
                </c:pt>
                <c:pt idx="32">
                  <c:v>6</c:v>
                </c:pt>
                <c:pt idx="33">
                  <c:v>6</c:v>
                </c:pt>
                <c:pt idx="34">
                  <c:v>11</c:v>
                </c:pt>
                <c:pt idx="35">
                  <c:v>12</c:v>
                </c:pt>
                <c:pt idx="36">
                  <c:v>4</c:v>
                </c:pt>
                <c:pt idx="37">
                  <c:v>1</c:v>
                </c:pt>
                <c:pt idx="38">
                  <c:v>14</c:v>
                </c:pt>
                <c:pt idx="39">
                  <c:v>3</c:v>
                </c:pt>
                <c:pt idx="40">
                  <c:v>9</c:v>
                </c:pt>
                <c:pt idx="41">
                  <c:v>13</c:v>
                </c:pt>
                <c:pt idx="42">
                  <c:v>-2</c:v>
                </c:pt>
                <c:pt idx="43">
                  <c:v>3</c:v>
                </c:pt>
                <c:pt idx="44">
                  <c:v>3</c:v>
                </c:pt>
                <c:pt idx="45">
                  <c:v>6</c:v>
                </c:pt>
                <c:pt idx="46">
                  <c:v>18</c:v>
                </c:pt>
                <c:pt idx="47">
                  <c:v>9</c:v>
                </c:pt>
                <c:pt idx="48">
                  <c:v>2</c:v>
                </c:pt>
                <c:pt idx="49">
                  <c:v>9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5</c:v>
                </c:pt>
                <c:pt idx="54">
                  <c:v>4</c:v>
                </c:pt>
                <c:pt idx="55">
                  <c:v>6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5</c:v>
                </c:pt>
                <c:pt idx="60">
                  <c:v>18</c:v>
                </c:pt>
                <c:pt idx="61">
                  <c:v>8</c:v>
                </c:pt>
                <c:pt idx="62">
                  <c:v>0</c:v>
                </c:pt>
                <c:pt idx="63">
                  <c:v>7</c:v>
                </c:pt>
                <c:pt idx="64">
                  <c:v>1</c:v>
                </c:pt>
                <c:pt idx="65">
                  <c:v>14</c:v>
                </c:pt>
                <c:pt idx="66">
                  <c:v>2</c:v>
                </c:pt>
                <c:pt idx="67">
                  <c:v>-2</c:v>
                </c:pt>
                <c:pt idx="68">
                  <c:v>11</c:v>
                </c:pt>
                <c:pt idx="69">
                  <c:v>9</c:v>
                </c:pt>
                <c:pt idx="70">
                  <c:v>3</c:v>
                </c:pt>
                <c:pt idx="71">
                  <c:v>4</c:v>
                </c:pt>
                <c:pt idx="72">
                  <c:v>7</c:v>
                </c:pt>
                <c:pt idx="73">
                  <c:v>3</c:v>
                </c:pt>
                <c:pt idx="74">
                  <c:v>7</c:v>
                </c:pt>
                <c:pt idx="75">
                  <c:v>5</c:v>
                </c:pt>
                <c:pt idx="76">
                  <c:v>0</c:v>
                </c:pt>
                <c:pt idx="77">
                  <c:v>2</c:v>
                </c:pt>
                <c:pt idx="78">
                  <c:v>7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0</c:v>
                </c:pt>
                <c:pt idx="83">
                  <c:v>3</c:v>
                </c:pt>
                <c:pt idx="84">
                  <c:v>-2</c:v>
                </c:pt>
                <c:pt idx="85">
                  <c:v>0</c:v>
                </c:pt>
                <c:pt idx="86">
                  <c:v>5</c:v>
                </c:pt>
                <c:pt idx="87">
                  <c:v>7</c:v>
                </c:pt>
                <c:pt idx="88">
                  <c:v>0</c:v>
                </c:pt>
                <c:pt idx="89">
                  <c:v>12</c:v>
                </c:pt>
                <c:pt idx="90">
                  <c:v>2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A0-BC41-A984-F21AA7199FA7}"/>
            </c:ext>
          </c:extLst>
        </c:ser>
        <c:ser>
          <c:idx val="1"/>
          <c:order val="2"/>
          <c:tx>
            <c:strRef>
              <c:f>Sheet1!$F$1</c:f>
              <c:strCache>
                <c:ptCount val="1"/>
                <c:pt idx="0">
                  <c:v>Net Total</c:v>
                </c:pt>
              </c:strCache>
            </c:strRef>
          </c:tx>
          <c:spPr>
            <a:ln w="19050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accent1">
                    <a:shade val="86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Sheet1!$F$2:$F$93</c:f>
              <c:numCache>
                <c:formatCode>0</c:formatCode>
                <c:ptCount val="9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14</c:v>
                </c:pt>
                <c:pt idx="25">
                  <c:v>9</c:v>
                </c:pt>
                <c:pt idx="26">
                  <c:v>7</c:v>
                </c:pt>
                <c:pt idx="27">
                  <c:v>1</c:v>
                </c:pt>
                <c:pt idx="28">
                  <c:v>14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6</c:v>
                </c:pt>
                <c:pt idx="36">
                  <c:v>11</c:v>
                </c:pt>
                <c:pt idx="37">
                  <c:v>10</c:v>
                </c:pt>
                <c:pt idx="38">
                  <c:v>3</c:v>
                </c:pt>
                <c:pt idx="39">
                  <c:v>7</c:v>
                </c:pt>
                <c:pt idx="40">
                  <c:v>0</c:v>
                </c:pt>
                <c:pt idx="41">
                  <c:v>2</c:v>
                </c:pt>
                <c:pt idx="42">
                  <c:v>12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-9</c:v>
                </c:pt>
                <c:pt idx="47">
                  <c:v>-3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-8</c:v>
                </c:pt>
                <c:pt idx="52">
                  <c:v>-7</c:v>
                </c:pt>
                <c:pt idx="53">
                  <c:v>-4</c:v>
                </c:pt>
                <c:pt idx="54">
                  <c:v>-1</c:v>
                </c:pt>
                <c:pt idx="55">
                  <c:v>-1</c:v>
                </c:pt>
                <c:pt idx="56">
                  <c:v>1</c:v>
                </c:pt>
                <c:pt idx="57">
                  <c:v>-1</c:v>
                </c:pt>
                <c:pt idx="58">
                  <c:v>0</c:v>
                </c:pt>
                <c:pt idx="59">
                  <c:v>0</c:v>
                </c:pt>
                <c:pt idx="60">
                  <c:v>-10</c:v>
                </c:pt>
                <c:pt idx="61">
                  <c:v>-4</c:v>
                </c:pt>
                <c:pt idx="62">
                  <c:v>6</c:v>
                </c:pt>
                <c:pt idx="63">
                  <c:v>-1</c:v>
                </c:pt>
                <c:pt idx="64">
                  <c:v>6</c:v>
                </c:pt>
                <c:pt idx="65">
                  <c:v>-8</c:v>
                </c:pt>
                <c:pt idx="66">
                  <c:v>2</c:v>
                </c:pt>
                <c:pt idx="67">
                  <c:v>5</c:v>
                </c:pt>
                <c:pt idx="68">
                  <c:v>-9</c:v>
                </c:pt>
                <c:pt idx="69">
                  <c:v>-4</c:v>
                </c:pt>
                <c:pt idx="70">
                  <c:v>2</c:v>
                </c:pt>
                <c:pt idx="71">
                  <c:v>-2</c:v>
                </c:pt>
                <c:pt idx="72">
                  <c:v>-5</c:v>
                </c:pt>
                <c:pt idx="73">
                  <c:v>0</c:v>
                </c:pt>
                <c:pt idx="74">
                  <c:v>-5</c:v>
                </c:pt>
                <c:pt idx="75">
                  <c:v>-2</c:v>
                </c:pt>
                <c:pt idx="76">
                  <c:v>3</c:v>
                </c:pt>
                <c:pt idx="77">
                  <c:v>1</c:v>
                </c:pt>
                <c:pt idx="78">
                  <c:v>-5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0</c:v>
                </c:pt>
                <c:pt idx="83">
                  <c:v>-2</c:v>
                </c:pt>
                <c:pt idx="84">
                  <c:v>2</c:v>
                </c:pt>
                <c:pt idx="85">
                  <c:v>1</c:v>
                </c:pt>
                <c:pt idx="86">
                  <c:v>-3</c:v>
                </c:pt>
                <c:pt idx="87">
                  <c:v>-3</c:v>
                </c:pt>
                <c:pt idx="88">
                  <c:v>0</c:v>
                </c:pt>
                <c:pt idx="89">
                  <c:v>-11</c:v>
                </c:pt>
                <c:pt idx="90">
                  <c:v>-1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0-BC41-A984-F21AA7199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25775"/>
        <c:axId val="343178287"/>
      </c:scatterChart>
      <c:valAx>
        <c:axId val="342425775"/>
        <c:scaling>
          <c:orientation val="minMax"/>
          <c:max val="43982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78287"/>
        <c:crosses val="autoZero"/>
        <c:crossBetween val="midCat"/>
        <c:majorUnit val="7"/>
        <c:minorUnit val="1"/>
      </c:valAx>
      <c:valAx>
        <c:axId val="343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2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CUH Covid</a:t>
            </a:r>
            <a:r>
              <a:rPr lang="en-GB" baseline="0"/>
              <a:t> – </a:t>
            </a:r>
            <a:r>
              <a:rPr lang="en-GB"/>
              <a:t>First Wave</a:t>
            </a:r>
          </a:p>
          <a:p>
            <a:pPr>
              <a:defRPr/>
            </a:pPr>
            <a:r>
              <a:rPr lang="en-GB" baseline="0"/>
              <a:t>Admissions vs Discharges (3 day rolling)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Adm3</c:v>
                </c:pt>
              </c:strCache>
            </c:strRef>
          </c:tx>
          <c:spPr>
            <a:ln w="19050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Sheet1!$M$2:$M$93</c:f>
              <c:numCache>
                <c:formatCode>0</c:formatCode>
                <c:ptCount val="92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0.66666666666666663</c:v>
                </c:pt>
                <c:pt idx="11">
                  <c:v>1</c:v>
                </c:pt>
                <c:pt idx="12">
                  <c:v>1.3333333333333333</c:v>
                </c:pt>
                <c:pt idx="13">
                  <c:v>1.6666666666666667</c:v>
                </c:pt>
                <c:pt idx="14">
                  <c:v>1.6666666666666667</c:v>
                </c:pt>
                <c:pt idx="15">
                  <c:v>1</c:v>
                </c:pt>
                <c:pt idx="16">
                  <c:v>1</c:v>
                </c:pt>
                <c:pt idx="17">
                  <c:v>1.6666666666666667</c:v>
                </c:pt>
                <c:pt idx="18">
                  <c:v>3</c:v>
                </c:pt>
                <c:pt idx="19">
                  <c:v>4.333333333333333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8</c:v>
                </c:pt>
                <c:pt idx="24">
                  <c:v>10.333333333333334</c:v>
                </c:pt>
                <c:pt idx="25">
                  <c:v>9.6666666666666661</c:v>
                </c:pt>
                <c:pt idx="26">
                  <c:v>10.333333333333334</c:v>
                </c:pt>
                <c:pt idx="27">
                  <c:v>9</c:v>
                </c:pt>
                <c:pt idx="28">
                  <c:v>11</c:v>
                </c:pt>
                <c:pt idx="29">
                  <c:v>13</c:v>
                </c:pt>
                <c:pt idx="30">
                  <c:v>16</c:v>
                </c:pt>
                <c:pt idx="31">
                  <c:v>14.666666666666666</c:v>
                </c:pt>
                <c:pt idx="32">
                  <c:v>11.333333333333334</c:v>
                </c:pt>
                <c:pt idx="33">
                  <c:v>8.3333333333333339</c:v>
                </c:pt>
                <c:pt idx="34">
                  <c:v>9.3333333333333339</c:v>
                </c:pt>
                <c:pt idx="35">
                  <c:v>12.333333333333334</c:v>
                </c:pt>
                <c:pt idx="36">
                  <c:v>15</c:v>
                </c:pt>
                <c:pt idx="37">
                  <c:v>14.666666666666666</c:v>
                </c:pt>
                <c:pt idx="38">
                  <c:v>14.333333333333334</c:v>
                </c:pt>
                <c:pt idx="39">
                  <c:v>12.666666666666666</c:v>
                </c:pt>
                <c:pt idx="40">
                  <c:v>12</c:v>
                </c:pt>
                <c:pt idx="41">
                  <c:v>11.333333333333334</c:v>
                </c:pt>
                <c:pt idx="42">
                  <c:v>11.333333333333334</c:v>
                </c:pt>
                <c:pt idx="43">
                  <c:v>9.6666666666666661</c:v>
                </c:pt>
                <c:pt idx="44">
                  <c:v>6.333333333333333</c:v>
                </c:pt>
                <c:pt idx="45">
                  <c:v>5</c:v>
                </c:pt>
                <c:pt idx="46">
                  <c:v>6.666666666666667</c:v>
                </c:pt>
                <c:pt idx="47">
                  <c:v>7</c:v>
                </c:pt>
                <c:pt idx="48">
                  <c:v>6.333333333333333</c:v>
                </c:pt>
                <c:pt idx="49">
                  <c:v>7.333333333333333</c:v>
                </c:pt>
                <c:pt idx="50">
                  <c:v>7.666666666666667</c:v>
                </c:pt>
                <c:pt idx="51">
                  <c:v>8.3333333333333339</c:v>
                </c:pt>
                <c:pt idx="52">
                  <c:v>6.333333333333333</c:v>
                </c:pt>
                <c:pt idx="53">
                  <c:v>4.333333333333333</c:v>
                </c:pt>
                <c:pt idx="54">
                  <c:v>3.3333333333333335</c:v>
                </c:pt>
                <c:pt idx="55">
                  <c:v>3</c:v>
                </c:pt>
                <c:pt idx="56">
                  <c:v>4.666666666666667</c:v>
                </c:pt>
                <c:pt idx="57">
                  <c:v>5.333333333333333</c:v>
                </c:pt>
                <c:pt idx="58">
                  <c:v>4.666666666666667</c:v>
                </c:pt>
                <c:pt idx="59">
                  <c:v>4.333333333333333</c:v>
                </c:pt>
                <c:pt idx="60">
                  <c:v>5.333333333333333</c:v>
                </c:pt>
                <c:pt idx="61">
                  <c:v>5.666666666666667</c:v>
                </c:pt>
                <c:pt idx="62">
                  <c:v>6</c:v>
                </c:pt>
                <c:pt idx="63">
                  <c:v>5.333333333333333</c:v>
                </c:pt>
                <c:pt idx="64">
                  <c:v>6.333333333333333</c:v>
                </c:pt>
                <c:pt idx="65">
                  <c:v>6.333333333333333</c:v>
                </c:pt>
                <c:pt idx="66">
                  <c:v>5.666666666666667</c:v>
                </c:pt>
                <c:pt idx="67">
                  <c:v>4.333333333333333</c:v>
                </c:pt>
                <c:pt idx="68">
                  <c:v>3</c:v>
                </c:pt>
                <c:pt idx="69">
                  <c:v>3.3333333333333335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2.3333333333333335</c:v>
                </c:pt>
                <c:pt idx="74">
                  <c:v>2.3333333333333335</c:v>
                </c:pt>
                <c:pt idx="75">
                  <c:v>2.6666666666666665</c:v>
                </c:pt>
                <c:pt idx="76">
                  <c:v>2.6666666666666665</c:v>
                </c:pt>
                <c:pt idx="77">
                  <c:v>3</c:v>
                </c:pt>
                <c:pt idx="78">
                  <c:v>2.6666666666666665</c:v>
                </c:pt>
                <c:pt idx="79">
                  <c:v>1.6666666666666667</c:v>
                </c:pt>
                <c:pt idx="80">
                  <c:v>0.66666666666666663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0.66666666666666663</c:v>
                </c:pt>
                <c:pt idx="84">
                  <c:v>0.33333333333333331</c:v>
                </c:pt>
                <c:pt idx="85">
                  <c:v>0.66666666666666663</c:v>
                </c:pt>
                <c:pt idx="86">
                  <c:v>1</c:v>
                </c:pt>
                <c:pt idx="87">
                  <c:v>2.3333333333333335</c:v>
                </c:pt>
                <c:pt idx="88">
                  <c:v>2</c:v>
                </c:pt>
                <c:pt idx="89">
                  <c:v>1.6666666666666667</c:v>
                </c:pt>
                <c:pt idx="90">
                  <c:v>0.66666666666666663</c:v>
                </c:pt>
                <c:pt idx="91">
                  <c:v>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EB4E-9931-14A11A4F8140}"/>
            </c:ext>
          </c:extLst>
        </c:ser>
        <c:ser>
          <c:idx val="3"/>
          <c:order val="1"/>
          <c:tx>
            <c:strRef>
              <c:f>Sheet1!$N$1</c:f>
              <c:strCache>
                <c:ptCount val="1"/>
                <c:pt idx="0">
                  <c:v>Dis3</c:v>
                </c:pt>
              </c:strCache>
            </c:strRef>
          </c:tx>
          <c:spPr>
            <a:ln w="19050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accent1">
                    <a:tint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Sheet1!$N$2:$N$93</c:f>
              <c:numCache>
                <c:formatCode>0</c:formatCode>
                <c:ptCount val="92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0.66666666666666663</c:v>
                </c:pt>
                <c:pt idx="12">
                  <c:v>0.33333333333333331</c:v>
                </c:pt>
                <c:pt idx="13">
                  <c:v>0</c:v>
                </c:pt>
                <c:pt idx="14">
                  <c:v>-0.33333333333333331</c:v>
                </c:pt>
                <c:pt idx="15">
                  <c:v>0.33333333333333331</c:v>
                </c:pt>
                <c:pt idx="16">
                  <c:v>1.3333333333333333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2.6666666666666665</c:v>
                </c:pt>
                <c:pt idx="22">
                  <c:v>2.6666666666666665</c:v>
                </c:pt>
                <c:pt idx="23">
                  <c:v>4.666666666666667</c:v>
                </c:pt>
                <c:pt idx="24">
                  <c:v>3.6666666666666665</c:v>
                </c:pt>
                <c:pt idx="25">
                  <c:v>1</c:v>
                </c:pt>
                <c:pt idx="26">
                  <c:v>0.33333333333333331</c:v>
                </c:pt>
                <c:pt idx="27">
                  <c:v>3.3333333333333335</c:v>
                </c:pt>
                <c:pt idx="28">
                  <c:v>3.6666666666666665</c:v>
                </c:pt>
                <c:pt idx="29">
                  <c:v>6.666666666666667</c:v>
                </c:pt>
                <c:pt idx="30">
                  <c:v>8.6666666666666661</c:v>
                </c:pt>
                <c:pt idx="31">
                  <c:v>9.6666666666666661</c:v>
                </c:pt>
                <c:pt idx="32">
                  <c:v>6.666666666666667</c:v>
                </c:pt>
                <c:pt idx="33">
                  <c:v>4.666666666666667</c:v>
                </c:pt>
                <c:pt idx="34">
                  <c:v>7.666666666666667</c:v>
                </c:pt>
                <c:pt idx="35">
                  <c:v>9.6666666666666661</c:v>
                </c:pt>
                <c:pt idx="36">
                  <c:v>9</c:v>
                </c:pt>
                <c:pt idx="37">
                  <c:v>5.666666666666667</c:v>
                </c:pt>
                <c:pt idx="38">
                  <c:v>6.333333333333333</c:v>
                </c:pt>
                <c:pt idx="39">
                  <c:v>6</c:v>
                </c:pt>
                <c:pt idx="40">
                  <c:v>8.6666666666666661</c:v>
                </c:pt>
                <c:pt idx="41">
                  <c:v>8.3333333333333339</c:v>
                </c:pt>
                <c:pt idx="42">
                  <c:v>6.666666666666667</c:v>
                </c:pt>
                <c:pt idx="43">
                  <c:v>4.666666666666667</c:v>
                </c:pt>
                <c:pt idx="44">
                  <c:v>1.3333333333333333</c:v>
                </c:pt>
                <c:pt idx="45">
                  <c:v>4</c:v>
                </c:pt>
                <c:pt idx="46">
                  <c:v>9</c:v>
                </c:pt>
                <c:pt idx="47">
                  <c:v>11</c:v>
                </c:pt>
                <c:pt idx="48">
                  <c:v>9.6666666666666661</c:v>
                </c:pt>
                <c:pt idx="49">
                  <c:v>6.666666666666667</c:v>
                </c:pt>
                <c:pt idx="50">
                  <c:v>6</c:v>
                </c:pt>
                <c:pt idx="51">
                  <c:v>10</c:v>
                </c:pt>
                <c:pt idx="52">
                  <c:v>11.333333333333334</c:v>
                </c:pt>
                <c:pt idx="53">
                  <c:v>10.666666666666666</c:v>
                </c:pt>
                <c:pt idx="54">
                  <c:v>7.333333333333333</c:v>
                </c:pt>
                <c:pt idx="55">
                  <c:v>5</c:v>
                </c:pt>
                <c:pt idx="56">
                  <c:v>5</c:v>
                </c:pt>
                <c:pt idx="57">
                  <c:v>5.666666666666667</c:v>
                </c:pt>
                <c:pt idx="58">
                  <c:v>4.666666666666667</c:v>
                </c:pt>
                <c:pt idx="59">
                  <c:v>4.666666666666667</c:v>
                </c:pt>
                <c:pt idx="60">
                  <c:v>8.6666666666666661</c:v>
                </c:pt>
                <c:pt idx="61">
                  <c:v>10.333333333333334</c:v>
                </c:pt>
                <c:pt idx="62">
                  <c:v>8.6666666666666661</c:v>
                </c:pt>
                <c:pt idx="63">
                  <c:v>5</c:v>
                </c:pt>
                <c:pt idx="64">
                  <c:v>2.6666666666666665</c:v>
                </c:pt>
                <c:pt idx="65">
                  <c:v>7.333333333333333</c:v>
                </c:pt>
                <c:pt idx="66">
                  <c:v>5.666666666666667</c:v>
                </c:pt>
                <c:pt idx="67">
                  <c:v>4.666666666666667</c:v>
                </c:pt>
                <c:pt idx="68">
                  <c:v>3.6666666666666665</c:v>
                </c:pt>
                <c:pt idx="69">
                  <c:v>6</c:v>
                </c:pt>
                <c:pt idx="70">
                  <c:v>7.666666666666667</c:v>
                </c:pt>
                <c:pt idx="71">
                  <c:v>5.333333333333333</c:v>
                </c:pt>
                <c:pt idx="72">
                  <c:v>4.666666666666667</c:v>
                </c:pt>
                <c:pt idx="73">
                  <c:v>4.666666666666667</c:v>
                </c:pt>
                <c:pt idx="74">
                  <c:v>5.666666666666667</c:v>
                </c:pt>
                <c:pt idx="75">
                  <c:v>5</c:v>
                </c:pt>
                <c:pt idx="76">
                  <c:v>4</c:v>
                </c:pt>
                <c:pt idx="77">
                  <c:v>2.3333333333333335</c:v>
                </c:pt>
                <c:pt idx="78">
                  <c:v>3</c:v>
                </c:pt>
                <c:pt idx="79">
                  <c:v>4</c:v>
                </c:pt>
                <c:pt idx="80">
                  <c:v>4.333333333333333</c:v>
                </c:pt>
                <c:pt idx="81">
                  <c:v>3.3333333333333335</c:v>
                </c:pt>
                <c:pt idx="82">
                  <c:v>2.3333333333333335</c:v>
                </c:pt>
                <c:pt idx="83">
                  <c:v>2.3333333333333335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1</c:v>
                </c:pt>
                <c:pt idx="87">
                  <c:v>4</c:v>
                </c:pt>
                <c:pt idx="88">
                  <c:v>4</c:v>
                </c:pt>
                <c:pt idx="89">
                  <c:v>6.333333333333333</c:v>
                </c:pt>
                <c:pt idx="90">
                  <c:v>4.666666666666667</c:v>
                </c:pt>
                <c:pt idx="91">
                  <c:v>4.666666666666667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AE-EB4E-9931-14A11A4F8140}"/>
            </c:ext>
          </c:extLst>
        </c:ser>
        <c:ser>
          <c:idx val="1"/>
          <c:order val="2"/>
          <c:tx>
            <c:strRef>
              <c:f>Sheet1!$O$1</c:f>
              <c:strCache>
                <c:ptCount val="1"/>
                <c:pt idx="0">
                  <c:v>Net3</c:v>
                </c:pt>
              </c:strCache>
            </c:strRef>
          </c:tx>
          <c:spPr>
            <a:ln w="19050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accent1">
                    <a:shade val="86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Sheet1!$O$2:$O$93</c:f>
              <c:numCache>
                <c:formatCode>0</c:formatCode>
                <c:ptCount val="92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1</c:v>
                </c:pt>
                <c:pt idx="13">
                  <c:v>1.6666666666666667</c:v>
                </c:pt>
                <c:pt idx="14">
                  <c:v>2</c:v>
                </c:pt>
                <c:pt idx="15">
                  <c:v>0.66666666666666663</c:v>
                </c:pt>
                <c:pt idx="16">
                  <c:v>-0.33333333333333331</c:v>
                </c:pt>
                <c:pt idx="17">
                  <c:v>-0.33333333333333331</c:v>
                </c:pt>
                <c:pt idx="18">
                  <c:v>0</c:v>
                </c:pt>
                <c:pt idx="19">
                  <c:v>0.33333333333333331</c:v>
                </c:pt>
                <c:pt idx="20">
                  <c:v>0</c:v>
                </c:pt>
                <c:pt idx="21">
                  <c:v>1.3333333333333333</c:v>
                </c:pt>
                <c:pt idx="22">
                  <c:v>2.3333333333333335</c:v>
                </c:pt>
                <c:pt idx="23">
                  <c:v>3.3333333333333335</c:v>
                </c:pt>
                <c:pt idx="24">
                  <c:v>6.666666666666667</c:v>
                </c:pt>
                <c:pt idx="25">
                  <c:v>8.6666666666666661</c:v>
                </c:pt>
                <c:pt idx="26">
                  <c:v>10</c:v>
                </c:pt>
                <c:pt idx="27">
                  <c:v>5.666666666666667</c:v>
                </c:pt>
                <c:pt idx="28">
                  <c:v>7.333333333333333</c:v>
                </c:pt>
                <c:pt idx="29">
                  <c:v>6.333333333333333</c:v>
                </c:pt>
                <c:pt idx="30">
                  <c:v>7.333333333333333</c:v>
                </c:pt>
                <c:pt idx="31">
                  <c:v>5</c:v>
                </c:pt>
                <c:pt idx="32">
                  <c:v>4.666666666666667</c:v>
                </c:pt>
                <c:pt idx="33">
                  <c:v>3.6666666666666665</c:v>
                </c:pt>
                <c:pt idx="34">
                  <c:v>1.6666666666666667</c:v>
                </c:pt>
                <c:pt idx="35">
                  <c:v>2.6666666666666665</c:v>
                </c:pt>
                <c:pt idx="36">
                  <c:v>6</c:v>
                </c:pt>
                <c:pt idx="37">
                  <c:v>9</c:v>
                </c:pt>
                <c:pt idx="38">
                  <c:v>8</c:v>
                </c:pt>
                <c:pt idx="39">
                  <c:v>6.666666666666667</c:v>
                </c:pt>
                <c:pt idx="40">
                  <c:v>3.3333333333333335</c:v>
                </c:pt>
                <c:pt idx="41">
                  <c:v>3</c:v>
                </c:pt>
                <c:pt idx="42">
                  <c:v>4.666666666666667</c:v>
                </c:pt>
                <c:pt idx="43">
                  <c:v>5</c:v>
                </c:pt>
                <c:pt idx="44">
                  <c:v>5</c:v>
                </c:pt>
                <c:pt idx="45">
                  <c:v>1</c:v>
                </c:pt>
                <c:pt idx="46">
                  <c:v>-2.3333333333333335</c:v>
                </c:pt>
                <c:pt idx="47">
                  <c:v>-4</c:v>
                </c:pt>
                <c:pt idx="48">
                  <c:v>-3.3333333333333335</c:v>
                </c:pt>
                <c:pt idx="49">
                  <c:v>0.66666666666666663</c:v>
                </c:pt>
                <c:pt idx="50">
                  <c:v>1.6666666666666667</c:v>
                </c:pt>
                <c:pt idx="51">
                  <c:v>-1.6666666666666667</c:v>
                </c:pt>
                <c:pt idx="52">
                  <c:v>-5</c:v>
                </c:pt>
                <c:pt idx="53">
                  <c:v>-6.333333333333333</c:v>
                </c:pt>
                <c:pt idx="54">
                  <c:v>-4</c:v>
                </c:pt>
                <c:pt idx="55">
                  <c:v>-2</c:v>
                </c:pt>
                <c:pt idx="56">
                  <c:v>-0.33333333333333331</c:v>
                </c:pt>
                <c:pt idx="57">
                  <c:v>-0.33333333333333331</c:v>
                </c:pt>
                <c:pt idx="58">
                  <c:v>0</c:v>
                </c:pt>
                <c:pt idx="59">
                  <c:v>-0.33333333333333331</c:v>
                </c:pt>
                <c:pt idx="60">
                  <c:v>-3.3333333333333335</c:v>
                </c:pt>
                <c:pt idx="61">
                  <c:v>-4.666666666666667</c:v>
                </c:pt>
                <c:pt idx="62">
                  <c:v>-2.6666666666666665</c:v>
                </c:pt>
                <c:pt idx="63">
                  <c:v>0.33333333333333331</c:v>
                </c:pt>
                <c:pt idx="64">
                  <c:v>3.6666666666666665</c:v>
                </c:pt>
                <c:pt idx="65">
                  <c:v>-1</c:v>
                </c:pt>
                <c:pt idx="66">
                  <c:v>0</c:v>
                </c:pt>
                <c:pt idx="67">
                  <c:v>-0.33333333333333331</c:v>
                </c:pt>
                <c:pt idx="68">
                  <c:v>-0.66666666666666663</c:v>
                </c:pt>
                <c:pt idx="69">
                  <c:v>-2.6666666666666665</c:v>
                </c:pt>
                <c:pt idx="70">
                  <c:v>-3.6666666666666665</c:v>
                </c:pt>
                <c:pt idx="71">
                  <c:v>-1.3333333333333333</c:v>
                </c:pt>
                <c:pt idx="72">
                  <c:v>-1.6666666666666667</c:v>
                </c:pt>
                <c:pt idx="73">
                  <c:v>-2.3333333333333335</c:v>
                </c:pt>
                <c:pt idx="74">
                  <c:v>-3.3333333333333335</c:v>
                </c:pt>
                <c:pt idx="75">
                  <c:v>-2.3333333333333335</c:v>
                </c:pt>
                <c:pt idx="76">
                  <c:v>-1.3333333333333333</c:v>
                </c:pt>
                <c:pt idx="77">
                  <c:v>0.66666666666666663</c:v>
                </c:pt>
                <c:pt idx="78">
                  <c:v>-0.33333333333333331</c:v>
                </c:pt>
                <c:pt idx="79">
                  <c:v>-2.3333333333333335</c:v>
                </c:pt>
                <c:pt idx="80">
                  <c:v>-3.6666666666666665</c:v>
                </c:pt>
                <c:pt idx="81">
                  <c:v>-3</c:v>
                </c:pt>
                <c:pt idx="82">
                  <c:v>-2</c:v>
                </c:pt>
                <c:pt idx="83">
                  <c:v>-1.6666666666666667</c:v>
                </c:pt>
                <c:pt idx="84">
                  <c:v>0</c:v>
                </c:pt>
                <c:pt idx="85">
                  <c:v>0.33333333333333331</c:v>
                </c:pt>
                <c:pt idx="86">
                  <c:v>0</c:v>
                </c:pt>
                <c:pt idx="87">
                  <c:v>-1.6666666666666667</c:v>
                </c:pt>
                <c:pt idx="88">
                  <c:v>-2</c:v>
                </c:pt>
                <c:pt idx="89">
                  <c:v>-4.666666666666667</c:v>
                </c:pt>
                <c:pt idx="90">
                  <c:v>-4</c:v>
                </c:pt>
                <c:pt idx="91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E-EB4E-9931-14A11A4F8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25775"/>
        <c:axId val="343178287"/>
      </c:scatterChart>
      <c:valAx>
        <c:axId val="342425775"/>
        <c:scaling>
          <c:orientation val="minMax"/>
          <c:max val="43982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78287"/>
        <c:crosses val="autoZero"/>
        <c:crossBetween val="midCat"/>
        <c:majorUnit val="7"/>
        <c:minorUnit val="1"/>
      </c:valAx>
      <c:valAx>
        <c:axId val="343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2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CUH Covid</a:t>
            </a:r>
            <a:r>
              <a:rPr lang="en-GB" baseline="0"/>
              <a:t> – </a:t>
            </a:r>
            <a:r>
              <a:rPr lang="en-GB"/>
              <a:t>First Wave</a:t>
            </a:r>
          </a:p>
          <a:p>
            <a:pPr>
              <a:defRPr/>
            </a:pPr>
            <a:r>
              <a:rPr lang="en-GB" baseline="0"/>
              <a:t>Admissions vs Discharges (7 day rolling)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Adm7</c:v>
                </c:pt>
              </c:strCache>
            </c:strRef>
          </c:tx>
          <c:spPr>
            <a:ln w="19050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Sheet1!$I$2:$I$93</c:f>
              <c:numCache>
                <c:formatCode>0</c:formatCode>
                <c:ptCount val="92"/>
                <c:pt idx="7">
                  <c:v>0</c:v>
                </c:pt>
                <c:pt idx="8">
                  <c:v>0</c:v>
                </c:pt>
                <c:pt idx="9">
                  <c:v>0.14285714285714285</c:v>
                </c:pt>
                <c:pt idx="10">
                  <c:v>0.2857142857142857</c:v>
                </c:pt>
                <c:pt idx="11">
                  <c:v>0.42857142857142855</c:v>
                </c:pt>
                <c:pt idx="12">
                  <c:v>0.7142857142857143</c:v>
                </c:pt>
                <c:pt idx="13">
                  <c:v>1</c:v>
                </c:pt>
                <c:pt idx="14">
                  <c:v>1.1428571428571428</c:v>
                </c:pt>
                <c:pt idx="15">
                  <c:v>1.1428571428571428</c:v>
                </c:pt>
                <c:pt idx="16">
                  <c:v>1.2857142857142858</c:v>
                </c:pt>
                <c:pt idx="17">
                  <c:v>1.5714285714285714</c:v>
                </c:pt>
                <c:pt idx="18">
                  <c:v>2</c:v>
                </c:pt>
                <c:pt idx="19">
                  <c:v>2.5714285714285716</c:v>
                </c:pt>
                <c:pt idx="20">
                  <c:v>2.5714285714285716</c:v>
                </c:pt>
                <c:pt idx="21">
                  <c:v>3</c:v>
                </c:pt>
                <c:pt idx="22">
                  <c:v>4.2857142857142856</c:v>
                </c:pt>
                <c:pt idx="23">
                  <c:v>5.5714285714285712</c:v>
                </c:pt>
                <c:pt idx="24">
                  <c:v>6.7142857142857144</c:v>
                </c:pt>
                <c:pt idx="25">
                  <c:v>7.1428571428571432</c:v>
                </c:pt>
                <c:pt idx="26">
                  <c:v>8.1428571428571423</c:v>
                </c:pt>
                <c:pt idx="27">
                  <c:v>8.8571428571428577</c:v>
                </c:pt>
                <c:pt idx="28">
                  <c:v>10.142857142857142</c:v>
                </c:pt>
                <c:pt idx="29">
                  <c:v>11.571428571428571</c:v>
                </c:pt>
                <c:pt idx="30">
                  <c:v>12.285714285714286</c:v>
                </c:pt>
                <c:pt idx="31">
                  <c:v>12</c:v>
                </c:pt>
                <c:pt idx="32">
                  <c:v>12.285714285714286</c:v>
                </c:pt>
                <c:pt idx="33">
                  <c:v>11.428571428571429</c:v>
                </c:pt>
                <c:pt idx="34">
                  <c:v>12.142857142857142</c:v>
                </c:pt>
                <c:pt idx="35">
                  <c:v>12.857142857142858</c:v>
                </c:pt>
                <c:pt idx="36">
                  <c:v>12.285714285714286</c:v>
                </c:pt>
                <c:pt idx="37">
                  <c:v>11.571428571428571</c:v>
                </c:pt>
                <c:pt idx="38">
                  <c:v>12.714285714285714</c:v>
                </c:pt>
                <c:pt idx="39">
                  <c:v>12.857142857142858</c:v>
                </c:pt>
                <c:pt idx="40">
                  <c:v>13.142857142857142</c:v>
                </c:pt>
                <c:pt idx="41">
                  <c:v>13.571428571428571</c:v>
                </c:pt>
                <c:pt idx="42">
                  <c:v>12.428571428571429</c:v>
                </c:pt>
                <c:pt idx="43">
                  <c:v>10.857142857142858</c:v>
                </c:pt>
                <c:pt idx="44">
                  <c:v>10</c:v>
                </c:pt>
                <c:pt idx="45">
                  <c:v>8.4285714285714288</c:v>
                </c:pt>
                <c:pt idx="46">
                  <c:v>8.2857142857142865</c:v>
                </c:pt>
                <c:pt idx="47">
                  <c:v>7.8571428571428568</c:v>
                </c:pt>
                <c:pt idx="48">
                  <c:v>6.2857142857142856</c:v>
                </c:pt>
                <c:pt idx="49">
                  <c:v>6.5714285714285712</c:v>
                </c:pt>
                <c:pt idx="50">
                  <c:v>7</c:v>
                </c:pt>
                <c:pt idx="51">
                  <c:v>7.1428571428571432</c:v>
                </c:pt>
                <c:pt idx="52">
                  <c:v>7.1428571428571432</c:v>
                </c:pt>
                <c:pt idx="53">
                  <c:v>6</c:v>
                </c:pt>
                <c:pt idx="54">
                  <c:v>5.5714285714285712</c:v>
                </c:pt>
                <c:pt idx="55">
                  <c:v>5.7142857142857144</c:v>
                </c:pt>
                <c:pt idx="56">
                  <c:v>4.8571428571428568</c:v>
                </c:pt>
                <c:pt idx="57">
                  <c:v>4.5714285714285712</c:v>
                </c:pt>
                <c:pt idx="58">
                  <c:v>4.1428571428571432</c:v>
                </c:pt>
                <c:pt idx="59">
                  <c:v>4</c:v>
                </c:pt>
                <c:pt idx="60">
                  <c:v>5</c:v>
                </c:pt>
                <c:pt idx="61">
                  <c:v>5.1428571428571432</c:v>
                </c:pt>
                <c:pt idx="62">
                  <c:v>5.2857142857142856</c:v>
                </c:pt>
                <c:pt idx="63">
                  <c:v>5.2857142857142856</c:v>
                </c:pt>
                <c:pt idx="64">
                  <c:v>5.5714285714285712</c:v>
                </c:pt>
                <c:pt idx="65">
                  <c:v>6</c:v>
                </c:pt>
                <c:pt idx="66">
                  <c:v>5.8571428571428568</c:v>
                </c:pt>
                <c:pt idx="67">
                  <c:v>5.1428571428571432</c:v>
                </c:pt>
                <c:pt idx="68">
                  <c:v>4.8571428571428568</c:v>
                </c:pt>
                <c:pt idx="69">
                  <c:v>4.7142857142857144</c:v>
                </c:pt>
                <c:pt idx="70">
                  <c:v>4.5714285714285712</c:v>
                </c:pt>
                <c:pt idx="71">
                  <c:v>3.8571428571428572</c:v>
                </c:pt>
                <c:pt idx="72">
                  <c:v>3.2857142857142856</c:v>
                </c:pt>
                <c:pt idx="73">
                  <c:v>3.1428571428571428</c:v>
                </c:pt>
                <c:pt idx="74">
                  <c:v>3</c:v>
                </c:pt>
                <c:pt idx="75">
                  <c:v>3.1428571428571428</c:v>
                </c:pt>
                <c:pt idx="76">
                  <c:v>2.8571428571428572</c:v>
                </c:pt>
                <c:pt idx="77">
                  <c:v>2.5714285714285716</c:v>
                </c:pt>
                <c:pt idx="78">
                  <c:v>2.5714285714285716</c:v>
                </c:pt>
                <c:pt idx="79">
                  <c:v>2.2857142857142856</c:v>
                </c:pt>
                <c:pt idx="80">
                  <c:v>1.8571428571428572</c:v>
                </c:pt>
                <c:pt idx="81">
                  <c:v>1.7142857142857142</c:v>
                </c:pt>
                <c:pt idx="82">
                  <c:v>1.2857142857142858</c:v>
                </c:pt>
                <c:pt idx="83">
                  <c:v>1</c:v>
                </c:pt>
                <c:pt idx="84">
                  <c:v>0.5714285714285714</c:v>
                </c:pt>
                <c:pt idx="85">
                  <c:v>0.42857142857142855</c:v>
                </c:pt>
                <c:pt idx="86">
                  <c:v>0.7142857142857143</c:v>
                </c:pt>
                <c:pt idx="87">
                  <c:v>1.2857142857142858</c:v>
                </c:pt>
                <c:pt idx="88">
                  <c:v>1.1428571428571428</c:v>
                </c:pt>
                <c:pt idx="89">
                  <c:v>1.2857142857142858</c:v>
                </c:pt>
                <c:pt idx="90">
                  <c:v>1.2857142857142858</c:v>
                </c:pt>
                <c:pt idx="91">
                  <c:v>1.2857142857142858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7-7744-8F33-278F448CCD74}"/>
            </c:ext>
          </c:extLst>
        </c:ser>
        <c:ser>
          <c:idx val="3"/>
          <c:order val="1"/>
          <c:tx>
            <c:strRef>
              <c:f>Sheet1!$J$1</c:f>
              <c:strCache>
                <c:ptCount val="1"/>
                <c:pt idx="0">
                  <c:v>Dis7</c:v>
                </c:pt>
              </c:strCache>
            </c:strRef>
          </c:tx>
          <c:spPr>
            <a:ln w="19050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tint val="58000"/>
                </a:schemeClr>
              </a:solidFill>
              <a:ln w="9525">
                <a:solidFill>
                  <a:schemeClr val="accent1">
                    <a:tint val="58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Sheet1!$J$2:$J$93</c:f>
              <c:numCache>
                <c:formatCode>0</c:formatCode>
                <c:ptCount val="92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0.14285714285714285</c:v>
                </c:pt>
                <c:pt idx="11">
                  <c:v>0.2857142857142857</c:v>
                </c:pt>
                <c:pt idx="12">
                  <c:v>0.14285714285714285</c:v>
                </c:pt>
                <c:pt idx="13">
                  <c:v>0.14285714285714285</c:v>
                </c:pt>
                <c:pt idx="14">
                  <c:v>0.14285714285714285</c:v>
                </c:pt>
                <c:pt idx="15">
                  <c:v>0.2857142857142857</c:v>
                </c:pt>
                <c:pt idx="16">
                  <c:v>0.7142857142857143</c:v>
                </c:pt>
                <c:pt idx="17">
                  <c:v>0.8571428571428571</c:v>
                </c:pt>
                <c:pt idx="18">
                  <c:v>1.2857142857142858</c:v>
                </c:pt>
                <c:pt idx="19">
                  <c:v>2.2857142857142856</c:v>
                </c:pt>
                <c:pt idx="20">
                  <c:v>2.5714285714285716</c:v>
                </c:pt>
                <c:pt idx="21">
                  <c:v>2.5714285714285716</c:v>
                </c:pt>
                <c:pt idx="22">
                  <c:v>3.2857142857142856</c:v>
                </c:pt>
                <c:pt idx="23">
                  <c:v>4</c:v>
                </c:pt>
                <c:pt idx="24">
                  <c:v>3.2857142857142856</c:v>
                </c:pt>
                <c:pt idx="25">
                  <c:v>2.4285714285714284</c:v>
                </c:pt>
                <c:pt idx="26">
                  <c:v>2.4285714285714284</c:v>
                </c:pt>
                <c:pt idx="27">
                  <c:v>3</c:v>
                </c:pt>
                <c:pt idx="28">
                  <c:v>2.8571428571428572</c:v>
                </c:pt>
                <c:pt idx="29">
                  <c:v>4.1428571428571432</c:v>
                </c:pt>
                <c:pt idx="30">
                  <c:v>4.7142857142857144</c:v>
                </c:pt>
                <c:pt idx="31">
                  <c:v>5.4285714285714288</c:v>
                </c:pt>
                <c:pt idx="32">
                  <c:v>6.5714285714285712</c:v>
                </c:pt>
                <c:pt idx="33">
                  <c:v>6.5714285714285712</c:v>
                </c:pt>
                <c:pt idx="34">
                  <c:v>7.2857142857142856</c:v>
                </c:pt>
                <c:pt idx="35">
                  <c:v>9.1428571428571423</c:v>
                </c:pt>
                <c:pt idx="36">
                  <c:v>7.5714285714285712</c:v>
                </c:pt>
                <c:pt idx="37">
                  <c:v>6</c:v>
                </c:pt>
                <c:pt idx="38">
                  <c:v>7.7142857142857144</c:v>
                </c:pt>
                <c:pt idx="39">
                  <c:v>7.2857142857142856</c:v>
                </c:pt>
                <c:pt idx="40">
                  <c:v>7.7142857142857144</c:v>
                </c:pt>
                <c:pt idx="41">
                  <c:v>8</c:v>
                </c:pt>
                <c:pt idx="42">
                  <c:v>6</c:v>
                </c:pt>
                <c:pt idx="43">
                  <c:v>5.8571428571428568</c:v>
                </c:pt>
                <c:pt idx="44">
                  <c:v>6.1428571428571432</c:v>
                </c:pt>
                <c:pt idx="45">
                  <c:v>5</c:v>
                </c:pt>
                <c:pt idx="46">
                  <c:v>7.1428571428571432</c:v>
                </c:pt>
                <c:pt idx="47">
                  <c:v>7.1428571428571432</c:v>
                </c:pt>
                <c:pt idx="48">
                  <c:v>5.5714285714285712</c:v>
                </c:pt>
                <c:pt idx="49">
                  <c:v>7.1428571428571432</c:v>
                </c:pt>
                <c:pt idx="50">
                  <c:v>7.7142857142857144</c:v>
                </c:pt>
                <c:pt idx="51">
                  <c:v>9.2857142857142865</c:v>
                </c:pt>
                <c:pt idx="52">
                  <c:v>10.285714285714286</c:v>
                </c:pt>
                <c:pt idx="53">
                  <c:v>8.4285714285714288</c:v>
                </c:pt>
                <c:pt idx="54">
                  <c:v>7.7142857142857144</c:v>
                </c:pt>
                <c:pt idx="55">
                  <c:v>8.2857142857142865</c:v>
                </c:pt>
                <c:pt idx="56">
                  <c:v>7.7142857142857144</c:v>
                </c:pt>
                <c:pt idx="57">
                  <c:v>7.5714285714285712</c:v>
                </c:pt>
                <c:pt idx="58">
                  <c:v>6</c:v>
                </c:pt>
                <c:pt idx="59">
                  <c:v>4.8571428571428568</c:v>
                </c:pt>
                <c:pt idx="60">
                  <c:v>6.7142857142857144</c:v>
                </c:pt>
                <c:pt idx="61">
                  <c:v>7.2857142857142856</c:v>
                </c:pt>
                <c:pt idx="62">
                  <c:v>6.4285714285714288</c:v>
                </c:pt>
                <c:pt idx="63">
                  <c:v>6.7142857142857144</c:v>
                </c:pt>
                <c:pt idx="64">
                  <c:v>6</c:v>
                </c:pt>
                <c:pt idx="65">
                  <c:v>7.5714285714285712</c:v>
                </c:pt>
                <c:pt idx="66">
                  <c:v>7.1428571428571432</c:v>
                </c:pt>
                <c:pt idx="67">
                  <c:v>4.2857142857142856</c:v>
                </c:pt>
                <c:pt idx="68">
                  <c:v>4.7142857142857144</c:v>
                </c:pt>
                <c:pt idx="69">
                  <c:v>6</c:v>
                </c:pt>
                <c:pt idx="70">
                  <c:v>5.4285714285714288</c:v>
                </c:pt>
                <c:pt idx="71">
                  <c:v>5.8571428571428568</c:v>
                </c:pt>
                <c:pt idx="72">
                  <c:v>4.8571428571428568</c:v>
                </c:pt>
                <c:pt idx="73">
                  <c:v>5</c:v>
                </c:pt>
                <c:pt idx="74">
                  <c:v>6.2857142857142856</c:v>
                </c:pt>
                <c:pt idx="75">
                  <c:v>5.4285714285714288</c:v>
                </c:pt>
                <c:pt idx="76">
                  <c:v>4.1428571428571432</c:v>
                </c:pt>
                <c:pt idx="77">
                  <c:v>4</c:v>
                </c:pt>
                <c:pt idx="78">
                  <c:v>4.4285714285714288</c:v>
                </c:pt>
                <c:pt idx="79">
                  <c:v>3.8571428571428572</c:v>
                </c:pt>
                <c:pt idx="80">
                  <c:v>3.8571428571428572</c:v>
                </c:pt>
                <c:pt idx="81">
                  <c:v>3.4285714285714284</c:v>
                </c:pt>
                <c:pt idx="82">
                  <c:v>2.7142857142857144</c:v>
                </c:pt>
                <c:pt idx="83">
                  <c:v>3.1428571428571428</c:v>
                </c:pt>
                <c:pt idx="84">
                  <c:v>2.5714285714285716</c:v>
                </c:pt>
                <c:pt idx="85">
                  <c:v>1.5714285714285714</c:v>
                </c:pt>
                <c:pt idx="86">
                  <c:v>1.8571428571428572</c:v>
                </c:pt>
                <c:pt idx="87">
                  <c:v>2.4285714285714284</c:v>
                </c:pt>
                <c:pt idx="88">
                  <c:v>1.8571428571428572</c:v>
                </c:pt>
                <c:pt idx="89">
                  <c:v>3.5714285714285716</c:v>
                </c:pt>
                <c:pt idx="90">
                  <c:v>3.4285714285714284</c:v>
                </c:pt>
                <c:pt idx="91">
                  <c:v>3.7142857142857144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7-7744-8F33-278F448CCD74}"/>
            </c:ext>
          </c:extLst>
        </c:ser>
        <c:ser>
          <c:idx val="1"/>
          <c:order val="2"/>
          <c:tx>
            <c:strRef>
              <c:f>Sheet1!$K$1</c:f>
              <c:strCache>
                <c:ptCount val="1"/>
                <c:pt idx="0">
                  <c:v>Net7</c:v>
                </c:pt>
              </c:strCache>
            </c:strRef>
          </c:tx>
          <c:spPr>
            <a:ln w="19050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shade val="86000"/>
                </a:schemeClr>
              </a:solidFill>
              <a:ln w="9525">
                <a:solidFill>
                  <a:schemeClr val="accent1">
                    <a:shade val="86000"/>
                  </a:schemeClr>
                </a:solidFill>
              </a:ln>
              <a:effectLst/>
            </c:spPr>
          </c:marker>
          <c:xVal>
            <c:numRef>
              <c:f>Sheet1!$A$2:$A$93</c:f>
              <c:numCache>
                <c:formatCode>d\-mmm</c:formatCode>
                <c:ptCount val="92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</c:numCache>
            </c:numRef>
          </c:xVal>
          <c:yVal>
            <c:numRef>
              <c:f>Sheet1!$K$2:$K$93</c:f>
              <c:numCache>
                <c:formatCode>0</c:formatCode>
                <c:ptCount val="92"/>
                <c:pt idx="7">
                  <c:v>0</c:v>
                </c:pt>
                <c:pt idx="8">
                  <c:v>0</c:v>
                </c:pt>
                <c:pt idx="9">
                  <c:v>0.14285714285714285</c:v>
                </c:pt>
                <c:pt idx="10">
                  <c:v>0.14285714285714285</c:v>
                </c:pt>
                <c:pt idx="11">
                  <c:v>0.14285714285714285</c:v>
                </c:pt>
                <c:pt idx="12">
                  <c:v>0.5714285714285714</c:v>
                </c:pt>
                <c:pt idx="13">
                  <c:v>0.8571428571428571</c:v>
                </c:pt>
                <c:pt idx="14">
                  <c:v>1</c:v>
                </c:pt>
                <c:pt idx="15">
                  <c:v>0.8571428571428571</c:v>
                </c:pt>
                <c:pt idx="16">
                  <c:v>0.5714285714285714</c:v>
                </c:pt>
                <c:pt idx="17">
                  <c:v>0.7142857142857143</c:v>
                </c:pt>
                <c:pt idx="18">
                  <c:v>0.7142857142857143</c:v>
                </c:pt>
                <c:pt idx="19">
                  <c:v>0.2857142857142857</c:v>
                </c:pt>
                <c:pt idx="20">
                  <c:v>0</c:v>
                </c:pt>
                <c:pt idx="21">
                  <c:v>0.42857142857142855</c:v>
                </c:pt>
                <c:pt idx="22">
                  <c:v>1</c:v>
                </c:pt>
                <c:pt idx="23">
                  <c:v>1.5714285714285714</c:v>
                </c:pt>
                <c:pt idx="24">
                  <c:v>3.4285714285714284</c:v>
                </c:pt>
                <c:pt idx="25">
                  <c:v>4.7142857142857144</c:v>
                </c:pt>
                <c:pt idx="26">
                  <c:v>5.7142857142857144</c:v>
                </c:pt>
                <c:pt idx="27">
                  <c:v>5.8571428571428568</c:v>
                </c:pt>
                <c:pt idx="28">
                  <c:v>7.2857142857142856</c:v>
                </c:pt>
                <c:pt idx="29">
                  <c:v>7.4285714285714288</c:v>
                </c:pt>
                <c:pt idx="30">
                  <c:v>7.5714285714285712</c:v>
                </c:pt>
                <c:pt idx="31">
                  <c:v>6.5714285714285712</c:v>
                </c:pt>
                <c:pt idx="32">
                  <c:v>5.7142857142857144</c:v>
                </c:pt>
                <c:pt idx="33">
                  <c:v>4.8571428571428568</c:v>
                </c:pt>
                <c:pt idx="34">
                  <c:v>4.8571428571428568</c:v>
                </c:pt>
                <c:pt idx="35">
                  <c:v>3.7142857142857144</c:v>
                </c:pt>
                <c:pt idx="36">
                  <c:v>4.7142857142857144</c:v>
                </c:pt>
                <c:pt idx="37">
                  <c:v>5.5714285714285712</c:v>
                </c:pt>
                <c:pt idx="38">
                  <c:v>5</c:v>
                </c:pt>
                <c:pt idx="39">
                  <c:v>5.5714285714285712</c:v>
                </c:pt>
                <c:pt idx="40">
                  <c:v>5.4285714285714288</c:v>
                </c:pt>
                <c:pt idx="41">
                  <c:v>5.5714285714285712</c:v>
                </c:pt>
                <c:pt idx="42">
                  <c:v>6.4285714285714288</c:v>
                </c:pt>
                <c:pt idx="43">
                  <c:v>5</c:v>
                </c:pt>
                <c:pt idx="44">
                  <c:v>3.8571428571428572</c:v>
                </c:pt>
                <c:pt idx="45">
                  <c:v>3.4285714285714284</c:v>
                </c:pt>
                <c:pt idx="46">
                  <c:v>1.1428571428571428</c:v>
                </c:pt>
                <c:pt idx="47">
                  <c:v>0.7142857142857143</c:v>
                </c:pt>
                <c:pt idx="48">
                  <c:v>0.7142857142857143</c:v>
                </c:pt>
                <c:pt idx="49">
                  <c:v>-0.5714285714285714</c:v>
                </c:pt>
                <c:pt idx="50">
                  <c:v>-0.7142857142857143</c:v>
                </c:pt>
                <c:pt idx="51">
                  <c:v>-2.1428571428571428</c:v>
                </c:pt>
                <c:pt idx="52">
                  <c:v>-3.1428571428571428</c:v>
                </c:pt>
                <c:pt idx="53">
                  <c:v>-2.4285714285714284</c:v>
                </c:pt>
                <c:pt idx="54">
                  <c:v>-2.1428571428571428</c:v>
                </c:pt>
                <c:pt idx="55">
                  <c:v>-2.5714285714285716</c:v>
                </c:pt>
                <c:pt idx="56">
                  <c:v>-2.8571428571428572</c:v>
                </c:pt>
                <c:pt idx="57">
                  <c:v>-3</c:v>
                </c:pt>
                <c:pt idx="58">
                  <c:v>-1.8571428571428572</c:v>
                </c:pt>
                <c:pt idx="59">
                  <c:v>-0.8571428571428571</c:v>
                </c:pt>
                <c:pt idx="60">
                  <c:v>-1.7142857142857142</c:v>
                </c:pt>
                <c:pt idx="61">
                  <c:v>-2.1428571428571428</c:v>
                </c:pt>
                <c:pt idx="62">
                  <c:v>-1.1428571428571428</c:v>
                </c:pt>
                <c:pt idx="63">
                  <c:v>-1.4285714285714286</c:v>
                </c:pt>
                <c:pt idx="64">
                  <c:v>-0.42857142857142855</c:v>
                </c:pt>
                <c:pt idx="65">
                  <c:v>-1.5714285714285714</c:v>
                </c:pt>
                <c:pt idx="66">
                  <c:v>-1.2857142857142858</c:v>
                </c:pt>
                <c:pt idx="67">
                  <c:v>0.8571428571428571</c:v>
                </c:pt>
                <c:pt idx="68">
                  <c:v>0.14285714285714285</c:v>
                </c:pt>
                <c:pt idx="69">
                  <c:v>-1.2857142857142858</c:v>
                </c:pt>
                <c:pt idx="70">
                  <c:v>-0.8571428571428571</c:v>
                </c:pt>
                <c:pt idx="71">
                  <c:v>-2</c:v>
                </c:pt>
                <c:pt idx="72">
                  <c:v>-1.5714285714285714</c:v>
                </c:pt>
                <c:pt idx="73">
                  <c:v>-1.8571428571428572</c:v>
                </c:pt>
                <c:pt idx="74">
                  <c:v>-3.2857142857142856</c:v>
                </c:pt>
                <c:pt idx="75">
                  <c:v>-2.2857142857142856</c:v>
                </c:pt>
                <c:pt idx="76">
                  <c:v>-1.2857142857142858</c:v>
                </c:pt>
                <c:pt idx="77">
                  <c:v>-1.4285714285714286</c:v>
                </c:pt>
                <c:pt idx="78">
                  <c:v>-1.8571428571428572</c:v>
                </c:pt>
                <c:pt idx="79">
                  <c:v>-1.5714285714285714</c:v>
                </c:pt>
                <c:pt idx="80">
                  <c:v>-2</c:v>
                </c:pt>
                <c:pt idx="81">
                  <c:v>-1.7142857142857142</c:v>
                </c:pt>
                <c:pt idx="82">
                  <c:v>-1.4285714285714286</c:v>
                </c:pt>
                <c:pt idx="83">
                  <c:v>-2.1428571428571428</c:v>
                </c:pt>
                <c:pt idx="84">
                  <c:v>-2</c:v>
                </c:pt>
                <c:pt idx="85">
                  <c:v>-1.1428571428571428</c:v>
                </c:pt>
                <c:pt idx="86">
                  <c:v>-1.1428571428571428</c:v>
                </c:pt>
                <c:pt idx="87">
                  <c:v>-1.1428571428571428</c:v>
                </c:pt>
                <c:pt idx="88">
                  <c:v>-0.7142857142857143</c:v>
                </c:pt>
                <c:pt idx="89">
                  <c:v>-2.2857142857142856</c:v>
                </c:pt>
                <c:pt idx="90">
                  <c:v>-2.1428571428571428</c:v>
                </c:pt>
                <c:pt idx="91">
                  <c:v>-2.4285714285714284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77-7744-8F33-278F448C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25775"/>
        <c:axId val="343178287"/>
      </c:scatterChart>
      <c:valAx>
        <c:axId val="342425775"/>
        <c:scaling>
          <c:orientation val="minMax"/>
          <c:max val="43982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78287"/>
        <c:crosses val="autoZero"/>
        <c:crossBetween val="midCat"/>
        <c:majorUnit val="7"/>
        <c:minorUnit val="1"/>
      </c:valAx>
      <c:valAx>
        <c:axId val="3431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2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31</xdr:col>
      <xdr:colOff>504093</xdr:colOff>
      <xdr:row>21</xdr:row>
      <xdr:rowOff>11723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8254CD-747A-4D45-9797-79447CF2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22</xdr:row>
      <xdr:rowOff>0</xdr:rowOff>
    </xdr:from>
    <xdr:to>
      <xdr:col>31</xdr:col>
      <xdr:colOff>504093</xdr:colOff>
      <xdr:row>42</xdr:row>
      <xdr:rowOff>11723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24D3B3-A04D-404F-8359-C5330124D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38</xdr:col>
      <xdr:colOff>504094</xdr:colOff>
      <xdr:row>21</xdr:row>
      <xdr:rowOff>11723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3E88B0-4404-FE42-B7E9-A5E8BE0F7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22</xdr:row>
      <xdr:rowOff>0</xdr:rowOff>
    </xdr:from>
    <xdr:to>
      <xdr:col>38</xdr:col>
      <xdr:colOff>504094</xdr:colOff>
      <xdr:row>42</xdr:row>
      <xdr:rowOff>11723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64C9AF-4F9A-AB45-B56D-12F247E8B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22</xdr:row>
      <xdr:rowOff>0</xdr:rowOff>
    </xdr:from>
    <xdr:to>
      <xdr:col>45</xdr:col>
      <xdr:colOff>504093</xdr:colOff>
      <xdr:row>42</xdr:row>
      <xdr:rowOff>11723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8FF4B3F-34B7-1A4C-9D35-370EE1A12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D68C-EB28-1F4B-AB22-CEB78BC11C11}">
  <dimension ref="A1:X93"/>
  <sheetViews>
    <sheetView tabSelected="1" topLeftCell="AF1" zoomScale="130" zoomScaleNormal="130" workbookViewId="0">
      <selection activeCell="G4" sqref="G4"/>
    </sheetView>
  </sheetViews>
  <sheetFormatPr baseColWidth="10" defaultRowHeight="16" x14ac:dyDescent="0.2"/>
  <sheetData>
    <row r="1" spans="1:24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12</v>
      </c>
      <c r="H1" s="2"/>
      <c r="I1" s="2" t="s">
        <v>16</v>
      </c>
      <c r="J1" s="2" t="s">
        <v>17</v>
      </c>
      <c r="K1" s="2" t="s">
        <v>18</v>
      </c>
      <c r="L1" s="2"/>
      <c r="M1" s="2" t="s">
        <v>13</v>
      </c>
      <c r="N1" s="2" t="s">
        <v>14</v>
      </c>
      <c r="O1" s="2" t="s">
        <v>15</v>
      </c>
      <c r="P1" s="2"/>
      <c r="Q1" s="6" t="s">
        <v>5</v>
      </c>
      <c r="R1" s="2" t="s">
        <v>6</v>
      </c>
      <c r="S1" s="2" t="s">
        <v>7</v>
      </c>
      <c r="T1" s="2" t="s">
        <v>8</v>
      </c>
      <c r="U1" s="6" t="s">
        <v>9</v>
      </c>
      <c r="V1" s="2" t="s">
        <v>6</v>
      </c>
      <c r="W1" s="2" t="s">
        <v>7</v>
      </c>
      <c r="X1" s="2" t="s">
        <v>10</v>
      </c>
    </row>
    <row r="2" spans="1:24" x14ac:dyDescent="0.2">
      <c r="A2" s="1">
        <v>43891</v>
      </c>
      <c r="B2" s="3">
        <v>0</v>
      </c>
      <c r="C2" s="4">
        <v>0</v>
      </c>
      <c r="D2" s="4">
        <v>0</v>
      </c>
      <c r="E2" s="4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  <c r="T2" s="5" t="e">
        <f>IF(S2,Q2,NA())</f>
        <v>#N/A</v>
      </c>
      <c r="U2" s="7"/>
      <c r="X2" s="5" t="e">
        <f>IF(W2,U2,NA())</f>
        <v>#N/A</v>
      </c>
    </row>
    <row r="3" spans="1:24" x14ac:dyDescent="0.2">
      <c r="A3" s="1">
        <v>43892</v>
      </c>
      <c r="B3" s="3">
        <v>0</v>
      </c>
      <c r="C3" s="4">
        <v>0</v>
      </c>
      <c r="D3" s="4">
        <v>0</v>
      </c>
      <c r="E3" s="4">
        <v>0</v>
      </c>
      <c r="F3" s="4">
        <f>E3-E2</f>
        <v>0</v>
      </c>
      <c r="G3" s="4">
        <f>B3-F3</f>
        <v>0</v>
      </c>
      <c r="H3" s="4"/>
      <c r="I3" s="4"/>
      <c r="J3" s="4"/>
      <c r="K3" s="4"/>
      <c r="L3" s="4"/>
      <c r="M3" s="4"/>
      <c r="N3" s="4"/>
      <c r="O3" s="4"/>
      <c r="P3" s="4"/>
      <c r="Q3" s="8">
        <f>AVERAGE(B2:B4)</f>
        <v>0</v>
      </c>
      <c r="T3" s="5" t="e">
        <f>IF(S3,Q3,NA())</f>
        <v>#N/A</v>
      </c>
      <c r="U3" s="8"/>
      <c r="X3" s="5" t="e">
        <f>IF(W3,U3,NA())</f>
        <v>#N/A</v>
      </c>
    </row>
    <row r="4" spans="1:24" x14ac:dyDescent="0.2">
      <c r="A4" s="1">
        <v>43893</v>
      </c>
      <c r="B4" s="3">
        <v>0</v>
      </c>
      <c r="C4" s="4">
        <v>0</v>
      </c>
      <c r="D4" s="4">
        <v>0</v>
      </c>
      <c r="E4" s="4">
        <v>0</v>
      </c>
      <c r="F4" s="4">
        <f t="shared" ref="F4:F67" si="0">E4-E3</f>
        <v>0</v>
      </c>
      <c r="G4" s="4">
        <f t="shared" ref="G4:G67" si="1">B4-F4</f>
        <v>0</v>
      </c>
      <c r="H4" s="4"/>
      <c r="I4" s="4"/>
      <c r="J4" s="4"/>
      <c r="K4" s="4"/>
      <c r="L4" s="4"/>
      <c r="M4" s="4"/>
      <c r="N4" s="4"/>
      <c r="O4" s="4"/>
      <c r="P4" s="4"/>
      <c r="Q4" s="8">
        <f t="shared" ref="Q4:Q67" si="2">AVERAGE(B3:B5)</f>
        <v>0</v>
      </c>
      <c r="T4" s="5" t="e">
        <f t="shared" ref="T4:T67" si="3">IF(S4,Q4,NA())</f>
        <v>#N/A</v>
      </c>
      <c r="U4" s="8"/>
      <c r="X4" s="5" t="e">
        <f t="shared" ref="X4:X67" si="4">IF(W4,U4,NA())</f>
        <v>#N/A</v>
      </c>
    </row>
    <row r="5" spans="1:24" x14ac:dyDescent="0.2">
      <c r="A5" s="1">
        <v>43894</v>
      </c>
      <c r="B5" s="3">
        <v>0</v>
      </c>
      <c r="C5" s="4">
        <v>0</v>
      </c>
      <c r="D5" s="4">
        <v>0</v>
      </c>
      <c r="E5" s="4">
        <v>0</v>
      </c>
      <c r="F5" s="4">
        <f t="shared" si="0"/>
        <v>0</v>
      </c>
      <c r="G5" s="4">
        <f t="shared" si="1"/>
        <v>0</v>
      </c>
      <c r="H5" s="4"/>
      <c r="I5" s="4"/>
      <c r="J5" s="4"/>
      <c r="K5" s="4"/>
      <c r="L5" s="4"/>
      <c r="M5" s="4">
        <f>AVERAGE(B3:B5)</f>
        <v>0</v>
      </c>
      <c r="N5" s="4">
        <f>AVERAGE(G3:G5)</f>
        <v>0</v>
      </c>
      <c r="O5" s="4">
        <f>AVERAGE(F3:F5)</f>
        <v>0</v>
      </c>
      <c r="P5" s="4"/>
      <c r="Q5" s="8">
        <f t="shared" si="2"/>
        <v>0</v>
      </c>
      <c r="T5" s="5" t="e">
        <f t="shared" si="3"/>
        <v>#N/A</v>
      </c>
      <c r="U5" s="8">
        <f>AVERAGE(B2:B8)</f>
        <v>0</v>
      </c>
      <c r="X5" s="5" t="e">
        <f t="shared" si="4"/>
        <v>#N/A</v>
      </c>
    </row>
    <row r="6" spans="1:24" x14ac:dyDescent="0.2">
      <c r="A6" s="1">
        <v>43895</v>
      </c>
      <c r="B6" s="3">
        <v>0</v>
      </c>
      <c r="C6" s="4">
        <v>0</v>
      </c>
      <c r="D6" s="4">
        <v>0</v>
      </c>
      <c r="E6" s="4">
        <v>0</v>
      </c>
      <c r="F6" s="4">
        <f t="shared" si="0"/>
        <v>0</v>
      </c>
      <c r="G6" s="4">
        <f t="shared" si="1"/>
        <v>0</v>
      </c>
      <c r="H6" s="4"/>
      <c r="I6" s="4"/>
      <c r="J6" s="4"/>
      <c r="K6" s="4"/>
      <c r="L6" s="4"/>
      <c r="M6" s="4">
        <f t="shared" ref="M6:M69" si="5">AVERAGE(B4:B6)</f>
        <v>0</v>
      </c>
      <c r="N6" s="4">
        <f t="shared" ref="N6:N69" si="6">AVERAGE(G4:G6)</f>
        <v>0</v>
      </c>
      <c r="O6" s="4">
        <f t="shared" ref="O6:O69" si="7">AVERAGE(F4:F6)</f>
        <v>0</v>
      </c>
      <c r="P6" s="4"/>
      <c r="Q6" s="8">
        <f t="shared" si="2"/>
        <v>0</v>
      </c>
      <c r="R6" s="5" t="str">
        <f>IFERROR(_xlfn.T.TEST(B2:B4,B5:B7,2,2),"")</f>
        <v/>
      </c>
      <c r="S6" t="b">
        <f>IFERROR(AND(R6&lt;0.05, Q6&gt;Q3),"")</f>
        <v>0</v>
      </c>
      <c r="T6" s="5" t="e">
        <f t="shared" si="3"/>
        <v>#N/A</v>
      </c>
      <c r="U6" s="8">
        <f>AVERAGE(B3:B9)</f>
        <v>0</v>
      </c>
      <c r="V6" s="5" t="str">
        <f>IFERROR(_xlfn.T.TEST(Q2:Q4,Q5:Q7,2,2),"")</f>
        <v/>
      </c>
      <c r="X6" s="5" t="e">
        <f t="shared" si="4"/>
        <v>#N/A</v>
      </c>
    </row>
    <row r="7" spans="1:24" x14ac:dyDescent="0.2">
      <c r="A7" s="1">
        <v>43896</v>
      </c>
      <c r="B7" s="3">
        <v>0</v>
      </c>
      <c r="C7" s="4">
        <v>0</v>
      </c>
      <c r="D7" s="4">
        <v>0</v>
      </c>
      <c r="E7" s="4">
        <v>0</v>
      </c>
      <c r="F7" s="4">
        <f t="shared" si="0"/>
        <v>0</v>
      </c>
      <c r="G7" s="4">
        <f t="shared" si="1"/>
        <v>0</v>
      </c>
      <c r="H7" s="4"/>
      <c r="I7" s="4"/>
      <c r="J7" s="4"/>
      <c r="K7" s="4"/>
      <c r="L7" s="4"/>
      <c r="M7" s="4">
        <f t="shared" si="5"/>
        <v>0</v>
      </c>
      <c r="N7" s="4">
        <f t="shared" si="6"/>
        <v>0</v>
      </c>
      <c r="O7" s="4">
        <f t="shared" si="7"/>
        <v>0</v>
      </c>
      <c r="P7" s="4"/>
      <c r="Q7" s="8">
        <f t="shared" si="2"/>
        <v>0</v>
      </c>
      <c r="R7" s="5" t="str">
        <f t="shared" ref="R7:R70" si="8">IFERROR(_xlfn.T.TEST(B3:B5,B6:B8,2,2),"")</f>
        <v/>
      </c>
      <c r="S7" t="b">
        <f t="shared" ref="S7:S70" si="9">IFERROR(AND(R7&lt;0.05, Q7&gt;Q4),"")</f>
        <v>0</v>
      </c>
      <c r="T7" s="5" t="e">
        <f t="shared" si="3"/>
        <v>#N/A</v>
      </c>
      <c r="U7" s="8">
        <f>AVERAGE(B4:B10)</f>
        <v>0</v>
      </c>
      <c r="V7" s="5" t="str">
        <f t="shared" ref="V7:V8" si="10">IFERROR(_xlfn.T.TEST(Q3:Q5,Q6:Q8,2,2),"")</f>
        <v/>
      </c>
      <c r="X7" s="5" t="e">
        <f t="shared" si="4"/>
        <v>#N/A</v>
      </c>
    </row>
    <row r="8" spans="1:24" x14ac:dyDescent="0.2">
      <c r="A8" s="1">
        <v>43897</v>
      </c>
      <c r="B8" s="3">
        <v>0</v>
      </c>
      <c r="C8" s="4">
        <v>0</v>
      </c>
      <c r="D8" s="4">
        <v>0</v>
      </c>
      <c r="E8" s="4">
        <v>0</v>
      </c>
      <c r="F8" s="4">
        <f t="shared" si="0"/>
        <v>0</v>
      </c>
      <c r="G8" s="4">
        <f t="shared" si="1"/>
        <v>0</v>
      </c>
      <c r="H8" s="4"/>
      <c r="I8" s="4"/>
      <c r="J8" s="4"/>
      <c r="K8" s="4"/>
      <c r="L8" s="4"/>
      <c r="M8" s="4">
        <f t="shared" si="5"/>
        <v>0</v>
      </c>
      <c r="N8" s="4">
        <f t="shared" si="6"/>
        <v>0</v>
      </c>
      <c r="O8" s="4">
        <f t="shared" si="7"/>
        <v>0</v>
      </c>
      <c r="P8" s="4"/>
      <c r="Q8" s="8">
        <f t="shared" si="2"/>
        <v>0</v>
      </c>
      <c r="R8" s="5" t="str">
        <f t="shared" si="8"/>
        <v/>
      </c>
      <c r="S8" t="b">
        <f t="shared" si="9"/>
        <v>0</v>
      </c>
      <c r="T8" s="5" t="e">
        <f t="shared" si="3"/>
        <v>#N/A</v>
      </c>
      <c r="U8" s="8">
        <f>AVERAGE(B5:B11)</f>
        <v>0.14285714285714285</v>
      </c>
      <c r="V8" s="5" t="str">
        <f t="shared" si="10"/>
        <v/>
      </c>
      <c r="X8" s="5" t="e">
        <f t="shared" si="4"/>
        <v>#N/A</v>
      </c>
    </row>
    <row r="9" spans="1:24" x14ac:dyDescent="0.2">
      <c r="A9" s="1">
        <v>43898</v>
      </c>
      <c r="B9" s="3">
        <v>0</v>
      </c>
      <c r="C9" s="4">
        <v>0</v>
      </c>
      <c r="D9" s="4">
        <v>0</v>
      </c>
      <c r="E9" s="4">
        <v>0</v>
      </c>
      <c r="F9" s="4">
        <f t="shared" si="0"/>
        <v>0</v>
      </c>
      <c r="G9" s="4">
        <f t="shared" si="1"/>
        <v>0</v>
      </c>
      <c r="H9" s="4"/>
      <c r="I9" s="4">
        <f>AVERAGE(B3:B9)</f>
        <v>0</v>
      </c>
      <c r="J9" s="4">
        <f>AVERAGE(G3:G9)</f>
        <v>0</v>
      </c>
      <c r="K9" s="4">
        <f>AVERAGE(F3:F9)</f>
        <v>0</v>
      </c>
      <c r="L9" s="4"/>
      <c r="M9" s="4">
        <f t="shared" si="5"/>
        <v>0</v>
      </c>
      <c r="N9" s="4">
        <f t="shared" si="6"/>
        <v>0</v>
      </c>
      <c r="O9" s="4">
        <f t="shared" si="7"/>
        <v>0</v>
      </c>
      <c r="P9" s="4"/>
      <c r="Q9" s="8">
        <f t="shared" si="2"/>
        <v>0</v>
      </c>
      <c r="R9" s="5" t="str">
        <f t="shared" si="8"/>
        <v/>
      </c>
      <c r="S9" t="b">
        <f t="shared" si="9"/>
        <v>0</v>
      </c>
      <c r="T9" s="5" t="e">
        <f t="shared" si="3"/>
        <v>#N/A</v>
      </c>
      <c r="U9" s="8">
        <f>AVERAGE(B6:B12)</f>
        <v>0.2857142857142857</v>
      </c>
      <c r="V9" s="5"/>
      <c r="X9" s="5" t="e">
        <f t="shared" si="4"/>
        <v>#N/A</v>
      </c>
    </row>
    <row r="10" spans="1:24" x14ac:dyDescent="0.2">
      <c r="A10" s="1">
        <v>43899</v>
      </c>
      <c r="B10" s="3">
        <v>0</v>
      </c>
      <c r="C10" s="4">
        <v>0</v>
      </c>
      <c r="D10" s="4">
        <v>0</v>
      </c>
      <c r="E10" s="4">
        <v>0</v>
      </c>
      <c r="F10" s="4">
        <f t="shared" si="0"/>
        <v>0</v>
      </c>
      <c r="G10" s="4">
        <f t="shared" si="1"/>
        <v>0</v>
      </c>
      <c r="H10" s="4"/>
      <c r="I10" s="4">
        <f t="shared" ref="I10:I73" si="11">AVERAGE(B4:B10)</f>
        <v>0</v>
      </c>
      <c r="J10" s="4">
        <f t="shared" ref="J10:J73" si="12">AVERAGE(G4:G10)</f>
        <v>0</v>
      </c>
      <c r="K10" s="4">
        <f t="shared" ref="K10:K73" si="13">AVERAGE(F4:F10)</f>
        <v>0</v>
      </c>
      <c r="L10" s="4"/>
      <c r="M10" s="4">
        <f t="shared" si="5"/>
        <v>0</v>
      </c>
      <c r="N10" s="4">
        <f t="shared" si="6"/>
        <v>0</v>
      </c>
      <c r="O10" s="4">
        <f t="shared" si="7"/>
        <v>0</v>
      </c>
      <c r="P10" s="4"/>
      <c r="Q10" s="8">
        <f t="shared" si="2"/>
        <v>0.33333333333333331</v>
      </c>
      <c r="R10" s="5">
        <f t="shared" si="8"/>
        <v>0.37390096630005903</v>
      </c>
      <c r="S10" t="b">
        <f t="shared" si="9"/>
        <v>0</v>
      </c>
      <c r="T10" s="5" t="e">
        <f t="shared" si="3"/>
        <v>#N/A</v>
      </c>
      <c r="U10" s="8">
        <f>AVERAGE(B7:B13)</f>
        <v>0.42857142857142855</v>
      </c>
      <c r="V10" s="5"/>
      <c r="X10" s="5" t="e">
        <f t="shared" si="4"/>
        <v>#N/A</v>
      </c>
    </row>
    <row r="11" spans="1:24" x14ac:dyDescent="0.2">
      <c r="A11" s="1">
        <v>43900</v>
      </c>
      <c r="B11" s="3">
        <v>1</v>
      </c>
      <c r="C11" s="4">
        <v>1</v>
      </c>
      <c r="D11" s="4">
        <v>0</v>
      </c>
      <c r="E11" s="4">
        <v>1</v>
      </c>
      <c r="F11" s="4">
        <f t="shared" si="0"/>
        <v>1</v>
      </c>
      <c r="G11" s="4">
        <f t="shared" si="1"/>
        <v>0</v>
      </c>
      <c r="H11" s="4"/>
      <c r="I11" s="4">
        <f t="shared" si="11"/>
        <v>0.14285714285714285</v>
      </c>
      <c r="J11" s="4">
        <f t="shared" si="12"/>
        <v>0</v>
      </c>
      <c r="K11" s="4">
        <f t="shared" si="13"/>
        <v>0.14285714285714285</v>
      </c>
      <c r="L11" s="4"/>
      <c r="M11" s="4">
        <f t="shared" si="5"/>
        <v>0.33333333333333331</v>
      </c>
      <c r="N11" s="4">
        <f t="shared" si="6"/>
        <v>0</v>
      </c>
      <c r="O11" s="4">
        <f t="shared" si="7"/>
        <v>0.33333333333333331</v>
      </c>
      <c r="P11" s="4"/>
      <c r="Q11" s="8">
        <f t="shared" si="2"/>
        <v>0.66666666666666663</v>
      </c>
      <c r="R11" s="5">
        <f t="shared" si="8"/>
        <v>0.1161165235168156</v>
      </c>
      <c r="S11" t="b">
        <f t="shared" si="9"/>
        <v>0</v>
      </c>
      <c r="T11" s="5" t="e">
        <f t="shared" si="3"/>
        <v>#N/A</v>
      </c>
      <c r="U11" s="8">
        <f>AVERAGE(B8:B14)</f>
        <v>0.7142857142857143</v>
      </c>
      <c r="V11" s="5"/>
      <c r="X11" s="5" t="e">
        <f t="shared" si="4"/>
        <v>#N/A</v>
      </c>
    </row>
    <row r="12" spans="1:24" x14ac:dyDescent="0.2">
      <c r="A12" s="1">
        <v>43901</v>
      </c>
      <c r="B12" s="3">
        <v>1</v>
      </c>
      <c r="C12" s="4">
        <v>1</v>
      </c>
      <c r="D12" s="4">
        <v>0</v>
      </c>
      <c r="E12" s="4">
        <v>1</v>
      </c>
      <c r="F12" s="4">
        <f t="shared" si="0"/>
        <v>0</v>
      </c>
      <c r="G12" s="4">
        <f t="shared" si="1"/>
        <v>1</v>
      </c>
      <c r="H12" s="4"/>
      <c r="I12" s="4">
        <f t="shared" si="11"/>
        <v>0.2857142857142857</v>
      </c>
      <c r="J12" s="4">
        <f t="shared" si="12"/>
        <v>0.14285714285714285</v>
      </c>
      <c r="K12" s="4">
        <f t="shared" si="13"/>
        <v>0.14285714285714285</v>
      </c>
      <c r="L12" s="4"/>
      <c r="M12" s="4">
        <f t="shared" si="5"/>
        <v>0.66666666666666663</v>
      </c>
      <c r="N12" s="4">
        <f t="shared" si="6"/>
        <v>0.33333333333333331</v>
      </c>
      <c r="O12" s="4">
        <f t="shared" si="7"/>
        <v>0.33333333333333331</v>
      </c>
      <c r="P12" s="4"/>
      <c r="Q12" s="8">
        <f t="shared" si="2"/>
        <v>1</v>
      </c>
      <c r="R12" s="5" t="str">
        <f t="shared" si="8"/>
        <v/>
      </c>
      <c r="S12" t="b">
        <f t="shared" si="9"/>
        <v>0</v>
      </c>
      <c r="T12" s="5" t="e">
        <f t="shared" si="3"/>
        <v>#N/A</v>
      </c>
      <c r="U12" s="8">
        <f>AVERAGE(B9:B15)</f>
        <v>1</v>
      </c>
      <c r="V12" s="5">
        <f>IFERROR(_xlfn.T.TEST(B2:B8,B9:B15,2,2),"")</f>
        <v>7.0817719423226372E-3</v>
      </c>
      <c r="W12" t="b">
        <f>IFERROR(AND(V12&lt;0.05, U12&gt;U5),"")</f>
        <v>1</v>
      </c>
      <c r="X12" s="5">
        <f t="shared" si="4"/>
        <v>1</v>
      </c>
    </row>
    <row r="13" spans="1:24" x14ac:dyDescent="0.2">
      <c r="A13" s="1">
        <v>43902</v>
      </c>
      <c r="B13" s="3">
        <v>1</v>
      </c>
      <c r="C13" s="4">
        <v>1</v>
      </c>
      <c r="D13" s="4">
        <v>0</v>
      </c>
      <c r="E13" s="4">
        <v>1</v>
      </c>
      <c r="F13" s="4">
        <f t="shared" si="0"/>
        <v>0</v>
      </c>
      <c r="G13" s="4">
        <f t="shared" si="1"/>
        <v>1</v>
      </c>
      <c r="H13" s="4"/>
      <c r="I13" s="4">
        <f t="shared" si="11"/>
        <v>0.42857142857142855</v>
      </c>
      <c r="J13" s="4">
        <f t="shared" si="12"/>
        <v>0.2857142857142857</v>
      </c>
      <c r="K13" s="4">
        <f t="shared" si="13"/>
        <v>0.14285714285714285</v>
      </c>
      <c r="L13" s="4"/>
      <c r="M13" s="4">
        <f t="shared" si="5"/>
        <v>1</v>
      </c>
      <c r="N13" s="4">
        <f t="shared" si="6"/>
        <v>0.66666666666666663</v>
      </c>
      <c r="O13" s="4">
        <f t="shared" si="7"/>
        <v>0.33333333333333331</v>
      </c>
      <c r="P13" s="4"/>
      <c r="Q13" s="8">
        <f t="shared" si="2"/>
        <v>1.3333333333333333</v>
      </c>
      <c r="R13" s="5">
        <f t="shared" si="8"/>
        <v>0.10119150721829538</v>
      </c>
      <c r="S13" t="b">
        <f t="shared" si="9"/>
        <v>0</v>
      </c>
      <c r="T13" s="5" t="e">
        <f t="shared" si="3"/>
        <v>#N/A</v>
      </c>
      <c r="U13" s="8">
        <f>AVERAGE(B10:B16)</f>
        <v>1.1428571428571428</v>
      </c>
      <c r="V13" s="5">
        <f t="shared" ref="V13:V76" si="14">IFERROR(_xlfn.T.TEST(B3:B9,B10:B16,2,2),"")</f>
        <v>8.9350549590371821E-4</v>
      </c>
      <c r="W13" t="b">
        <f>IFERROR(AND(V13&lt;0.05, U13&gt;U6),"")</f>
        <v>1</v>
      </c>
      <c r="X13" s="5">
        <f t="shared" si="4"/>
        <v>1.1428571428571428</v>
      </c>
    </row>
    <row r="14" spans="1:24" x14ac:dyDescent="0.2">
      <c r="A14" s="1">
        <v>43903</v>
      </c>
      <c r="B14" s="3">
        <v>2</v>
      </c>
      <c r="C14" s="4">
        <v>4</v>
      </c>
      <c r="D14" s="4">
        <v>0</v>
      </c>
      <c r="E14" s="4">
        <v>4</v>
      </c>
      <c r="F14" s="4">
        <f t="shared" si="0"/>
        <v>3</v>
      </c>
      <c r="G14" s="4">
        <f t="shared" si="1"/>
        <v>-1</v>
      </c>
      <c r="H14" s="4"/>
      <c r="I14" s="4">
        <f t="shared" si="11"/>
        <v>0.7142857142857143</v>
      </c>
      <c r="J14" s="4">
        <f t="shared" si="12"/>
        <v>0.14285714285714285</v>
      </c>
      <c r="K14" s="4">
        <f t="shared" si="13"/>
        <v>0.5714285714285714</v>
      </c>
      <c r="L14" s="4"/>
      <c r="M14" s="4">
        <f t="shared" si="5"/>
        <v>1.3333333333333333</v>
      </c>
      <c r="N14" s="4">
        <f t="shared" si="6"/>
        <v>0.33333333333333331</v>
      </c>
      <c r="O14" s="4">
        <f t="shared" si="7"/>
        <v>1</v>
      </c>
      <c r="P14" s="4"/>
      <c r="Q14" s="8">
        <f t="shared" si="2"/>
        <v>1.6666666666666667</v>
      </c>
      <c r="R14" s="5">
        <f t="shared" si="8"/>
        <v>0.10119150721829538</v>
      </c>
      <c r="S14" t="b">
        <f t="shared" si="9"/>
        <v>0</v>
      </c>
      <c r="T14" s="5" t="e">
        <f t="shared" si="3"/>
        <v>#N/A</v>
      </c>
      <c r="U14" s="8">
        <f>AVERAGE(B11:B17)</f>
        <v>1.1428571428571428</v>
      </c>
      <c r="V14" s="5">
        <f t="shared" si="14"/>
        <v>8.935054959037206E-4</v>
      </c>
      <c r="W14" t="b">
        <f>IFERROR(AND(V14&lt;0.05, U14&gt;U7),"")</f>
        <v>1</v>
      </c>
      <c r="X14" s="5">
        <f t="shared" si="4"/>
        <v>1.1428571428571428</v>
      </c>
    </row>
    <row r="15" spans="1:24" x14ac:dyDescent="0.2">
      <c r="A15" s="1">
        <v>43904</v>
      </c>
      <c r="B15" s="3">
        <v>2</v>
      </c>
      <c r="C15" s="4">
        <v>6</v>
      </c>
      <c r="D15" s="4">
        <v>0</v>
      </c>
      <c r="E15" s="4">
        <v>6</v>
      </c>
      <c r="F15" s="4">
        <f t="shared" si="0"/>
        <v>2</v>
      </c>
      <c r="G15" s="4">
        <f t="shared" si="1"/>
        <v>0</v>
      </c>
      <c r="H15" s="4"/>
      <c r="I15" s="4">
        <f t="shared" si="11"/>
        <v>1</v>
      </c>
      <c r="J15" s="4">
        <f t="shared" si="12"/>
        <v>0.14285714285714285</v>
      </c>
      <c r="K15" s="4">
        <f t="shared" si="13"/>
        <v>0.8571428571428571</v>
      </c>
      <c r="L15" s="4"/>
      <c r="M15" s="4">
        <f t="shared" si="5"/>
        <v>1.6666666666666667</v>
      </c>
      <c r="N15" s="4">
        <f t="shared" si="6"/>
        <v>0</v>
      </c>
      <c r="O15" s="4">
        <f t="shared" si="7"/>
        <v>1.6666666666666667</v>
      </c>
      <c r="P15" s="4"/>
      <c r="Q15" s="8">
        <f t="shared" si="2"/>
        <v>1.6666666666666667</v>
      </c>
      <c r="R15" s="5">
        <f t="shared" si="8"/>
        <v>0.11611652351681545</v>
      </c>
      <c r="S15" t="b">
        <f t="shared" si="9"/>
        <v>0</v>
      </c>
      <c r="T15" s="5" t="e">
        <f t="shared" si="3"/>
        <v>#N/A</v>
      </c>
      <c r="U15" s="8">
        <f>AVERAGE(B12:B18)</f>
        <v>1.2857142857142858</v>
      </c>
      <c r="V15" s="5">
        <f t="shared" si="14"/>
        <v>3.7982205852484978E-3</v>
      </c>
      <c r="W15" t="b">
        <f>IFERROR(AND(V15&lt;0.05, U15&gt;U8),"")</f>
        <v>1</v>
      </c>
      <c r="X15" s="5">
        <f t="shared" si="4"/>
        <v>1.2857142857142858</v>
      </c>
    </row>
    <row r="16" spans="1:24" x14ac:dyDescent="0.2">
      <c r="A16" s="1">
        <v>43905</v>
      </c>
      <c r="B16" s="3">
        <v>1</v>
      </c>
      <c r="C16" s="4">
        <v>6</v>
      </c>
      <c r="D16" s="4">
        <v>1</v>
      </c>
      <c r="E16" s="4">
        <v>7</v>
      </c>
      <c r="F16" s="4">
        <f t="shared" si="0"/>
        <v>1</v>
      </c>
      <c r="G16" s="4">
        <f t="shared" si="1"/>
        <v>0</v>
      </c>
      <c r="H16" s="4"/>
      <c r="I16" s="4">
        <f t="shared" si="11"/>
        <v>1.1428571428571428</v>
      </c>
      <c r="J16" s="4">
        <f t="shared" si="12"/>
        <v>0.14285714285714285</v>
      </c>
      <c r="K16" s="4">
        <f t="shared" si="13"/>
        <v>1</v>
      </c>
      <c r="L16" s="4"/>
      <c r="M16" s="4">
        <f t="shared" si="5"/>
        <v>1.6666666666666667</v>
      </c>
      <c r="N16" s="4">
        <f t="shared" si="6"/>
        <v>-0.33333333333333331</v>
      </c>
      <c r="O16" s="4">
        <f t="shared" si="7"/>
        <v>2</v>
      </c>
      <c r="P16" s="4"/>
      <c r="Q16" s="8">
        <f t="shared" si="2"/>
        <v>1</v>
      </c>
      <c r="R16" s="5">
        <f t="shared" si="8"/>
        <v>0.6433299631818632</v>
      </c>
      <c r="S16" t="b">
        <f t="shared" si="9"/>
        <v>0</v>
      </c>
      <c r="T16" s="5" t="e">
        <f t="shared" si="3"/>
        <v>#N/A</v>
      </c>
      <c r="U16" s="8">
        <f>AVERAGE(B13:B19)</f>
        <v>1.5714285714285714</v>
      </c>
      <c r="V16" s="5">
        <f t="shared" si="14"/>
        <v>8.8928692571698647E-3</v>
      </c>
      <c r="W16" t="b">
        <f>IFERROR(AND(V16&lt;0.05, U16&gt;U9),"")</f>
        <v>1</v>
      </c>
      <c r="X16" s="5">
        <f t="shared" si="4"/>
        <v>1.5714285714285714</v>
      </c>
    </row>
    <row r="17" spans="1:24" x14ac:dyDescent="0.2">
      <c r="A17" s="1">
        <v>43906</v>
      </c>
      <c r="B17" s="3">
        <v>0</v>
      </c>
      <c r="C17" s="4">
        <v>5</v>
      </c>
      <c r="D17" s="4">
        <v>1</v>
      </c>
      <c r="E17" s="4">
        <v>6</v>
      </c>
      <c r="F17" s="4">
        <f t="shared" si="0"/>
        <v>-1</v>
      </c>
      <c r="G17" s="4">
        <f t="shared" si="1"/>
        <v>1</v>
      </c>
      <c r="H17" s="4"/>
      <c r="I17" s="4">
        <f t="shared" si="11"/>
        <v>1.1428571428571428</v>
      </c>
      <c r="J17" s="4">
        <f t="shared" si="12"/>
        <v>0.2857142857142857</v>
      </c>
      <c r="K17" s="4">
        <f t="shared" si="13"/>
        <v>0.8571428571428571</v>
      </c>
      <c r="L17" s="4"/>
      <c r="M17" s="4">
        <f t="shared" si="5"/>
        <v>1</v>
      </c>
      <c r="N17" s="4">
        <f t="shared" si="6"/>
        <v>0.33333333333333331</v>
      </c>
      <c r="O17" s="4">
        <f t="shared" si="7"/>
        <v>0.66666666666666663</v>
      </c>
      <c r="P17" s="4"/>
      <c r="Q17" s="8">
        <f t="shared" si="2"/>
        <v>1</v>
      </c>
      <c r="R17" s="5">
        <f t="shared" si="8"/>
        <v>0.37390096630005903</v>
      </c>
      <c r="S17" t="b">
        <f t="shared" si="9"/>
        <v>0</v>
      </c>
      <c r="T17" s="5" t="e">
        <f t="shared" si="3"/>
        <v>#N/A</v>
      </c>
      <c r="U17" s="8">
        <f>AVERAGE(B14:B20)</f>
        <v>2</v>
      </c>
      <c r="V17" s="5">
        <f t="shared" si="14"/>
        <v>1.1581992548261153E-2</v>
      </c>
      <c r="W17" t="b">
        <f>IFERROR(AND(V17&lt;0.05, U17&gt;U10),"")</f>
        <v>1</v>
      </c>
      <c r="X17" s="5">
        <f t="shared" si="4"/>
        <v>2</v>
      </c>
    </row>
    <row r="18" spans="1:24" x14ac:dyDescent="0.2">
      <c r="A18" s="1">
        <v>43907</v>
      </c>
      <c r="B18" s="3">
        <v>2</v>
      </c>
      <c r="C18" s="4">
        <v>3</v>
      </c>
      <c r="D18" s="4">
        <v>2</v>
      </c>
      <c r="E18" s="4">
        <v>5</v>
      </c>
      <c r="F18" s="4">
        <f t="shared" si="0"/>
        <v>-1</v>
      </c>
      <c r="G18" s="4">
        <f t="shared" si="1"/>
        <v>3</v>
      </c>
      <c r="H18" s="4"/>
      <c r="I18" s="4">
        <f t="shared" si="11"/>
        <v>1.2857142857142858</v>
      </c>
      <c r="J18" s="4">
        <f t="shared" si="12"/>
        <v>0.7142857142857143</v>
      </c>
      <c r="K18" s="4">
        <f t="shared" si="13"/>
        <v>0.5714285714285714</v>
      </c>
      <c r="L18" s="4"/>
      <c r="M18" s="4">
        <f t="shared" si="5"/>
        <v>1</v>
      </c>
      <c r="N18" s="4">
        <f t="shared" si="6"/>
        <v>1.3333333333333333</v>
      </c>
      <c r="O18" s="4">
        <f t="shared" si="7"/>
        <v>-0.33333333333333331</v>
      </c>
      <c r="P18" s="4"/>
      <c r="Q18" s="8">
        <f t="shared" si="2"/>
        <v>1.6666666666666667</v>
      </c>
      <c r="R18" s="5">
        <f t="shared" si="8"/>
        <v>1</v>
      </c>
      <c r="S18" t="b">
        <f t="shared" si="9"/>
        <v>0</v>
      </c>
      <c r="T18" s="5" t="e">
        <f t="shared" si="3"/>
        <v>#N/A</v>
      </c>
      <c r="U18" s="8">
        <f>AVERAGE(B15:B21)</f>
        <v>2.5714285714285716</v>
      </c>
      <c r="V18" s="5">
        <f t="shared" si="14"/>
        <v>3.9464712789278829E-2</v>
      </c>
      <c r="W18" t="b">
        <f>IFERROR(AND(V18&lt;0.05, U18&gt;U11),"")</f>
        <v>1</v>
      </c>
      <c r="X18" s="5">
        <f t="shared" si="4"/>
        <v>2.5714285714285716</v>
      </c>
    </row>
    <row r="19" spans="1:24" x14ac:dyDescent="0.2">
      <c r="A19" s="1">
        <v>43908</v>
      </c>
      <c r="B19" s="3">
        <v>3</v>
      </c>
      <c r="C19" s="4">
        <v>4</v>
      </c>
      <c r="D19" s="4">
        <v>2</v>
      </c>
      <c r="E19" s="4">
        <v>6</v>
      </c>
      <c r="F19" s="4">
        <f t="shared" si="0"/>
        <v>1</v>
      </c>
      <c r="G19" s="4">
        <f t="shared" si="1"/>
        <v>2</v>
      </c>
      <c r="H19" s="4"/>
      <c r="I19" s="4">
        <f t="shared" si="11"/>
        <v>1.5714285714285714</v>
      </c>
      <c r="J19" s="4">
        <f t="shared" si="12"/>
        <v>0.8571428571428571</v>
      </c>
      <c r="K19" s="4">
        <f t="shared" si="13"/>
        <v>0.7142857142857143</v>
      </c>
      <c r="L19" s="4"/>
      <c r="M19" s="4">
        <f t="shared" si="5"/>
        <v>1.6666666666666667</v>
      </c>
      <c r="N19" s="4">
        <f t="shared" si="6"/>
        <v>2</v>
      </c>
      <c r="O19" s="4">
        <f t="shared" si="7"/>
        <v>-0.33333333333333331</v>
      </c>
      <c r="P19" s="4"/>
      <c r="Q19" s="8">
        <f t="shared" si="2"/>
        <v>3</v>
      </c>
      <c r="R19" s="5">
        <f t="shared" si="8"/>
        <v>7.048399691021999E-2</v>
      </c>
      <c r="S19" t="b">
        <f t="shared" si="9"/>
        <v>0</v>
      </c>
      <c r="T19" s="5" t="e">
        <f t="shared" si="3"/>
        <v>#N/A</v>
      </c>
      <c r="U19" s="8">
        <f>AVERAGE(B16:B22)</f>
        <v>2.5714285714285716</v>
      </c>
      <c r="V19" s="5">
        <f t="shared" si="14"/>
        <v>7.6977789864336621E-2</v>
      </c>
      <c r="W19" t="b">
        <f>IFERROR(AND(V19&lt;0.05, U19&gt;U12),"")</f>
        <v>0</v>
      </c>
      <c r="X19" s="5" t="e">
        <f t="shared" si="4"/>
        <v>#N/A</v>
      </c>
    </row>
    <row r="20" spans="1:24" x14ac:dyDescent="0.2">
      <c r="A20" s="1">
        <v>43909</v>
      </c>
      <c r="B20" s="3">
        <v>4</v>
      </c>
      <c r="C20" s="4">
        <v>4</v>
      </c>
      <c r="D20" s="4">
        <v>2</v>
      </c>
      <c r="E20" s="4">
        <v>6</v>
      </c>
      <c r="F20" s="4">
        <f t="shared" si="0"/>
        <v>0</v>
      </c>
      <c r="G20" s="4">
        <f t="shared" si="1"/>
        <v>4</v>
      </c>
      <c r="H20" s="4"/>
      <c r="I20" s="4">
        <f t="shared" si="11"/>
        <v>2</v>
      </c>
      <c r="J20" s="4">
        <f t="shared" si="12"/>
        <v>1.2857142857142858</v>
      </c>
      <c r="K20" s="4">
        <f t="shared" si="13"/>
        <v>0.7142857142857143</v>
      </c>
      <c r="L20" s="4"/>
      <c r="M20" s="4">
        <f t="shared" si="5"/>
        <v>3</v>
      </c>
      <c r="N20" s="4">
        <f t="shared" si="6"/>
        <v>3</v>
      </c>
      <c r="O20" s="4">
        <f t="shared" si="7"/>
        <v>0</v>
      </c>
      <c r="P20" s="4"/>
      <c r="Q20" s="8">
        <f t="shared" si="2"/>
        <v>4.333333333333333</v>
      </c>
      <c r="R20" s="5">
        <f t="shared" si="8"/>
        <v>3.4109423167409621E-2</v>
      </c>
      <c r="S20" t="b">
        <f t="shared" si="9"/>
        <v>1</v>
      </c>
      <c r="T20" s="5">
        <f t="shared" si="3"/>
        <v>4.333333333333333</v>
      </c>
      <c r="U20" s="8">
        <f>AVERAGE(B17:B23)</f>
        <v>3</v>
      </c>
      <c r="V20" s="5">
        <f t="shared" si="14"/>
        <v>3.2671029254862372E-2</v>
      </c>
      <c r="W20" t="b">
        <f t="shared" ref="W20:W76" si="15">IFERROR(AND(V20&lt;0.05, U20&gt;U13),"")</f>
        <v>1</v>
      </c>
      <c r="X20" s="5">
        <f t="shared" si="4"/>
        <v>3</v>
      </c>
    </row>
    <row r="21" spans="1:24" x14ac:dyDescent="0.2">
      <c r="A21" s="1">
        <v>43910</v>
      </c>
      <c r="B21" s="3">
        <v>6</v>
      </c>
      <c r="C21" s="4">
        <v>4</v>
      </c>
      <c r="D21" s="4">
        <v>2</v>
      </c>
      <c r="E21" s="4">
        <v>6</v>
      </c>
      <c r="F21" s="4">
        <f t="shared" si="0"/>
        <v>0</v>
      </c>
      <c r="G21" s="4">
        <f t="shared" si="1"/>
        <v>6</v>
      </c>
      <c r="H21" s="4"/>
      <c r="I21" s="4">
        <f t="shared" si="11"/>
        <v>2.5714285714285716</v>
      </c>
      <c r="J21" s="4">
        <f t="shared" si="12"/>
        <v>2.2857142857142856</v>
      </c>
      <c r="K21" s="4">
        <f t="shared" si="13"/>
        <v>0.2857142857142857</v>
      </c>
      <c r="L21" s="4"/>
      <c r="M21" s="4">
        <f t="shared" si="5"/>
        <v>4.333333333333333</v>
      </c>
      <c r="N21" s="4">
        <f t="shared" si="6"/>
        <v>4</v>
      </c>
      <c r="O21" s="4">
        <f t="shared" si="7"/>
        <v>0.33333333333333331</v>
      </c>
      <c r="P21" s="4"/>
      <c r="Q21" s="8">
        <f t="shared" si="2"/>
        <v>4</v>
      </c>
      <c r="R21" s="5">
        <f t="shared" si="8"/>
        <v>0.18356686005527673</v>
      </c>
      <c r="S21" t="b">
        <f t="shared" si="9"/>
        <v>0</v>
      </c>
      <c r="T21" s="5" t="e">
        <f t="shared" si="3"/>
        <v>#N/A</v>
      </c>
      <c r="U21" s="8">
        <f>AVERAGE(B18:B24)</f>
        <v>4.2857142857142856</v>
      </c>
      <c r="V21" s="5">
        <f t="shared" si="14"/>
        <v>7.5057092008853502E-3</v>
      </c>
      <c r="W21" t="b">
        <f t="shared" si="15"/>
        <v>1</v>
      </c>
      <c r="X21" s="5">
        <f t="shared" si="4"/>
        <v>4.2857142857142856</v>
      </c>
    </row>
    <row r="22" spans="1:24" x14ac:dyDescent="0.2">
      <c r="A22" s="1">
        <v>43911</v>
      </c>
      <c r="B22" s="3">
        <v>2</v>
      </c>
      <c r="C22" s="4">
        <v>4</v>
      </c>
      <c r="D22" s="4">
        <v>2</v>
      </c>
      <c r="E22" s="4">
        <v>6</v>
      </c>
      <c r="F22" s="4">
        <f t="shared" si="0"/>
        <v>0</v>
      </c>
      <c r="G22" s="4">
        <f t="shared" si="1"/>
        <v>2</v>
      </c>
      <c r="H22" s="4"/>
      <c r="I22" s="4">
        <f t="shared" si="11"/>
        <v>2.5714285714285716</v>
      </c>
      <c r="J22" s="4">
        <f t="shared" si="12"/>
        <v>2.5714285714285716</v>
      </c>
      <c r="K22" s="4">
        <f t="shared" si="13"/>
        <v>0</v>
      </c>
      <c r="L22" s="4"/>
      <c r="M22" s="4">
        <f t="shared" si="5"/>
        <v>4</v>
      </c>
      <c r="N22" s="4">
        <f t="shared" si="6"/>
        <v>4</v>
      </c>
      <c r="O22" s="4">
        <f t="shared" si="7"/>
        <v>0</v>
      </c>
      <c r="P22" s="4"/>
      <c r="Q22" s="8">
        <f t="shared" si="2"/>
        <v>4</v>
      </c>
      <c r="R22" s="5">
        <f t="shared" si="8"/>
        <v>0.48181741497864572</v>
      </c>
      <c r="S22" t="b">
        <f t="shared" si="9"/>
        <v>0</v>
      </c>
      <c r="T22" s="5" t="e">
        <f t="shared" si="3"/>
        <v>#N/A</v>
      </c>
      <c r="U22" s="8">
        <f>AVERAGE(B19:B25)</f>
        <v>5.5714285714285712</v>
      </c>
      <c r="V22" s="5">
        <f t="shared" si="14"/>
        <v>5.8857759318870903E-3</v>
      </c>
      <c r="W22" t="b">
        <f t="shared" si="15"/>
        <v>1</v>
      </c>
      <c r="X22" s="5">
        <f t="shared" si="4"/>
        <v>5.5714285714285712</v>
      </c>
    </row>
    <row r="23" spans="1:24" x14ac:dyDescent="0.2">
      <c r="A23" s="1">
        <v>43912</v>
      </c>
      <c r="B23" s="3">
        <v>4</v>
      </c>
      <c r="C23" s="4">
        <v>6</v>
      </c>
      <c r="D23" s="4">
        <v>4</v>
      </c>
      <c r="E23" s="4">
        <v>10</v>
      </c>
      <c r="F23" s="4">
        <f t="shared" si="0"/>
        <v>4</v>
      </c>
      <c r="G23" s="4">
        <f t="shared" si="1"/>
        <v>0</v>
      </c>
      <c r="H23" s="4"/>
      <c r="I23" s="4">
        <f t="shared" si="11"/>
        <v>3</v>
      </c>
      <c r="J23" s="4">
        <f t="shared" si="12"/>
        <v>2.5714285714285716</v>
      </c>
      <c r="K23" s="4">
        <f t="shared" si="13"/>
        <v>0.42857142857142855</v>
      </c>
      <c r="L23" s="4"/>
      <c r="M23" s="4">
        <f t="shared" si="5"/>
        <v>4</v>
      </c>
      <c r="N23" s="4">
        <f t="shared" si="6"/>
        <v>2.6666666666666665</v>
      </c>
      <c r="O23" s="4">
        <f t="shared" si="7"/>
        <v>1.3333333333333333</v>
      </c>
      <c r="P23" s="4"/>
      <c r="Q23" s="8">
        <f t="shared" si="2"/>
        <v>5</v>
      </c>
      <c r="R23" s="5">
        <f t="shared" si="8"/>
        <v>0.78275426798185843</v>
      </c>
      <c r="S23" t="b">
        <f t="shared" si="9"/>
        <v>0</v>
      </c>
      <c r="T23" s="5" t="e">
        <f t="shared" si="3"/>
        <v>#N/A</v>
      </c>
      <c r="U23" s="8">
        <f>AVERAGE(B20:B26)</f>
        <v>6.7142857142857144</v>
      </c>
      <c r="V23" s="5">
        <f t="shared" si="14"/>
        <v>3.5661186834595447E-3</v>
      </c>
      <c r="W23" t="b">
        <f t="shared" si="15"/>
        <v>1</v>
      </c>
      <c r="X23" s="5">
        <f t="shared" si="4"/>
        <v>6.7142857142857144</v>
      </c>
    </row>
    <row r="24" spans="1:24" x14ac:dyDescent="0.2">
      <c r="A24" s="1">
        <v>43913</v>
      </c>
      <c r="B24" s="3">
        <v>9</v>
      </c>
      <c r="C24" s="4">
        <v>8</v>
      </c>
      <c r="D24" s="4">
        <v>5</v>
      </c>
      <c r="E24" s="4">
        <v>13</v>
      </c>
      <c r="F24" s="4">
        <f t="shared" si="0"/>
        <v>3</v>
      </c>
      <c r="G24" s="4">
        <f t="shared" si="1"/>
        <v>6</v>
      </c>
      <c r="H24" s="4"/>
      <c r="I24" s="4">
        <f t="shared" si="11"/>
        <v>4.2857142857142856</v>
      </c>
      <c r="J24" s="4">
        <f t="shared" si="12"/>
        <v>3.2857142857142856</v>
      </c>
      <c r="K24" s="4">
        <f t="shared" si="13"/>
        <v>1</v>
      </c>
      <c r="L24" s="4"/>
      <c r="M24" s="4">
        <f t="shared" si="5"/>
        <v>5</v>
      </c>
      <c r="N24" s="4">
        <f t="shared" si="6"/>
        <v>2.6666666666666665</v>
      </c>
      <c r="O24" s="4">
        <f t="shared" si="7"/>
        <v>2.3333333333333335</v>
      </c>
      <c r="P24" s="4"/>
      <c r="Q24" s="8">
        <f t="shared" si="2"/>
        <v>8</v>
      </c>
      <c r="R24" s="5">
        <f t="shared" si="8"/>
        <v>0.16818855055688339</v>
      </c>
      <c r="S24" t="b">
        <f t="shared" si="9"/>
        <v>0</v>
      </c>
      <c r="T24" s="5" t="e">
        <f t="shared" si="3"/>
        <v>#N/A</v>
      </c>
      <c r="U24" s="8">
        <f>AVERAGE(B21:B27)</f>
        <v>7.1428571428571432</v>
      </c>
      <c r="V24" s="5">
        <f t="shared" si="14"/>
        <v>2.9996531207405475E-3</v>
      </c>
      <c r="W24" t="b">
        <f t="shared" si="15"/>
        <v>1</v>
      </c>
      <c r="X24" s="5">
        <f t="shared" si="4"/>
        <v>7.1428571428571432</v>
      </c>
    </row>
    <row r="25" spans="1:24" x14ac:dyDescent="0.2">
      <c r="A25" s="1">
        <v>43914</v>
      </c>
      <c r="B25" s="3">
        <v>11</v>
      </c>
      <c r="C25" s="4">
        <v>9</v>
      </c>
      <c r="D25" s="4">
        <v>7</v>
      </c>
      <c r="E25" s="4">
        <v>16</v>
      </c>
      <c r="F25" s="4">
        <f t="shared" si="0"/>
        <v>3</v>
      </c>
      <c r="G25" s="4">
        <f t="shared" si="1"/>
        <v>8</v>
      </c>
      <c r="H25" s="4"/>
      <c r="I25" s="4">
        <f t="shared" si="11"/>
        <v>5.5714285714285712</v>
      </c>
      <c r="J25" s="4">
        <f t="shared" si="12"/>
        <v>4</v>
      </c>
      <c r="K25" s="4">
        <f t="shared" si="13"/>
        <v>1.5714285714285714</v>
      </c>
      <c r="L25" s="4"/>
      <c r="M25" s="4">
        <f t="shared" si="5"/>
        <v>8</v>
      </c>
      <c r="N25" s="4">
        <f t="shared" si="6"/>
        <v>4.666666666666667</v>
      </c>
      <c r="O25" s="4">
        <f t="shared" si="7"/>
        <v>3.3333333333333335</v>
      </c>
      <c r="P25" s="4"/>
      <c r="Q25" s="8">
        <f t="shared" si="2"/>
        <v>10.333333333333334</v>
      </c>
      <c r="R25" s="5">
        <f t="shared" si="8"/>
        <v>8.9709024985980233E-3</v>
      </c>
      <c r="S25" t="b">
        <f t="shared" si="9"/>
        <v>1</v>
      </c>
      <c r="T25" s="5">
        <f t="shared" si="3"/>
        <v>10.333333333333334</v>
      </c>
      <c r="U25" s="8">
        <f>AVERAGE(B22:B28)</f>
        <v>8.1428571428571423</v>
      </c>
      <c r="V25" s="5">
        <f t="shared" si="14"/>
        <v>6.4799141589079465E-3</v>
      </c>
      <c r="W25" t="b">
        <f t="shared" si="15"/>
        <v>1</v>
      </c>
      <c r="X25" s="5">
        <f t="shared" si="4"/>
        <v>8.1428571428571423</v>
      </c>
    </row>
    <row r="26" spans="1:24" x14ac:dyDescent="0.2">
      <c r="A26" s="1">
        <v>43915</v>
      </c>
      <c r="B26" s="3">
        <v>11</v>
      </c>
      <c r="C26" s="4">
        <v>19</v>
      </c>
      <c r="D26" s="4">
        <v>11</v>
      </c>
      <c r="E26" s="4">
        <v>30</v>
      </c>
      <c r="F26" s="4">
        <f t="shared" si="0"/>
        <v>14</v>
      </c>
      <c r="G26" s="4">
        <f t="shared" si="1"/>
        <v>-3</v>
      </c>
      <c r="H26" s="4"/>
      <c r="I26" s="4">
        <f t="shared" si="11"/>
        <v>6.7142857142857144</v>
      </c>
      <c r="J26" s="4">
        <f t="shared" si="12"/>
        <v>3.2857142857142856</v>
      </c>
      <c r="K26" s="4">
        <f t="shared" si="13"/>
        <v>3.4285714285714284</v>
      </c>
      <c r="L26" s="4"/>
      <c r="M26" s="4">
        <f t="shared" si="5"/>
        <v>10.333333333333334</v>
      </c>
      <c r="N26" s="4">
        <f t="shared" si="6"/>
        <v>3.6666666666666665</v>
      </c>
      <c r="O26" s="4">
        <f t="shared" si="7"/>
        <v>6.666666666666667</v>
      </c>
      <c r="P26" s="4"/>
      <c r="Q26" s="8">
        <f t="shared" si="2"/>
        <v>9.6666666666666661</v>
      </c>
      <c r="R26" s="5">
        <f t="shared" si="8"/>
        <v>0.13209181541010395</v>
      </c>
      <c r="S26" t="b">
        <f t="shared" si="9"/>
        <v>0</v>
      </c>
      <c r="T26" s="5" t="e">
        <f t="shared" si="3"/>
        <v>#N/A</v>
      </c>
      <c r="U26" s="8">
        <f>AVERAGE(B23:B29)</f>
        <v>8.8571428571428577</v>
      </c>
      <c r="V26" s="5">
        <f t="shared" si="14"/>
        <v>6.7989678461763078E-4</v>
      </c>
      <c r="W26" t="b">
        <f t="shared" si="15"/>
        <v>1</v>
      </c>
      <c r="X26" s="5">
        <f t="shared" si="4"/>
        <v>8.8571428571428577</v>
      </c>
    </row>
    <row r="27" spans="1:24" x14ac:dyDescent="0.2">
      <c r="A27" s="1">
        <v>43916</v>
      </c>
      <c r="B27" s="3">
        <v>7</v>
      </c>
      <c r="C27" s="4">
        <v>25</v>
      </c>
      <c r="D27" s="4">
        <v>14</v>
      </c>
      <c r="E27" s="4">
        <v>39</v>
      </c>
      <c r="F27" s="4">
        <f t="shared" si="0"/>
        <v>9</v>
      </c>
      <c r="G27" s="4">
        <f t="shared" si="1"/>
        <v>-2</v>
      </c>
      <c r="H27" s="4"/>
      <c r="I27" s="4">
        <f t="shared" si="11"/>
        <v>7.1428571428571432</v>
      </c>
      <c r="J27" s="4">
        <f t="shared" si="12"/>
        <v>2.4285714285714284</v>
      </c>
      <c r="K27" s="4">
        <f t="shared" si="13"/>
        <v>4.7142857142857144</v>
      </c>
      <c r="L27" s="4"/>
      <c r="M27" s="4">
        <f t="shared" si="5"/>
        <v>9.6666666666666661</v>
      </c>
      <c r="N27" s="4">
        <f t="shared" si="6"/>
        <v>1</v>
      </c>
      <c r="O27" s="4">
        <f t="shared" si="7"/>
        <v>8.6666666666666661</v>
      </c>
      <c r="P27" s="4"/>
      <c r="Q27" s="8">
        <f t="shared" si="2"/>
        <v>10.333333333333334</v>
      </c>
      <c r="R27" s="5">
        <f t="shared" si="8"/>
        <v>0.44064736465471172</v>
      </c>
      <c r="S27" t="b">
        <f t="shared" si="9"/>
        <v>0</v>
      </c>
      <c r="T27" s="5" t="e">
        <f t="shared" si="3"/>
        <v>#N/A</v>
      </c>
      <c r="U27" s="8">
        <f>AVERAGE(B24:B30)</f>
        <v>10.142857142857142</v>
      </c>
      <c r="V27" s="5">
        <f t="shared" si="14"/>
        <v>6.8823702040280606E-5</v>
      </c>
      <c r="W27" t="b">
        <f t="shared" si="15"/>
        <v>1</v>
      </c>
      <c r="X27" s="5">
        <f t="shared" si="4"/>
        <v>10.142857142857142</v>
      </c>
    </row>
    <row r="28" spans="1:24" x14ac:dyDescent="0.2">
      <c r="A28" s="1">
        <v>43917</v>
      </c>
      <c r="B28" s="3">
        <v>13</v>
      </c>
      <c r="C28" s="4">
        <v>33</v>
      </c>
      <c r="D28" s="4">
        <v>13</v>
      </c>
      <c r="E28" s="4">
        <v>46</v>
      </c>
      <c r="F28" s="4">
        <f t="shared" si="0"/>
        <v>7</v>
      </c>
      <c r="G28" s="4">
        <f t="shared" si="1"/>
        <v>6</v>
      </c>
      <c r="H28" s="4"/>
      <c r="I28" s="4">
        <f t="shared" si="11"/>
        <v>8.1428571428571423</v>
      </c>
      <c r="J28" s="4">
        <f t="shared" si="12"/>
        <v>2.4285714285714284</v>
      </c>
      <c r="K28" s="4">
        <f t="shared" si="13"/>
        <v>5.7142857142857144</v>
      </c>
      <c r="L28" s="4"/>
      <c r="M28" s="4">
        <f t="shared" si="5"/>
        <v>10.333333333333334</v>
      </c>
      <c r="N28" s="4">
        <f t="shared" si="6"/>
        <v>0.33333333333333331</v>
      </c>
      <c r="O28" s="4">
        <f t="shared" si="7"/>
        <v>10</v>
      </c>
      <c r="P28" s="4"/>
      <c r="Q28" s="8">
        <f t="shared" si="2"/>
        <v>9</v>
      </c>
      <c r="R28" s="5">
        <f t="shared" si="8"/>
        <v>0.56143804425052557</v>
      </c>
      <c r="S28" t="b">
        <f t="shared" si="9"/>
        <v>0</v>
      </c>
      <c r="T28" s="5" t="e">
        <f t="shared" si="3"/>
        <v>#N/A</v>
      </c>
      <c r="U28" s="8">
        <f>AVERAGE(B25:B31)</f>
        <v>11.571428571428571</v>
      </c>
      <c r="V28" s="5">
        <f t="shared" si="14"/>
        <v>1.7527727199584157E-3</v>
      </c>
      <c r="W28" t="b">
        <f t="shared" si="15"/>
        <v>1</v>
      </c>
      <c r="X28" s="5">
        <f t="shared" si="4"/>
        <v>11.571428571428571</v>
      </c>
    </row>
    <row r="29" spans="1:24" x14ac:dyDescent="0.2">
      <c r="A29" s="1">
        <v>43918</v>
      </c>
      <c r="B29" s="3">
        <v>7</v>
      </c>
      <c r="C29" s="4">
        <v>34</v>
      </c>
      <c r="D29" s="4">
        <v>13</v>
      </c>
      <c r="E29" s="4">
        <v>47</v>
      </c>
      <c r="F29" s="4">
        <f t="shared" si="0"/>
        <v>1</v>
      </c>
      <c r="G29" s="4">
        <f t="shared" si="1"/>
        <v>6</v>
      </c>
      <c r="H29" s="4"/>
      <c r="I29" s="4">
        <f t="shared" si="11"/>
        <v>8.8571428571428577</v>
      </c>
      <c r="J29" s="4">
        <f t="shared" si="12"/>
        <v>3</v>
      </c>
      <c r="K29" s="4">
        <f t="shared" si="13"/>
        <v>5.8571428571428568</v>
      </c>
      <c r="L29" s="4"/>
      <c r="M29" s="4">
        <f t="shared" si="5"/>
        <v>9</v>
      </c>
      <c r="N29" s="4">
        <f t="shared" si="6"/>
        <v>3.3333333333333335</v>
      </c>
      <c r="O29" s="4">
        <f t="shared" si="7"/>
        <v>5.666666666666667</v>
      </c>
      <c r="P29" s="4"/>
      <c r="Q29" s="8">
        <f t="shared" si="2"/>
        <v>11</v>
      </c>
      <c r="R29" s="5">
        <f t="shared" si="8"/>
        <v>0.60865318148537806</v>
      </c>
      <c r="S29" t="b">
        <f t="shared" si="9"/>
        <v>0</v>
      </c>
      <c r="T29" s="5" t="e">
        <f t="shared" si="3"/>
        <v>#N/A</v>
      </c>
      <c r="U29" s="8">
        <f>AVERAGE(B26:B32)</f>
        <v>12.285714285714286</v>
      </c>
      <c r="V29" s="5">
        <f t="shared" si="14"/>
        <v>7.4180801805090102E-3</v>
      </c>
      <c r="W29" t="b">
        <f t="shared" si="15"/>
        <v>1</v>
      </c>
      <c r="X29" s="5">
        <f t="shared" si="4"/>
        <v>12.285714285714286</v>
      </c>
    </row>
    <row r="30" spans="1:24" x14ac:dyDescent="0.2">
      <c r="A30" s="1">
        <v>43919</v>
      </c>
      <c r="B30" s="3">
        <v>13</v>
      </c>
      <c r="C30" s="4">
        <v>48</v>
      </c>
      <c r="D30" s="4">
        <v>13</v>
      </c>
      <c r="E30" s="4">
        <v>61</v>
      </c>
      <c r="F30" s="4">
        <f t="shared" si="0"/>
        <v>14</v>
      </c>
      <c r="G30" s="4">
        <f t="shared" si="1"/>
        <v>-1</v>
      </c>
      <c r="H30" s="4"/>
      <c r="I30" s="4">
        <f t="shared" si="11"/>
        <v>10.142857142857142</v>
      </c>
      <c r="J30" s="4">
        <f t="shared" si="12"/>
        <v>2.8571428571428572</v>
      </c>
      <c r="K30" s="4">
        <f t="shared" si="13"/>
        <v>7.2857142857142856</v>
      </c>
      <c r="L30" s="4"/>
      <c r="M30" s="4">
        <f t="shared" si="5"/>
        <v>11</v>
      </c>
      <c r="N30" s="4">
        <f t="shared" si="6"/>
        <v>3.6666666666666665</v>
      </c>
      <c r="O30" s="4">
        <f t="shared" si="7"/>
        <v>7.333333333333333</v>
      </c>
      <c r="P30" s="4"/>
      <c r="Q30" s="8">
        <f t="shared" si="2"/>
        <v>13</v>
      </c>
      <c r="R30" s="5">
        <f t="shared" si="8"/>
        <v>0.53041167567410841</v>
      </c>
      <c r="S30" t="b">
        <f t="shared" si="9"/>
        <v>0</v>
      </c>
      <c r="T30" s="5" t="e">
        <f t="shared" si="3"/>
        <v>#N/A</v>
      </c>
      <c r="U30" s="8">
        <f>AVERAGE(B27:B33)</f>
        <v>12</v>
      </c>
      <c r="V30" s="5">
        <f t="shared" si="14"/>
        <v>3.4135271625490238E-2</v>
      </c>
      <c r="W30" t="b">
        <f t="shared" si="15"/>
        <v>1</v>
      </c>
      <c r="X30" s="5">
        <f t="shared" si="4"/>
        <v>12</v>
      </c>
    </row>
    <row r="31" spans="1:24" x14ac:dyDescent="0.2">
      <c r="A31" s="1">
        <v>43920</v>
      </c>
      <c r="B31" s="3">
        <v>19</v>
      </c>
      <c r="C31" s="4">
        <v>50</v>
      </c>
      <c r="D31" s="4">
        <v>15</v>
      </c>
      <c r="E31" s="4">
        <v>65</v>
      </c>
      <c r="F31" s="4">
        <f t="shared" si="0"/>
        <v>4</v>
      </c>
      <c r="G31" s="4">
        <f t="shared" si="1"/>
        <v>15</v>
      </c>
      <c r="H31" s="4"/>
      <c r="I31" s="4">
        <f t="shared" si="11"/>
        <v>11.571428571428571</v>
      </c>
      <c r="J31" s="4">
        <f t="shared" si="12"/>
        <v>4.1428571428571432</v>
      </c>
      <c r="K31" s="4">
        <f t="shared" si="13"/>
        <v>7.4285714285714288</v>
      </c>
      <c r="L31" s="4"/>
      <c r="M31" s="4">
        <f t="shared" si="5"/>
        <v>13</v>
      </c>
      <c r="N31" s="4">
        <f t="shared" si="6"/>
        <v>6.666666666666667</v>
      </c>
      <c r="O31" s="4">
        <f t="shared" si="7"/>
        <v>6.333333333333333</v>
      </c>
      <c r="P31" s="4"/>
      <c r="Q31" s="8">
        <f t="shared" si="2"/>
        <v>16</v>
      </c>
      <c r="R31" s="5">
        <f t="shared" si="8"/>
        <v>5.7235231106631534E-2</v>
      </c>
      <c r="S31" t="b">
        <f t="shared" si="9"/>
        <v>0</v>
      </c>
      <c r="T31" s="5" t="e">
        <f t="shared" si="3"/>
        <v>#N/A</v>
      </c>
      <c r="U31" s="8">
        <f>AVERAGE(B28:B34)</f>
        <v>12.285714285714286</v>
      </c>
      <c r="V31" s="5">
        <f t="shared" si="14"/>
        <v>2.8838036772583821E-2</v>
      </c>
      <c r="W31" t="b">
        <f t="shared" si="15"/>
        <v>1</v>
      </c>
      <c r="X31" s="5">
        <f t="shared" si="4"/>
        <v>12.285714285714286</v>
      </c>
    </row>
    <row r="32" spans="1:24" x14ac:dyDescent="0.2">
      <c r="A32" s="1">
        <v>43921</v>
      </c>
      <c r="B32" s="3">
        <v>16</v>
      </c>
      <c r="C32" s="4">
        <v>50</v>
      </c>
      <c r="D32" s="4">
        <v>19</v>
      </c>
      <c r="E32" s="4">
        <v>69</v>
      </c>
      <c r="F32" s="4">
        <f t="shared" si="0"/>
        <v>4</v>
      </c>
      <c r="G32" s="4">
        <f t="shared" si="1"/>
        <v>12</v>
      </c>
      <c r="H32" s="4"/>
      <c r="I32" s="4">
        <f t="shared" si="11"/>
        <v>12.285714285714286</v>
      </c>
      <c r="J32" s="4">
        <f t="shared" si="12"/>
        <v>4.7142857142857144</v>
      </c>
      <c r="K32" s="4">
        <f t="shared" si="13"/>
        <v>7.5714285714285712</v>
      </c>
      <c r="L32" s="4"/>
      <c r="M32" s="4">
        <f t="shared" si="5"/>
        <v>16</v>
      </c>
      <c r="N32" s="4">
        <f t="shared" si="6"/>
        <v>8.6666666666666661</v>
      </c>
      <c r="O32" s="4">
        <f t="shared" si="7"/>
        <v>7.333333333333333</v>
      </c>
      <c r="P32" s="4"/>
      <c r="Q32" s="8">
        <f t="shared" si="2"/>
        <v>14.666666666666666</v>
      </c>
      <c r="R32" s="5">
        <f t="shared" si="8"/>
        <v>0.36298546664997905</v>
      </c>
      <c r="S32" t="b">
        <f t="shared" si="9"/>
        <v>0</v>
      </c>
      <c r="T32" s="5" t="e">
        <f t="shared" si="3"/>
        <v>#N/A</v>
      </c>
      <c r="U32" s="8">
        <f>AVERAGE(B29:B35)</f>
        <v>11.428571428571429</v>
      </c>
      <c r="V32" s="5">
        <f t="shared" si="14"/>
        <v>0.18437475620815949</v>
      </c>
      <c r="W32" t="b">
        <f t="shared" si="15"/>
        <v>0</v>
      </c>
      <c r="X32" s="5" t="e">
        <f t="shared" si="4"/>
        <v>#N/A</v>
      </c>
    </row>
    <row r="33" spans="1:24" x14ac:dyDescent="0.2">
      <c r="A33" s="1">
        <v>43922</v>
      </c>
      <c r="B33" s="3">
        <v>9</v>
      </c>
      <c r="C33" s="4">
        <v>54</v>
      </c>
      <c r="D33" s="4">
        <v>22</v>
      </c>
      <c r="E33" s="4">
        <v>76</v>
      </c>
      <c r="F33" s="4">
        <f t="shared" si="0"/>
        <v>7</v>
      </c>
      <c r="G33" s="4">
        <f t="shared" si="1"/>
        <v>2</v>
      </c>
      <c r="H33" s="4"/>
      <c r="I33" s="4">
        <f t="shared" si="11"/>
        <v>12</v>
      </c>
      <c r="J33" s="4">
        <f t="shared" si="12"/>
        <v>5.4285714285714288</v>
      </c>
      <c r="K33" s="4">
        <f t="shared" si="13"/>
        <v>6.5714285714285712</v>
      </c>
      <c r="L33" s="4"/>
      <c r="M33" s="4">
        <f t="shared" si="5"/>
        <v>14.666666666666666</v>
      </c>
      <c r="N33" s="4">
        <f t="shared" si="6"/>
        <v>9.6666666666666661</v>
      </c>
      <c r="O33" s="4">
        <f t="shared" si="7"/>
        <v>5</v>
      </c>
      <c r="P33" s="4"/>
      <c r="Q33" s="8">
        <f t="shared" si="2"/>
        <v>11.333333333333334</v>
      </c>
      <c r="R33" s="5">
        <f t="shared" si="8"/>
        <v>0.71024782375635387</v>
      </c>
      <c r="S33" t="b">
        <f t="shared" si="9"/>
        <v>0</v>
      </c>
      <c r="T33" s="5" t="e">
        <f t="shared" si="3"/>
        <v>#N/A</v>
      </c>
      <c r="U33" s="8">
        <f>AVERAGE(B30:B36)</f>
        <v>12.142857142857142</v>
      </c>
      <c r="V33" s="5">
        <f t="shared" si="14"/>
        <v>0.12399782856341753</v>
      </c>
      <c r="W33" t="b">
        <f t="shared" si="15"/>
        <v>0</v>
      </c>
      <c r="X33" s="5" t="e">
        <f t="shared" si="4"/>
        <v>#N/A</v>
      </c>
    </row>
    <row r="34" spans="1:24" x14ac:dyDescent="0.2">
      <c r="A34" s="1">
        <v>43923</v>
      </c>
      <c r="B34" s="3">
        <v>9</v>
      </c>
      <c r="C34" s="4">
        <v>54</v>
      </c>
      <c r="D34" s="4">
        <v>25</v>
      </c>
      <c r="E34" s="4">
        <v>79</v>
      </c>
      <c r="F34" s="4">
        <f t="shared" si="0"/>
        <v>3</v>
      </c>
      <c r="G34" s="4">
        <f t="shared" si="1"/>
        <v>6</v>
      </c>
      <c r="H34" s="4"/>
      <c r="I34" s="4">
        <f t="shared" si="11"/>
        <v>12.285714285714286</v>
      </c>
      <c r="J34" s="4">
        <f t="shared" si="12"/>
        <v>6.5714285714285712</v>
      </c>
      <c r="K34" s="4">
        <f t="shared" si="13"/>
        <v>5.7142857142857144</v>
      </c>
      <c r="L34" s="4"/>
      <c r="M34" s="4">
        <f t="shared" si="5"/>
        <v>11.333333333333334</v>
      </c>
      <c r="N34" s="4">
        <f t="shared" si="6"/>
        <v>6.666666666666667</v>
      </c>
      <c r="O34" s="4">
        <f t="shared" si="7"/>
        <v>4.666666666666667</v>
      </c>
      <c r="P34" s="4"/>
      <c r="Q34" s="8">
        <f t="shared" si="2"/>
        <v>8.3333333333333339</v>
      </c>
      <c r="R34" s="5">
        <f t="shared" si="8"/>
        <v>1.4483032403980287E-2</v>
      </c>
      <c r="S34" t="b">
        <f t="shared" si="9"/>
        <v>0</v>
      </c>
      <c r="T34" s="5" t="e">
        <f t="shared" si="3"/>
        <v>#N/A</v>
      </c>
      <c r="U34" s="8">
        <f>AVERAGE(B31:B37)</f>
        <v>12.857142857142858</v>
      </c>
      <c r="V34" s="5">
        <f t="shared" si="14"/>
        <v>0.21161391708640945</v>
      </c>
      <c r="W34" t="b">
        <f t="shared" si="15"/>
        <v>0</v>
      </c>
      <c r="X34" s="5" t="e">
        <f t="shared" si="4"/>
        <v>#N/A</v>
      </c>
    </row>
    <row r="35" spans="1:24" x14ac:dyDescent="0.2">
      <c r="A35" s="1">
        <v>43924</v>
      </c>
      <c r="B35" s="3">
        <v>7</v>
      </c>
      <c r="C35" s="4">
        <v>54</v>
      </c>
      <c r="D35" s="4">
        <v>26</v>
      </c>
      <c r="E35" s="4">
        <v>80</v>
      </c>
      <c r="F35" s="4">
        <f t="shared" si="0"/>
        <v>1</v>
      </c>
      <c r="G35" s="4">
        <f t="shared" si="1"/>
        <v>6</v>
      </c>
      <c r="H35" s="4"/>
      <c r="I35" s="4">
        <f t="shared" si="11"/>
        <v>11.428571428571429</v>
      </c>
      <c r="J35" s="4">
        <f t="shared" si="12"/>
        <v>6.5714285714285712</v>
      </c>
      <c r="K35" s="4">
        <f t="shared" si="13"/>
        <v>4.8571428571428568</v>
      </c>
      <c r="L35" s="4"/>
      <c r="M35" s="4">
        <f t="shared" si="5"/>
        <v>8.3333333333333339</v>
      </c>
      <c r="N35" s="4">
        <f t="shared" si="6"/>
        <v>4.666666666666667</v>
      </c>
      <c r="O35" s="4">
        <f t="shared" si="7"/>
        <v>3.6666666666666665</v>
      </c>
      <c r="P35" s="4"/>
      <c r="Q35" s="8">
        <f t="shared" si="2"/>
        <v>9.3333333333333339</v>
      </c>
      <c r="R35" s="5">
        <f t="shared" si="8"/>
        <v>0.1813468815892372</v>
      </c>
      <c r="S35" t="b">
        <f t="shared" si="9"/>
        <v>0</v>
      </c>
      <c r="T35" s="5" t="e">
        <f t="shared" si="3"/>
        <v>#N/A</v>
      </c>
      <c r="U35" s="8">
        <f>AVERAGE(B32:B38)</f>
        <v>12.285714285714286</v>
      </c>
      <c r="V35" s="5">
        <f t="shared" si="14"/>
        <v>0.75210796878716857</v>
      </c>
      <c r="W35" t="b">
        <f t="shared" si="15"/>
        <v>0</v>
      </c>
      <c r="X35" s="5" t="e">
        <f t="shared" si="4"/>
        <v>#N/A</v>
      </c>
    </row>
    <row r="36" spans="1:24" x14ac:dyDescent="0.2">
      <c r="A36" s="1">
        <v>43925</v>
      </c>
      <c r="B36" s="3">
        <v>12</v>
      </c>
      <c r="C36" s="4">
        <v>54</v>
      </c>
      <c r="D36" s="4">
        <v>27</v>
      </c>
      <c r="E36" s="4">
        <v>81</v>
      </c>
      <c r="F36" s="4">
        <f t="shared" si="0"/>
        <v>1</v>
      </c>
      <c r="G36" s="4">
        <f t="shared" si="1"/>
        <v>11</v>
      </c>
      <c r="H36" s="4"/>
      <c r="I36" s="4">
        <f t="shared" si="11"/>
        <v>12.142857142857142</v>
      </c>
      <c r="J36" s="4">
        <f t="shared" si="12"/>
        <v>7.2857142857142856</v>
      </c>
      <c r="K36" s="4">
        <f t="shared" si="13"/>
        <v>4.8571428571428568</v>
      </c>
      <c r="L36" s="4"/>
      <c r="M36" s="4">
        <f t="shared" si="5"/>
        <v>9.3333333333333339</v>
      </c>
      <c r="N36" s="4">
        <f t="shared" si="6"/>
        <v>7.666666666666667</v>
      </c>
      <c r="O36" s="4">
        <f t="shared" si="7"/>
        <v>1.6666666666666667</v>
      </c>
      <c r="P36" s="4"/>
      <c r="Q36" s="8">
        <f t="shared" si="2"/>
        <v>12.333333333333334</v>
      </c>
      <c r="R36" s="5">
        <f t="shared" si="8"/>
        <v>0.81234482506874139</v>
      </c>
      <c r="S36" t="b">
        <f t="shared" si="9"/>
        <v>0</v>
      </c>
      <c r="T36" s="5" t="e">
        <f t="shared" si="3"/>
        <v>#N/A</v>
      </c>
      <c r="U36" s="8">
        <f>AVERAGE(B33:B39)</f>
        <v>11.571428571428571</v>
      </c>
      <c r="V36" s="5">
        <f t="shared" si="14"/>
        <v>0.75210796878716857</v>
      </c>
      <c r="W36" t="b">
        <f t="shared" si="15"/>
        <v>0</v>
      </c>
      <c r="X36" s="5" t="e">
        <f t="shared" si="4"/>
        <v>#N/A</v>
      </c>
    </row>
    <row r="37" spans="1:24" x14ac:dyDescent="0.2">
      <c r="A37" s="1">
        <v>43926</v>
      </c>
      <c r="B37" s="3">
        <v>18</v>
      </c>
      <c r="C37" s="4">
        <v>59</v>
      </c>
      <c r="D37" s="4">
        <v>28</v>
      </c>
      <c r="E37" s="4">
        <v>87</v>
      </c>
      <c r="F37" s="4">
        <f t="shared" si="0"/>
        <v>6</v>
      </c>
      <c r="G37" s="4">
        <f t="shared" si="1"/>
        <v>12</v>
      </c>
      <c r="H37" s="4"/>
      <c r="I37" s="4">
        <f t="shared" si="11"/>
        <v>12.857142857142858</v>
      </c>
      <c r="J37" s="4">
        <f t="shared" si="12"/>
        <v>9.1428571428571423</v>
      </c>
      <c r="K37" s="4">
        <f t="shared" si="13"/>
        <v>3.7142857142857144</v>
      </c>
      <c r="L37" s="4"/>
      <c r="M37" s="4">
        <f t="shared" si="5"/>
        <v>12.333333333333334</v>
      </c>
      <c r="N37" s="4">
        <f t="shared" si="6"/>
        <v>9.6666666666666661</v>
      </c>
      <c r="O37" s="4">
        <f t="shared" si="7"/>
        <v>2.6666666666666665</v>
      </c>
      <c r="P37" s="4"/>
      <c r="Q37" s="8">
        <f t="shared" si="2"/>
        <v>15</v>
      </c>
      <c r="R37" s="5">
        <f t="shared" si="8"/>
        <v>2.2918745795098793E-2</v>
      </c>
      <c r="S37" t="b">
        <f t="shared" si="9"/>
        <v>1</v>
      </c>
      <c r="T37" s="5">
        <f t="shared" si="3"/>
        <v>15</v>
      </c>
      <c r="U37" s="8">
        <f>AVERAGE(B34:B40)</f>
        <v>12.714285714285714</v>
      </c>
      <c r="V37" s="5">
        <f t="shared" si="14"/>
        <v>0.76413930126064622</v>
      </c>
      <c r="W37" t="b">
        <f t="shared" si="15"/>
        <v>0</v>
      </c>
      <c r="X37" s="5" t="e">
        <f t="shared" si="4"/>
        <v>#N/A</v>
      </c>
    </row>
    <row r="38" spans="1:24" x14ac:dyDescent="0.2">
      <c r="A38" s="1">
        <v>43927</v>
      </c>
      <c r="B38" s="3">
        <v>15</v>
      </c>
      <c r="C38" s="4">
        <v>70</v>
      </c>
      <c r="D38" s="4">
        <v>28</v>
      </c>
      <c r="E38" s="4">
        <v>98</v>
      </c>
      <c r="F38" s="4">
        <f t="shared" si="0"/>
        <v>11</v>
      </c>
      <c r="G38" s="4">
        <f t="shared" si="1"/>
        <v>4</v>
      </c>
      <c r="H38" s="4"/>
      <c r="I38" s="4">
        <f t="shared" si="11"/>
        <v>12.285714285714286</v>
      </c>
      <c r="J38" s="4">
        <f t="shared" si="12"/>
        <v>7.5714285714285712</v>
      </c>
      <c r="K38" s="4">
        <f t="shared" si="13"/>
        <v>4.7142857142857144</v>
      </c>
      <c r="L38" s="4"/>
      <c r="M38" s="4">
        <f t="shared" si="5"/>
        <v>15</v>
      </c>
      <c r="N38" s="4">
        <f t="shared" si="6"/>
        <v>9</v>
      </c>
      <c r="O38" s="4">
        <f t="shared" si="7"/>
        <v>6</v>
      </c>
      <c r="P38" s="4"/>
      <c r="Q38" s="8">
        <f t="shared" si="2"/>
        <v>14.666666666666666</v>
      </c>
      <c r="R38" s="5">
        <f t="shared" si="8"/>
        <v>9.9300683213726856E-2</v>
      </c>
      <c r="S38" t="b">
        <f t="shared" si="9"/>
        <v>0</v>
      </c>
      <c r="T38" s="5" t="e">
        <f t="shared" si="3"/>
        <v>#N/A</v>
      </c>
      <c r="U38" s="8">
        <f>AVERAGE(B35:B41)</f>
        <v>12.857142857142858</v>
      </c>
      <c r="V38" s="5">
        <f t="shared" si="14"/>
        <v>0.7999492320307694</v>
      </c>
      <c r="W38" t="b">
        <f t="shared" si="15"/>
        <v>0</v>
      </c>
      <c r="X38" s="5" t="e">
        <f t="shared" si="4"/>
        <v>#N/A</v>
      </c>
    </row>
    <row r="39" spans="1:24" x14ac:dyDescent="0.2">
      <c r="A39" s="1">
        <v>43928</v>
      </c>
      <c r="B39" s="3">
        <v>11</v>
      </c>
      <c r="C39" s="4">
        <v>77</v>
      </c>
      <c r="D39" s="4">
        <v>31</v>
      </c>
      <c r="E39" s="4">
        <v>108</v>
      </c>
      <c r="F39" s="4">
        <f t="shared" si="0"/>
        <v>10</v>
      </c>
      <c r="G39" s="4">
        <f t="shared" si="1"/>
        <v>1</v>
      </c>
      <c r="H39" s="4"/>
      <c r="I39" s="4">
        <f t="shared" si="11"/>
        <v>11.571428571428571</v>
      </c>
      <c r="J39" s="4">
        <f t="shared" si="12"/>
        <v>6</v>
      </c>
      <c r="K39" s="4">
        <f t="shared" si="13"/>
        <v>5.5714285714285712</v>
      </c>
      <c r="L39" s="4"/>
      <c r="M39" s="4">
        <f t="shared" si="5"/>
        <v>14.666666666666666</v>
      </c>
      <c r="N39" s="4">
        <f t="shared" si="6"/>
        <v>5.666666666666667</v>
      </c>
      <c r="O39" s="4">
        <f t="shared" si="7"/>
        <v>9</v>
      </c>
      <c r="P39" s="4"/>
      <c r="Q39" s="8">
        <f t="shared" si="2"/>
        <v>14.333333333333334</v>
      </c>
      <c r="R39" s="5">
        <f t="shared" si="8"/>
        <v>0.61157464412360063</v>
      </c>
      <c r="S39" t="b">
        <f t="shared" si="9"/>
        <v>0</v>
      </c>
      <c r="T39" s="5" t="e">
        <f t="shared" si="3"/>
        <v>#N/A</v>
      </c>
      <c r="U39" s="8">
        <f>AVERAGE(B36:B42)</f>
        <v>13.142857142857142</v>
      </c>
      <c r="V39" s="5">
        <f t="shared" si="14"/>
        <v>0.45448661103761345</v>
      </c>
      <c r="W39" t="b">
        <f t="shared" si="15"/>
        <v>0</v>
      </c>
      <c r="X39" s="5" t="e">
        <f t="shared" si="4"/>
        <v>#N/A</v>
      </c>
    </row>
    <row r="40" spans="1:24" x14ac:dyDescent="0.2">
      <c r="A40" s="1">
        <v>43929</v>
      </c>
      <c r="B40" s="3">
        <v>17</v>
      </c>
      <c r="C40" s="4">
        <v>77</v>
      </c>
      <c r="D40" s="4">
        <v>34</v>
      </c>
      <c r="E40" s="4">
        <v>111</v>
      </c>
      <c r="F40" s="4">
        <f t="shared" si="0"/>
        <v>3</v>
      </c>
      <c r="G40" s="4">
        <f t="shared" si="1"/>
        <v>14</v>
      </c>
      <c r="H40" s="4"/>
      <c r="I40" s="4">
        <f t="shared" si="11"/>
        <v>12.714285714285714</v>
      </c>
      <c r="J40" s="4">
        <f t="shared" si="12"/>
        <v>7.7142857142857144</v>
      </c>
      <c r="K40" s="4">
        <f t="shared" si="13"/>
        <v>5</v>
      </c>
      <c r="L40" s="4"/>
      <c r="M40" s="4">
        <f t="shared" si="5"/>
        <v>14.333333333333334</v>
      </c>
      <c r="N40" s="4">
        <f t="shared" si="6"/>
        <v>6.333333333333333</v>
      </c>
      <c r="O40" s="4">
        <f t="shared" si="7"/>
        <v>8</v>
      </c>
      <c r="P40" s="4"/>
      <c r="Q40" s="8">
        <f t="shared" si="2"/>
        <v>12.666666666666666</v>
      </c>
      <c r="R40" s="5">
        <f t="shared" si="8"/>
        <v>0.44985517027453925</v>
      </c>
      <c r="S40" t="b">
        <f t="shared" si="9"/>
        <v>0</v>
      </c>
      <c r="T40" s="5" t="e">
        <f t="shared" si="3"/>
        <v>#N/A</v>
      </c>
      <c r="U40" s="8">
        <f>AVERAGE(B37:B43)</f>
        <v>13.571428571428571</v>
      </c>
      <c r="V40" s="5">
        <f t="shared" si="14"/>
        <v>0.50851500360500923</v>
      </c>
      <c r="W40" t="b">
        <f t="shared" si="15"/>
        <v>0</v>
      </c>
      <c r="X40" s="5" t="e">
        <f t="shared" si="4"/>
        <v>#N/A</v>
      </c>
    </row>
    <row r="41" spans="1:24" x14ac:dyDescent="0.2">
      <c r="A41" s="1">
        <v>43930</v>
      </c>
      <c r="B41" s="3">
        <v>10</v>
      </c>
      <c r="C41" s="4">
        <v>81</v>
      </c>
      <c r="D41" s="4">
        <v>37</v>
      </c>
      <c r="E41" s="4">
        <v>118</v>
      </c>
      <c r="F41" s="4">
        <f t="shared" si="0"/>
        <v>7</v>
      </c>
      <c r="G41" s="4">
        <f t="shared" si="1"/>
        <v>3</v>
      </c>
      <c r="H41" s="4"/>
      <c r="I41" s="4">
        <f t="shared" si="11"/>
        <v>12.857142857142858</v>
      </c>
      <c r="J41" s="4">
        <f t="shared" si="12"/>
        <v>7.2857142857142856</v>
      </c>
      <c r="K41" s="4">
        <f t="shared" si="13"/>
        <v>5.5714285714285712</v>
      </c>
      <c r="L41" s="4"/>
      <c r="M41" s="4">
        <f t="shared" si="5"/>
        <v>12.666666666666666</v>
      </c>
      <c r="N41" s="4">
        <f t="shared" si="6"/>
        <v>6</v>
      </c>
      <c r="O41" s="4">
        <f t="shared" si="7"/>
        <v>6.666666666666667</v>
      </c>
      <c r="P41" s="4"/>
      <c r="Q41" s="8">
        <f t="shared" si="2"/>
        <v>12</v>
      </c>
      <c r="R41" s="5">
        <f t="shared" si="8"/>
        <v>0.45565953995797098</v>
      </c>
      <c r="S41" t="b">
        <f t="shared" si="9"/>
        <v>0</v>
      </c>
      <c r="T41" s="5" t="e">
        <f t="shared" si="3"/>
        <v>#N/A</v>
      </c>
      <c r="U41" s="8">
        <f>AVERAGE(B38:B44)</f>
        <v>12.428571428571429</v>
      </c>
      <c r="V41" s="5">
        <f t="shared" si="14"/>
        <v>0.84704725269151915</v>
      </c>
      <c r="W41" t="b">
        <f t="shared" si="15"/>
        <v>0</v>
      </c>
      <c r="X41" s="5" t="e">
        <f t="shared" si="4"/>
        <v>#N/A</v>
      </c>
    </row>
    <row r="42" spans="1:24" x14ac:dyDescent="0.2">
      <c r="A42" s="1">
        <v>43931</v>
      </c>
      <c r="B42" s="3">
        <v>9</v>
      </c>
      <c r="C42" s="4">
        <v>79</v>
      </c>
      <c r="D42" s="4">
        <v>39</v>
      </c>
      <c r="E42" s="4">
        <v>118</v>
      </c>
      <c r="F42" s="4">
        <f t="shared" si="0"/>
        <v>0</v>
      </c>
      <c r="G42" s="4">
        <f t="shared" si="1"/>
        <v>9</v>
      </c>
      <c r="H42" s="4"/>
      <c r="I42" s="4">
        <f t="shared" si="11"/>
        <v>13.142857142857142</v>
      </c>
      <c r="J42" s="4">
        <f t="shared" si="12"/>
        <v>7.7142857142857144</v>
      </c>
      <c r="K42" s="4">
        <f t="shared" si="13"/>
        <v>5.4285714285714288</v>
      </c>
      <c r="L42" s="4"/>
      <c r="M42" s="4">
        <f t="shared" si="5"/>
        <v>12</v>
      </c>
      <c r="N42" s="4">
        <f t="shared" si="6"/>
        <v>8.6666666666666661</v>
      </c>
      <c r="O42" s="4">
        <f t="shared" si="7"/>
        <v>3.3333333333333335</v>
      </c>
      <c r="P42" s="4"/>
      <c r="Q42" s="8">
        <f t="shared" si="2"/>
        <v>11.333333333333334</v>
      </c>
      <c r="R42" s="5">
        <f t="shared" si="8"/>
        <v>0.30634603504060726</v>
      </c>
      <c r="S42" t="b">
        <f t="shared" si="9"/>
        <v>0</v>
      </c>
      <c r="T42" s="5" t="e">
        <f t="shared" si="3"/>
        <v>#N/A</v>
      </c>
      <c r="U42" s="8">
        <f>AVERAGE(B39:B45)</f>
        <v>10.857142857142858</v>
      </c>
      <c r="V42" s="5">
        <f t="shared" si="14"/>
        <v>0.53518073614316974</v>
      </c>
      <c r="W42" t="b">
        <f t="shared" si="15"/>
        <v>0</v>
      </c>
      <c r="X42" s="5" t="e">
        <f t="shared" si="4"/>
        <v>#N/A</v>
      </c>
    </row>
    <row r="43" spans="1:24" x14ac:dyDescent="0.2">
      <c r="A43" s="1">
        <v>43932</v>
      </c>
      <c r="B43" s="3">
        <v>15</v>
      </c>
      <c r="C43" s="4">
        <v>82</v>
      </c>
      <c r="D43" s="4">
        <v>38</v>
      </c>
      <c r="E43" s="4">
        <v>120</v>
      </c>
      <c r="F43" s="4">
        <f t="shared" si="0"/>
        <v>2</v>
      </c>
      <c r="G43" s="4">
        <f t="shared" si="1"/>
        <v>13</v>
      </c>
      <c r="H43" s="4"/>
      <c r="I43" s="4">
        <f t="shared" si="11"/>
        <v>13.571428571428571</v>
      </c>
      <c r="J43" s="4">
        <f t="shared" si="12"/>
        <v>8</v>
      </c>
      <c r="K43" s="4">
        <f t="shared" si="13"/>
        <v>5.5714285714285712</v>
      </c>
      <c r="L43" s="4"/>
      <c r="M43" s="4">
        <f t="shared" si="5"/>
        <v>11.333333333333334</v>
      </c>
      <c r="N43" s="4">
        <f t="shared" si="6"/>
        <v>8.3333333333333339</v>
      </c>
      <c r="O43" s="4">
        <f t="shared" si="7"/>
        <v>3</v>
      </c>
      <c r="P43" s="4"/>
      <c r="Q43" s="8">
        <f t="shared" si="2"/>
        <v>11.333333333333334</v>
      </c>
      <c r="R43" s="5">
        <f t="shared" si="8"/>
        <v>0.66612343864967072</v>
      </c>
      <c r="S43" t="b">
        <f t="shared" si="9"/>
        <v>0</v>
      </c>
      <c r="T43" s="5" t="e">
        <f t="shared" si="3"/>
        <v>#N/A</v>
      </c>
      <c r="U43" s="8">
        <f>AVERAGE(B40:B46)</f>
        <v>10</v>
      </c>
      <c r="V43" s="5">
        <f t="shared" si="14"/>
        <v>0.50887125041543069</v>
      </c>
      <c r="W43" t="b">
        <f t="shared" si="15"/>
        <v>0</v>
      </c>
      <c r="X43" s="5" t="e">
        <f t="shared" si="4"/>
        <v>#N/A</v>
      </c>
    </row>
    <row r="44" spans="1:24" x14ac:dyDescent="0.2">
      <c r="A44" s="1">
        <v>43933</v>
      </c>
      <c r="B44" s="3">
        <v>10</v>
      </c>
      <c r="C44" s="4">
        <v>91</v>
      </c>
      <c r="D44" s="4">
        <v>41</v>
      </c>
      <c r="E44" s="4">
        <v>132</v>
      </c>
      <c r="F44" s="4">
        <f t="shared" si="0"/>
        <v>12</v>
      </c>
      <c r="G44" s="4">
        <f t="shared" si="1"/>
        <v>-2</v>
      </c>
      <c r="H44" s="4"/>
      <c r="I44" s="4">
        <f t="shared" si="11"/>
        <v>12.428571428571429</v>
      </c>
      <c r="J44" s="4">
        <f t="shared" si="12"/>
        <v>6</v>
      </c>
      <c r="K44" s="4">
        <f t="shared" si="13"/>
        <v>6.4285714285714288</v>
      </c>
      <c r="L44" s="4"/>
      <c r="M44" s="4">
        <f t="shared" si="5"/>
        <v>11.333333333333334</v>
      </c>
      <c r="N44" s="4">
        <f t="shared" si="6"/>
        <v>6.666666666666667</v>
      </c>
      <c r="O44" s="4">
        <f t="shared" si="7"/>
        <v>4.666666666666667</v>
      </c>
      <c r="P44" s="4"/>
      <c r="Q44" s="8">
        <f t="shared" si="2"/>
        <v>9.6666666666666661</v>
      </c>
      <c r="R44" s="5">
        <f t="shared" si="8"/>
        <v>0.59584255196619829</v>
      </c>
      <c r="S44" t="b">
        <f t="shared" si="9"/>
        <v>0</v>
      </c>
      <c r="T44" s="5" t="e">
        <f t="shared" si="3"/>
        <v>#N/A</v>
      </c>
      <c r="U44" s="8">
        <f>AVERAGE(B41:B47)</f>
        <v>8.4285714285714288</v>
      </c>
      <c r="V44" s="5">
        <f t="shared" si="14"/>
        <v>6.5093492266030811E-2</v>
      </c>
      <c r="W44" t="b">
        <f t="shared" si="15"/>
        <v>0</v>
      </c>
      <c r="X44" s="5" t="e">
        <f t="shared" si="4"/>
        <v>#N/A</v>
      </c>
    </row>
    <row r="45" spans="1:24" x14ac:dyDescent="0.2">
      <c r="A45" s="1">
        <v>43934</v>
      </c>
      <c r="B45" s="3">
        <v>4</v>
      </c>
      <c r="C45" s="4">
        <v>95</v>
      </c>
      <c r="D45" s="4">
        <v>38</v>
      </c>
      <c r="E45" s="4">
        <v>133</v>
      </c>
      <c r="F45" s="4">
        <f t="shared" si="0"/>
        <v>1</v>
      </c>
      <c r="G45" s="4">
        <f t="shared" si="1"/>
        <v>3</v>
      </c>
      <c r="H45" s="4"/>
      <c r="I45" s="4">
        <f t="shared" si="11"/>
        <v>10.857142857142858</v>
      </c>
      <c r="J45" s="4">
        <f t="shared" si="12"/>
        <v>5.8571428571428568</v>
      </c>
      <c r="K45" s="4">
        <f t="shared" si="13"/>
        <v>5</v>
      </c>
      <c r="L45" s="4"/>
      <c r="M45" s="4">
        <f t="shared" si="5"/>
        <v>9.6666666666666661</v>
      </c>
      <c r="N45" s="4">
        <f t="shared" si="6"/>
        <v>4.666666666666667</v>
      </c>
      <c r="O45" s="4">
        <f t="shared" si="7"/>
        <v>5</v>
      </c>
      <c r="P45" s="4"/>
      <c r="Q45" s="8">
        <f t="shared" si="2"/>
        <v>6.333333333333333</v>
      </c>
      <c r="R45" s="5">
        <f t="shared" si="8"/>
        <v>0.12948977023232561</v>
      </c>
      <c r="S45" t="b">
        <f t="shared" si="9"/>
        <v>0</v>
      </c>
      <c r="T45" s="5" t="e">
        <f t="shared" si="3"/>
        <v>#N/A</v>
      </c>
      <c r="U45" s="8">
        <f>AVERAGE(B42:B48)</f>
        <v>8.2857142857142865</v>
      </c>
      <c r="V45" s="5">
        <f t="shared" si="14"/>
        <v>4.6538691942828149E-2</v>
      </c>
      <c r="W45" t="b">
        <f t="shared" si="15"/>
        <v>0</v>
      </c>
      <c r="X45" s="5" t="e">
        <f t="shared" si="4"/>
        <v>#N/A</v>
      </c>
    </row>
    <row r="46" spans="1:24" x14ac:dyDescent="0.2">
      <c r="A46" s="1">
        <v>43935</v>
      </c>
      <c r="B46" s="3">
        <v>5</v>
      </c>
      <c r="C46" s="4">
        <v>99</v>
      </c>
      <c r="D46" s="4">
        <v>36</v>
      </c>
      <c r="E46" s="4">
        <v>135</v>
      </c>
      <c r="F46" s="4">
        <f t="shared" si="0"/>
        <v>2</v>
      </c>
      <c r="G46" s="4">
        <f t="shared" si="1"/>
        <v>3</v>
      </c>
      <c r="H46" s="4"/>
      <c r="I46" s="4">
        <f t="shared" si="11"/>
        <v>10</v>
      </c>
      <c r="J46" s="4">
        <f t="shared" si="12"/>
        <v>6.1428571428571432</v>
      </c>
      <c r="K46" s="4">
        <f t="shared" si="13"/>
        <v>3.8571428571428572</v>
      </c>
      <c r="L46" s="4"/>
      <c r="M46" s="4">
        <f t="shared" si="5"/>
        <v>6.333333333333333</v>
      </c>
      <c r="N46" s="4">
        <f t="shared" si="6"/>
        <v>1.3333333333333333</v>
      </c>
      <c r="O46" s="4">
        <f t="shared" si="7"/>
        <v>5</v>
      </c>
      <c r="P46" s="4"/>
      <c r="Q46" s="8">
        <f t="shared" si="2"/>
        <v>5</v>
      </c>
      <c r="R46" s="5">
        <f t="shared" si="8"/>
        <v>3.1125634081586594E-2</v>
      </c>
      <c r="S46" t="b">
        <f t="shared" si="9"/>
        <v>0</v>
      </c>
      <c r="T46" s="5" t="e">
        <f t="shared" si="3"/>
        <v>#N/A</v>
      </c>
      <c r="U46" s="8">
        <f>AVERAGE(B43:B49)</f>
        <v>7.8571428571428568</v>
      </c>
      <c r="V46" s="5">
        <f t="shared" si="14"/>
        <v>1.953460438708023E-2</v>
      </c>
      <c r="W46" t="b">
        <f t="shared" si="15"/>
        <v>0</v>
      </c>
      <c r="X46" s="5" t="e">
        <f t="shared" si="4"/>
        <v>#N/A</v>
      </c>
    </row>
    <row r="47" spans="1:24" x14ac:dyDescent="0.2">
      <c r="A47" s="1">
        <v>43936</v>
      </c>
      <c r="B47" s="3">
        <v>6</v>
      </c>
      <c r="C47" s="4">
        <v>95</v>
      </c>
      <c r="D47" s="4">
        <v>40</v>
      </c>
      <c r="E47" s="4">
        <v>135</v>
      </c>
      <c r="F47" s="4">
        <f t="shared" si="0"/>
        <v>0</v>
      </c>
      <c r="G47" s="4">
        <f t="shared" si="1"/>
        <v>6</v>
      </c>
      <c r="H47" s="4"/>
      <c r="I47" s="4">
        <f t="shared" si="11"/>
        <v>8.4285714285714288</v>
      </c>
      <c r="J47" s="4">
        <f t="shared" si="12"/>
        <v>5</v>
      </c>
      <c r="K47" s="4">
        <f t="shared" si="13"/>
        <v>3.4285714285714284</v>
      </c>
      <c r="L47" s="4"/>
      <c r="M47" s="4">
        <f t="shared" si="5"/>
        <v>5</v>
      </c>
      <c r="N47" s="4">
        <f t="shared" si="6"/>
        <v>4</v>
      </c>
      <c r="O47" s="4">
        <f t="shared" si="7"/>
        <v>1</v>
      </c>
      <c r="P47" s="4"/>
      <c r="Q47" s="8">
        <f t="shared" si="2"/>
        <v>6.666666666666667</v>
      </c>
      <c r="R47" s="5">
        <f t="shared" si="8"/>
        <v>0.42733974366536265</v>
      </c>
      <c r="S47" t="b">
        <f t="shared" si="9"/>
        <v>0</v>
      </c>
      <c r="T47" s="5" t="e">
        <f t="shared" si="3"/>
        <v>#N/A</v>
      </c>
      <c r="U47" s="8">
        <f>AVERAGE(B44:B50)</f>
        <v>6.2857142857142856</v>
      </c>
      <c r="V47" s="5">
        <f t="shared" si="14"/>
        <v>7.0230285779362956E-4</v>
      </c>
      <c r="W47" t="b">
        <f t="shared" si="15"/>
        <v>0</v>
      </c>
      <c r="X47" s="5" t="e">
        <f t="shared" si="4"/>
        <v>#N/A</v>
      </c>
    </row>
    <row r="48" spans="1:24" x14ac:dyDescent="0.2">
      <c r="A48" s="1">
        <v>43937</v>
      </c>
      <c r="B48" s="3">
        <v>9</v>
      </c>
      <c r="C48" s="4">
        <v>88</v>
      </c>
      <c r="D48" s="4">
        <v>38</v>
      </c>
      <c r="E48" s="4">
        <v>126</v>
      </c>
      <c r="F48" s="4">
        <f t="shared" si="0"/>
        <v>-9</v>
      </c>
      <c r="G48" s="4">
        <f t="shared" si="1"/>
        <v>18</v>
      </c>
      <c r="H48" s="4"/>
      <c r="I48" s="4">
        <f t="shared" si="11"/>
        <v>8.2857142857142865</v>
      </c>
      <c r="J48" s="4">
        <f t="shared" si="12"/>
        <v>7.1428571428571432</v>
      </c>
      <c r="K48" s="4">
        <f t="shared" si="13"/>
        <v>1.1428571428571428</v>
      </c>
      <c r="L48" s="4"/>
      <c r="M48" s="4">
        <f t="shared" si="5"/>
        <v>6.666666666666667</v>
      </c>
      <c r="N48" s="4">
        <f t="shared" si="6"/>
        <v>9</v>
      </c>
      <c r="O48" s="4">
        <f t="shared" si="7"/>
        <v>-2.3333333333333335</v>
      </c>
      <c r="P48" s="4"/>
      <c r="Q48" s="8">
        <f t="shared" si="2"/>
        <v>7</v>
      </c>
      <c r="R48" s="5">
        <f t="shared" si="8"/>
        <v>0.76764391523890363</v>
      </c>
      <c r="S48" t="b">
        <f t="shared" si="9"/>
        <v>0</v>
      </c>
      <c r="T48" s="5" t="e">
        <f t="shared" si="3"/>
        <v>#N/A</v>
      </c>
      <c r="U48" s="8">
        <f>AVERAGE(B45:B51)</f>
        <v>6.5714285714285712</v>
      </c>
      <c r="V48" s="5">
        <f t="shared" si="14"/>
        <v>3.6731922805955447E-3</v>
      </c>
      <c r="W48" t="b">
        <f t="shared" si="15"/>
        <v>0</v>
      </c>
      <c r="X48" s="5" t="e">
        <f t="shared" si="4"/>
        <v>#N/A</v>
      </c>
    </row>
    <row r="49" spans="1:24" x14ac:dyDescent="0.2">
      <c r="A49" s="1">
        <v>43938</v>
      </c>
      <c r="B49" s="3">
        <v>6</v>
      </c>
      <c r="C49" s="4">
        <v>89</v>
      </c>
      <c r="D49" s="4">
        <v>34</v>
      </c>
      <c r="E49" s="4">
        <v>123</v>
      </c>
      <c r="F49" s="4">
        <f t="shared" si="0"/>
        <v>-3</v>
      </c>
      <c r="G49" s="4">
        <f t="shared" si="1"/>
        <v>9</v>
      </c>
      <c r="H49" s="4"/>
      <c r="I49" s="4">
        <f t="shared" si="11"/>
        <v>7.8571428571428568</v>
      </c>
      <c r="J49" s="4">
        <f t="shared" si="12"/>
        <v>7.1428571428571432</v>
      </c>
      <c r="K49" s="4">
        <f t="shared" si="13"/>
        <v>0.7142857142857143</v>
      </c>
      <c r="L49" s="4"/>
      <c r="M49" s="4">
        <f t="shared" si="5"/>
        <v>7</v>
      </c>
      <c r="N49" s="4">
        <f t="shared" si="6"/>
        <v>11</v>
      </c>
      <c r="O49" s="4">
        <f t="shared" si="7"/>
        <v>-4</v>
      </c>
      <c r="P49" s="4"/>
      <c r="Q49" s="8">
        <f t="shared" si="2"/>
        <v>6.333333333333333</v>
      </c>
      <c r="R49" s="5">
        <f t="shared" si="8"/>
        <v>0.44182330768363015</v>
      </c>
      <c r="S49" t="b">
        <f t="shared" si="9"/>
        <v>0</v>
      </c>
      <c r="T49" s="5" t="e">
        <f t="shared" si="3"/>
        <v>#N/A</v>
      </c>
      <c r="U49" s="8">
        <f>AVERAGE(B46:B52)</f>
        <v>7</v>
      </c>
      <c r="V49" s="5">
        <f t="shared" si="14"/>
        <v>6.453436910494148E-2</v>
      </c>
      <c r="W49" t="b">
        <f t="shared" si="15"/>
        <v>0</v>
      </c>
      <c r="X49" s="5" t="e">
        <f t="shared" si="4"/>
        <v>#N/A</v>
      </c>
    </row>
    <row r="50" spans="1:24" x14ac:dyDescent="0.2">
      <c r="A50" s="1">
        <v>43939</v>
      </c>
      <c r="B50" s="3">
        <v>4</v>
      </c>
      <c r="C50" s="4">
        <v>92</v>
      </c>
      <c r="D50" s="4">
        <v>33</v>
      </c>
      <c r="E50" s="4">
        <v>125</v>
      </c>
      <c r="F50" s="4">
        <f t="shared" si="0"/>
        <v>2</v>
      </c>
      <c r="G50" s="4">
        <f t="shared" si="1"/>
        <v>2</v>
      </c>
      <c r="H50" s="4"/>
      <c r="I50" s="4">
        <f t="shared" si="11"/>
        <v>6.2857142857142856</v>
      </c>
      <c r="J50" s="4">
        <f t="shared" si="12"/>
        <v>5.5714285714285712</v>
      </c>
      <c r="K50" s="4">
        <f t="shared" si="13"/>
        <v>0.7142857142857143</v>
      </c>
      <c r="L50" s="4"/>
      <c r="M50" s="4">
        <f t="shared" si="5"/>
        <v>6.333333333333333</v>
      </c>
      <c r="N50" s="4">
        <f t="shared" si="6"/>
        <v>9.6666666666666661</v>
      </c>
      <c r="O50" s="4">
        <f t="shared" si="7"/>
        <v>-3.3333333333333335</v>
      </c>
      <c r="P50" s="4"/>
      <c r="Q50" s="8">
        <f t="shared" si="2"/>
        <v>7.333333333333333</v>
      </c>
      <c r="R50" s="5">
        <f t="shared" si="8"/>
        <v>0.81629527482629893</v>
      </c>
      <c r="S50" t="b">
        <f t="shared" si="9"/>
        <v>0</v>
      </c>
      <c r="T50" s="5" t="e">
        <f t="shared" si="3"/>
        <v>#N/A</v>
      </c>
      <c r="U50" s="8">
        <f>AVERAGE(B47:B53)</f>
        <v>7.1428571428571432</v>
      </c>
      <c r="V50" s="5">
        <f t="shared" si="14"/>
        <v>0.18908321142134762</v>
      </c>
      <c r="W50" t="b">
        <f t="shared" si="15"/>
        <v>0</v>
      </c>
      <c r="X50" s="5" t="e">
        <f t="shared" si="4"/>
        <v>#N/A</v>
      </c>
    </row>
    <row r="51" spans="1:24" x14ac:dyDescent="0.2">
      <c r="A51" s="1">
        <v>43940</v>
      </c>
      <c r="B51" s="3">
        <v>12</v>
      </c>
      <c r="C51" s="4">
        <v>95</v>
      </c>
      <c r="D51" s="4">
        <v>33</v>
      </c>
      <c r="E51" s="4">
        <v>128</v>
      </c>
      <c r="F51" s="4">
        <f t="shared" si="0"/>
        <v>3</v>
      </c>
      <c r="G51" s="4">
        <f t="shared" si="1"/>
        <v>9</v>
      </c>
      <c r="H51" s="4"/>
      <c r="I51" s="4">
        <f t="shared" si="11"/>
        <v>6.5714285714285712</v>
      </c>
      <c r="J51" s="4">
        <f t="shared" si="12"/>
        <v>7.1428571428571432</v>
      </c>
      <c r="K51" s="4">
        <f t="shared" si="13"/>
        <v>-0.5714285714285714</v>
      </c>
      <c r="L51" s="4"/>
      <c r="M51" s="4">
        <f t="shared" si="5"/>
        <v>7.333333333333333</v>
      </c>
      <c r="N51" s="4">
        <f t="shared" si="6"/>
        <v>6.666666666666667</v>
      </c>
      <c r="O51" s="4">
        <f t="shared" si="7"/>
        <v>0.66666666666666663</v>
      </c>
      <c r="P51" s="4"/>
      <c r="Q51" s="8">
        <f t="shared" si="2"/>
        <v>7.666666666666667</v>
      </c>
      <c r="R51" s="5">
        <f t="shared" si="8"/>
        <v>0.80581992938453417</v>
      </c>
      <c r="S51" t="b">
        <f t="shared" si="9"/>
        <v>0</v>
      </c>
      <c r="T51" s="5" t="e">
        <f t="shared" si="3"/>
        <v>#N/A</v>
      </c>
      <c r="U51" s="8">
        <f>AVERAGE(B48:B54)</f>
        <v>7.1428571428571432</v>
      </c>
      <c r="V51" s="5">
        <f t="shared" si="14"/>
        <v>0.47316146174807461</v>
      </c>
      <c r="W51" t="b">
        <f t="shared" si="15"/>
        <v>0</v>
      </c>
      <c r="X51" s="5" t="e">
        <f t="shared" si="4"/>
        <v>#N/A</v>
      </c>
    </row>
    <row r="52" spans="1:24" x14ac:dyDescent="0.2">
      <c r="A52" s="1">
        <v>43941</v>
      </c>
      <c r="B52" s="3">
        <v>7</v>
      </c>
      <c r="C52" s="4">
        <v>95</v>
      </c>
      <c r="D52" s="4">
        <v>33</v>
      </c>
      <c r="E52" s="4">
        <v>128</v>
      </c>
      <c r="F52" s="4">
        <f t="shared" si="0"/>
        <v>0</v>
      </c>
      <c r="G52" s="4">
        <f t="shared" si="1"/>
        <v>7</v>
      </c>
      <c r="H52" s="4"/>
      <c r="I52" s="4">
        <f t="shared" si="11"/>
        <v>7</v>
      </c>
      <c r="J52" s="4">
        <f t="shared" si="12"/>
        <v>7.7142857142857144</v>
      </c>
      <c r="K52" s="4">
        <f t="shared" si="13"/>
        <v>-0.7142857142857143</v>
      </c>
      <c r="L52" s="4"/>
      <c r="M52" s="4">
        <f t="shared" si="5"/>
        <v>7.666666666666667</v>
      </c>
      <c r="N52" s="4">
        <f t="shared" si="6"/>
        <v>6</v>
      </c>
      <c r="O52" s="4">
        <f t="shared" si="7"/>
        <v>1.6666666666666667</v>
      </c>
      <c r="P52" s="4"/>
      <c r="Q52" s="8">
        <f t="shared" si="2"/>
        <v>8.3333333333333339</v>
      </c>
      <c r="R52" s="5">
        <f t="shared" si="8"/>
        <v>0.44393888869207415</v>
      </c>
      <c r="S52" t="b">
        <f t="shared" si="9"/>
        <v>0</v>
      </c>
      <c r="T52" s="5" t="e">
        <f t="shared" si="3"/>
        <v>#N/A</v>
      </c>
      <c r="U52" s="8">
        <f>AVERAGE(B49:B55)</f>
        <v>6</v>
      </c>
      <c r="V52" s="5">
        <f t="shared" si="14"/>
        <v>0.24891176011900731</v>
      </c>
      <c r="W52" t="b">
        <f t="shared" si="15"/>
        <v>0</v>
      </c>
      <c r="X52" s="5" t="e">
        <f t="shared" si="4"/>
        <v>#N/A</v>
      </c>
    </row>
    <row r="53" spans="1:24" x14ac:dyDescent="0.2">
      <c r="A53" s="1">
        <v>43942</v>
      </c>
      <c r="B53" s="3">
        <v>6</v>
      </c>
      <c r="C53" s="4">
        <v>86</v>
      </c>
      <c r="D53" s="4">
        <v>34</v>
      </c>
      <c r="E53" s="4">
        <v>120</v>
      </c>
      <c r="F53" s="4">
        <f t="shared" si="0"/>
        <v>-8</v>
      </c>
      <c r="G53" s="4">
        <f t="shared" si="1"/>
        <v>14</v>
      </c>
      <c r="H53" s="4"/>
      <c r="I53" s="4">
        <f t="shared" si="11"/>
        <v>7.1428571428571432</v>
      </c>
      <c r="J53" s="4">
        <f t="shared" si="12"/>
        <v>9.2857142857142865</v>
      </c>
      <c r="K53" s="4">
        <f t="shared" si="13"/>
        <v>-2.1428571428571428</v>
      </c>
      <c r="L53" s="4"/>
      <c r="M53" s="4">
        <f t="shared" si="5"/>
        <v>8.3333333333333339</v>
      </c>
      <c r="N53" s="4">
        <f t="shared" si="6"/>
        <v>10</v>
      </c>
      <c r="O53" s="4">
        <f t="shared" si="7"/>
        <v>-1.6666666666666667</v>
      </c>
      <c r="P53" s="4"/>
      <c r="Q53" s="8">
        <f t="shared" si="2"/>
        <v>6.333333333333333</v>
      </c>
      <c r="R53" s="5">
        <f t="shared" si="8"/>
        <v>0.701406329904804</v>
      </c>
      <c r="S53" t="b">
        <f t="shared" si="9"/>
        <v>0</v>
      </c>
      <c r="T53" s="5" t="e">
        <f t="shared" si="3"/>
        <v>#N/A</v>
      </c>
      <c r="U53" s="8">
        <f>AVERAGE(B50:B56)</f>
        <v>5.5714285714285712</v>
      </c>
      <c r="V53" s="5">
        <f t="shared" si="14"/>
        <v>0.26510363133831161</v>
      </c>
      <c r="W53" t="b">
        <f t="shared" si="15"/>
        <v>0</v>
      </c>
      <c r="X53" s="5" t="e">
        <f t="shared" si="4"/>
        <v>#N/A</v>
      </c>
    </row>
    <row r="54" spans="1:24" x14ac:dyDescent="0.2">
      <c r="A54" s="1">
        <v>43943</v>
      </c>
      <c r="B54" s="3">
        <v>6</v>
      </c>
      <c r="C54" s="4">
        <v>82</v>
      </c>
      <c r="D54" s="4">
        <v>31</v>
      </c>
      <c r="E54" s="4">
        <v>113</v>
      </c>
      <c r="F54" s="4">
        <f t="shared" si="0"/>
        <v>-7</v>
      </c>
      <c r="G54" s="4">
        <f t="shared" si="1"/>
        <v>13</v>
      </c>
      <c r="H54" s="4"/>
      <c r="I54" s="4">
        <f t="shared" si="11"/>
        <v>7.1428571428571432</v>
      </c>
      <c r="J54" s="4">
        <f t="shared" si="12"/>
        <v>10.285714285714286</v>
      </c>
      <c r="K54" s="4">
        <f t="shared" si="13"/>
        <v>-3.1428571428571428</v>
      </c>
      <c r="L54" s="4"/>
      <c r="M54" s="4">
        <f t="shared" si="5"/>
        <v>6.333333333333333</v>
      </c>
      <c r="N54" s="4">
        <f t="shared" si="6"/>
        <v>11.333333333333334</v>
      </c>
      <c r="O54" s="4">
        <f t="shared" si="7"/>
        <v>-5</v>
      </c>
      <c r="P54" s="4"/>
      <c r="Q54" s="8">
        <f t="shared" si="2"/>
        <v>4.333333333333333</v>
      </c>
      <c r="R54" s="5">
        <f t="shared" si="8"/>
        <v>0.30967099557953109</v>
      </c>
      <c r="S54" t="b">
        <f t="shared" si="9"/>
        <v>0</v>
      </c>
      <c r="T54" s="5" t="e">
        <f t="shared" si="3"/>
        <v>#N/A</v>
      </c>
      <c r="U54" s="8">
        <f>AVERAGE(B51:B57)</f>
        <v>5.7142857142857144</v>
      </c>
      <c r="V54" s="5">
        <f t="shared" si="14"/>
        <v>0.72390196009383012</v>
      </c>
      <c r="W54" t="b">
        <f t="shared" si="15"/>
        <v>0</v>
      </c>
      <c r="X54" s="5" t="e">
        <f t="shared" si="4"/>
        <v>#N/A</v>
      </c>
    </row>
    <row r="55" spans="1:24" x14ac:dyDescent="0.2">
      <c r="A55" s="1">
        <v>43944</v>
      </c>
      <c r="B55" s="3">
        <v>1</v>
      </c>
      <c r="C55" s="4">
        <v>78</v>
      </c>
      <c r="D55" s="4">
        <v>31</v>
      </c>
      <c r="E55" s="4">
        <v>109</v>
      </c>
      <c r="F55" s="4">
        <f t="shared" si="0"/>
        <v>-4</v>
      </c>
      <c r="G55" s="4">
        <f t="shared" si="1"/>
        <v>5</v>
      </c>
      <c r="H55" s="4"/>
      <c r="I55" s="4">
        <f t="shared" si="11"/>
        <v>6</v>
      </c>
      <c r="J55" s="4">
        <f t="shared" si="12"/>
        <v>8.4285714285714288</v>
      </c>
      <c r="K55" s="4">
        <f t="shared" si="13"/>
        <v>-2.4285714285714284</v>
      </c>
      <c r="L55" s="4"/>
      <c r="M55" s="4">
        <f t="shared" si="5"/>
        <v>4.333333333333333</v>
      </c>
      <c r="N55" s="4">
        <f t="shared" si="6"/>
        <v>10.666666666666666</v>
      </c>
      <c r="O55" s="4">
        <f t="shared" si="7"/>
        <v>-6.333333333333333</v>
      </c>
      <c r="P55" s="4"/>
      <c r="Q55" s="8">
        <f t="shared" si="2"/>
        <v>3.3333333333333335</v>
      </c>
      <c r="R55" s="5">
        <f t="shared" si="8"/>
        <v>0.10119150721829538</v>
      </c>
      <c r="S55" t="b">
        <f t="shared" si="9"/>
        <v>0</v>
      </c>
      <c r="T55" s="5" t="e">
        <f t="shared" si="3"/>
        <v>#N/A</v>
      </c>
      <c r="U55" s="8">
        <f>AVERAGE(B52:B58)</f>
        <v>4.8571428571428568</v>
      </c>
      <c r="V55" s="5">
        <f t="shared" si="14"/>
        <v>0.23394559046413943</v>
      </c>
      <c r="W55" t="b">
        <f t="shared" si="15"/>
        <v>0</v>
      </c>
      <c r="X55" s="5" t="e">
        <f t="shared" si="4"/>
        <v>#N/A</v>
      </c>
    </row>
    <row r="56" spans="1:24" x14ac:dyDescent="0.2">
      <c r="A56" s="1">
        <v>43945</v>
      </c>
      <c r="B56" s="3">
        <v>3</v>
      </c>
      <c r="C56" s="4">
        <v>76</v>
      </c>
      <c r="D56" s="4">
        <v>32</v>
      </c>
      <c r="E56" s="4">
        <v>108</v>
      </c>
      <c r="F56" s="4">
        <f t="shared" si="0"/>
        <v>-1</v>
      </c>
      <c r="G56" s="4">
        <f t="shared" si="1"/>
        <v>4</v>
      </c>
      <c r="H56" s="4"/>
      <c r="I56" s="4">
        <f t="shared" si="11"/>
        <v>5.5714285714285712</v>
      </c>
      <c r="J56" s="4">
        <f t="shared" si="12"/>
        <v>7.7142857142857144</v>
      </c>
      <c r="K56" s="4">
        <f t="shared" si="13"/>
        <v>-2.1428571428571428</v>
      </c>
      <c r="L56" s="4"/>
      <c r="M56" s="4">
        <f t="shared" si="5"/>
        <v>3.3333333333333335</v>
      </c>
      <c r="N56" s="4">
        <f t="shared" si="6"/>
        <v>7.333333333333333</v>
      </c>
      <c r="O56" s="4">
        <f t="shared" si="7"/>
        <v>-4</v>
      </c>
      <c r="P56" s="4"/>
      <c r="Q56" s="8">
        <f t="shared" si="2"/>
        <v>3</v>
      </c>
      <c r="R56" s="5">
        <f t="shared" si="8"/>
        <v>5.0150889431719338E-2</v>
      </c>
      <c r="S56" t="b">
        <f t="shared" si="9"/>
        <v>0</v>
      </c>
      <c r="T56" s="5" t="e">
        <f t="shared" si="3"/>
        <v>#N/A</v>
      </c>
      <c r="U56" s="8">
        <f>AVERAGE(B53:B59)</f>
        <v>4.5714285714285712</v>
      </c>
      <c r="V56" s="5">
        <f t="shared" si="14"/>
        <v>7.6040375801418203E-2</v>
      </c>
      <c r="W56" t="b">
        <f t="shared" si="15"/>
        <v>0</v>
      </c>
      <c r="X56" s="5" t="e">
        <f t="shared" si="4"/>
        <v>#N/A</v>
      </c>
    </row>
    <row r="57" spans="1:24" x14ac:dyDescent="0.2">
      <c r="A57" s="1">
        <v>43946</v>
      </c>
      <c r="B57" s="3">
        <v>5</v>
      </c>
      <c r="C57" s="4">
        <v>77</v>
      </c>
      <c r="D57" s="4">
        <v>30</v>
      </c>
      <c r="E57" s="4">
        <v>107</v>
      </c>
      <c r="F57" s="4">
        <f t="shared" si="0"/>
        <v>-1</v>
      </c>
      <c r="G57" s="4">
        <f t="shared" si="1"/>
        <v>6</v>
      </c>
      <c r="H57" s="4"/>
      <c r="I57" s="4">
        <f t="shared" si="11"/>
        <v>5.7142857142857144</v>
      </c>
      <c r="J57" s="4">
        <f t="shared" si="12"/>
        <v>8.2857142857142865</v>
      </c>
      <c r="K57" s="4">
        <f t="shared" si="13"/>
        <v>-2.5714285714285716</v>
      </c>
      <c r="L57" s="4"/>
      <c r="M57" s="4">
        <f t="shared" si="5"/>
        <v>3</v>
      </c>
      <c r="N57" s="4">
        <f t="shared" si="6"/>
        <v>5</v>
      </c>
      <c r="O57" s="4">
        <f t="shared" si="7"/>
        <v>-2</v>
      </c>
      <c r="P57" s="4"/>
      <c r="Q57" s="8">
        <f t="shared" si="2"/>
        <v>4.666666666666667</v>
      </c>
      <c r="R57" s="5">
        <f t="shared" si="8"/>
        <v>0.86827362409236786</v>
      </c>
      <c r="S57" t="b">
        <f t="shared" si="9"/>
        <v>0</v>
      </c>
      <c r="T57" s="5" t="e">
        <f t="shared" si="3"/>
        <v>#N/A</v>
      </c>
      <c r="U57" s="8">
        <f>AVERAGE(B54:B60)</f>
        <v>4.1428571428571432</v>
      </c>
      <c r="V57" s="5">
        <f t="shared" si="14"/>
        <v>2.9231357957828153E-2</v>
      </c>
      <c r="W57" t="b">
        <f t="shared" si="15"/>
        <v>0</v>
      </c>
      <c r="X57" s="5" t="e">
        <f t="shared" si="4"/>
        <v>#N/A</v>
      </c>
    </row>
    <row r="58" spans="1:24" x14ac:dyDescent="0.2">
      <c r="A58" s="1">
        <v>43947</v>
      </c>
      <c r="B58" s="3">
        <v>6</v>
      </c>
      <c r="C58" s="4">
        <v>78</v>
      </c>
      <c r="D58" s="4">
        <v>30</v>
      </c>
      <c r="E58" s="4">
        <v>108</v>
      </c>
      <c r="F58" s="4">
        <f t="shared" si="0"/>
        <v>1</v>
      </c>
      <c r="G58" s="4">
        <f t="shared" si="1"/>
        <v>5</v>
      </c>
      <c r="H58" s="4"/>
      <c r="I58" s="4">
        <f t="shared" si="11"/>
        <v>4.8571428571428568</v>
      </c>
      <c r="J58" s="4">
        <f t="shared" si="12"/>
        <v>7.7142857142857144</v>
      </c>
      <c r="K58" s="4">
        <f t="shared" si="13"/>
        <v>-2.8571428571428572</v>
      </c>
      <c r="L58" s="4"/>
      <c r="M58" s="4">
        <f t="shared" si="5"/>
        <v>4.666666666666667</v>
      </c>
      <c r="N58" s="4">
        <f t="shared" si="6"/>
        <v>5</v>
      </c>
      <c r="O58" s="4">
        <f t="shared" si="7"/>
        <v>-0.33333333333333331</v>
      </c>
      <c r="P58" s="4"/>
      <c r="Q58" s="8">
        <f t="shared" si="2"/>
        <v>5.333333333333333</v>
      </c>
      <c r="R58" s="5">
        <f t="shared" si="8"/>
        <v>0.25081535976844616</v>
      </c>
      <c r="S58" t="b">
        <f t="shared" si="9"/>
        <v>0</v>
      </c>
      <c r="T58" s="5" t="e">
        <f t="shared" si="3"/>
        <v>#N/A</v>
      </c>
      <c r="U58" s="8">
        <f>AVERAGE(B55:B61)</f>
        <v>4</v>
      </c>
      <c r="V58" s="5">
        <f t="shared" si="14"/>
        <v>2.0987865873916888E-2</v>
      </c>
      <c r="W58" t="b">
        <f t="shared" si="15"/>
        <v>0</v>
      </c>
      <c r="X58" s="5" t="e">
        <f t="shared" si="4"/>
        <v>#N/A</v>
      </c>
    </row>
    <row r="59" spans="1:24" x14ac:dyDescent="0.2">
      <c r="A59" s="1">
        <v>43948</v>
      </c>
      <c r="B59" s="3">
        <v>5</v>
      </c>
      <c r="C59" s="4">
        <v>79</v>
      </c>
      <c r="D59" s="4">
        <v>28</v>
      </c>
      <c r="E59" s="4">
        <v>107</v>
      </c>
      <c r="F59" s="4">
        <f t="shared" si="0"/>
        <v>-1</v>
      </c>
      <c r="G59" s="4">
        <f t="shared" si="1"/>
        <v>6</v>
      </c>
      <c r="H59" s="4"/>
      <c r="I59" s="4">
        <f t="shared" si="11"/>
        <v>4.5714285714285712</v>
      </c>
      <c r="J59" s="4">
        <f t="shared" si="12"/>
        <v>7.5714285714285712</v>
      </c>
      <c r="K59" s="4">
        <f t="shared" si="13"/>
        <v>-3</v>
      </c>
      <c r="L59" s="4"/>
      <c r="M59" s="4">
        <f t="shared" si="5"/>
        <v>5.333333333333333</v>
      </c>
      <c r="N59" s="4">
        <f t="shared" si="6"/>
        <v>5.666666666666667</v>
      </c>
      <c r="O59" s="4">
        <f t="shared" si="7"/>
        <v>-0.33333333333333331</v>
      </c>
      <c r="P59" s="4"/>
      <c r="Q59" s="8">
        <f t="shared" si="2"/>
        <v>4.666666666666667</v>
      </c>
      <c r="R59" s="5">
        <f t="shared" si="8"/>
        <v>0.31529619089510647</v>
      </c>
      <c r="S59" t="b">
        <f t="shared" si="9"/>
        <v>0</v>
      </c>
      <c r="T59" s="5" t="e">
        <f t="shared" si="3"/>
        <v>#N/A</v>
      </c>
      <c r="U59" s="8">
        <f>AVERAGE(B56:B62)</f>
        <v>5</v>
      </c>
      <c r="V59" s="5">
        <f t="shared" si="14"/>
        <v>0.49300373504000006</v>
      </c>
      <c r="W59" t="b">
        <f t="shared" si="15"/>
        <v>0</v>
      </c>
      <c r="X59" s="5" t="e">
        <f t="shared" si="4"/>
        <v>#N/A</v>
      </c>
    </row>
    <row r="60" spans="1:24" x14ac:dyDescent="0.2">
      <c r="A60" s="1">
        <v>43949</v>
      </c>
      <c r="B60" s="3">
        <v>3</v>
      </c>
      <c r="C60" s="4">
        <v>80</v>
      </c>
      <c r="D60" s="4">
        <v>27</v>
      </c>
      <c r="E60" s="4">
        <v>107</v>
      </c>
      <c r="F60" s="4">
        <f t="shared" si="0"/>
        <v>0</v>
      </c>
      <c r="G60" s="4">
        <f t="shared" si="1"/>
        <v>3</v>
      </c>
      <c r="H60" s="4"/>
      <c r="I60" s="4">
        <f t="shared" si="11"/>
        <v>4.1428571428571432</v>
      </c>
      <c r="J60" s="4">
        <f t="shared" si="12"/>
        <v>6</v>
      </c>
      <c r="K60" s="4">
        <f t="shared" si="13"/>
        <v>-1.8571428571428572</v>
      </c>
      <c r="L60" s="4"/>
      <c r="M60" s="4">
        <f t="shared" si="5"/>
        <v>4.666666666666667</v>
      </c>
      <c r="N60" s="4">
        <f t="shared" si="6"/>
        <v>4.666666666666667</v>
      </c>
      <c r="O60" s="4">
        <f t="shared" si="7"/>
        <v>0</v>
      </c>
      <c r="P60" s="4"/>
      <c r="Q60" s="8">
        <f t="shared" si="2"/>
        <v>4.333333333333333</v>
      </c>
      <c r="R60" s="5">
        <f t="shared" si="8"/>
        <v>0.77804954890002076</v>
      </c>
      <c r="S60" t="b">
        <f t="shared" si="9"/>
        <v>0</v>
      </c>
      <c r="T60" s="5" t="e">
        <f t="shared" si="3"/>
        <v>#N/A</v>
      </c>
      <c r="U60" s="8">
        <f>AVERAGE(B57:B63)</f>
        <v>5.1428571428571432</v>
      </c>
      <c r="V60" s="5">
        <f t="shared" si="14"/>
        <v>0.7729448078637533</v>
      </c>
      <c r="W60" t="b">
        <f t="shared" si="15"/>
        <v>0</v>
      </c>
      <c r="X60" s="5" t="e">
        <f t="shared" si="4"/>
        <v>#N/A</v>
      </c>
    </row>
    <row r="61" spans="1:24" x14ac:dyDescent="0.2">
      <c r="A61" s="1">
        <v>43950</v>
      </c>
      <c r="B61" s="3">
        <v>5</v>
      </c>
      <c r="C61" s="4">
        <v>80</v>
      </c>
      <c r="D61" s="4">
        <v>27</v>
      </c>
      <c r="E61" s="4">
        <v>107</v>
      </c>
      <c r="F61" s="4">
        <f t="shared" si="0"/>
        <v>0</v>
      </c>
      <c r="G61" s="4">
        <f t="shared" si="1"/>
        <v>5</v>
      </c>
      <c r="H61" s="4"/>
      <c r="I61" s="4">
        <f t="shared" si="11"/>
        <v>4</v>
      </c>
      <c r="J61" s="4">
        <f t="shared" si="12"/>
        <v>4.8571428571428568</v>
      </c>
      <c r="K61" s="4">
        <f t="shared" si="13"/>
        <v>-0.8571428571428571</v>
      </c>
      <c r="L61" s="4"/>
      <c r="M61" s="4">
        <f t="shared" si="5"/>
        <v>4.333333333333333</v>
      </c>
      <c r="N61" s="4">
        <f t="shared" si="6"/>
        <v>4.666666666666667</v>
      </c>
      <c r="O61" s="4">
        <f t="shared" si="7"/>
        <v>-0.33333333333333331</v>
      </c>
      <c r="P61" s="4"/>
      <c r="Q61" s="8">
        <f t="shared" si="2"/>
        <v>5.333333333333333</v>
      </c>
      <c r="R61" s="5">
        <f t="shared" si="8"/>
        <v>1</v>
      </c>
      <c r="S61" t="b">
        <f t="shared" si="9"/>
        <v>0</v>
      </c>
      <c r="T61" s="5" t="e">
        <f t="shared" si="3"/>
        <v>#N/A</v>
      </c>
      <c r="U61" s="8">
        <f>AVERAGE(B58:B64)</f>
        <v>5.2857142857142856</v>
      </c>
      <c r="V61" s="5">
        <f t="shared" si="14"/>
        <v>0.77078503111867458</v>
      </c>
      <c r="W61" t="b">
        <f t="shared" si="15"/>
        <v>0</v>
      </c>
      <c r="X61" s="5" t="e">
        <f t="shared" si="4"/>
        <v>#N/A</v>
      </c>
    </row>
    <row r="62" spans="1:24" x14ac:dyDescent="0.2">
      <c r="A62" s="1">
        <v>43951</v>
      </c>
      <c r="B62" s="3">
        <v>8</v>
      </c>
      <c r="C62" s="4">
        <v>72</v>
      </c>
      <c r="D62" s="4">
        <v>25</v>
      </c>
      <c r="E62" s="4">
        <v>97</v>
      </c>
      <c r="F62" s="4">
        <f t="shared" si="0"/>
        <v>-10</v>
      </c>
      <c r="G62" s="4">
        <f t="shared" si="1"/>
        <v>18</v>
      </c>
      <c r="H62" s="4"/>
      <c r="I62" s="4">
        <f t="shared" si="11"/>
        <v>5</v>
      </c>
      <c r="J62" s="4">
        <f t="shared" si="12"/>
        <v>6.7142857142857144</v>
      </c>
      <c r="K62" s="4">
        <f t="shared" si="13"/>
        <v>-1.7142857142857142</v>
      </c>
      <c r="L62" s="4"/>
      <c r="M62" s="4">
        <f t="shared" si="5"/>
        <v>5.333333333333333</v>
      </c>
      <c r="N62" s="4">
        <f t="shared" si="6"/>
        <v>8.6666666666666661</v>
      </c>
      <c r="O62" s="4">
        <f t="shared" si="7"/>
        <v>-3.3333333333333335</v>
      </c>
      <c r="P62" s="4"/>
      <c r="Q62" s="8">
        <f t="shared" si="2"/>
        <v>5.666666666666667</v>
      </c>
      <c r="R62" s="5">
        <f t="shared" si="8"/>
        <v>0.53907957352532443</v>
      </c>
      <c r="S62" t="b">
        <f t="shared" si="9"/>
        <v>0</v>
      </c>
      <c r="T62" s="5" t="e">
        <f t="shared" si="3"/>
        <v>#N/A</v>
      </c>
      <c r="U62" s="8">
        <f>AVERAGE(B59:B65)</f>
        <v>5.2857142857142856</v>
      </c>
      <c r="V62" s="5">
        <f t="shared" si="14"/>
        <v>0.67685456042322589</v>
      </c>
      <c r="W62" t="b">
        <f t="shared" si="15"/>
        <v>0</v>
      </c>
      <c r="X62" s="5" t="e">
        <f t="shared" si="4"/>
        <v>#N/A</v>
      </c>
    </row>
    <row r="63" spans="1:24" x14ac:dyDescent="0.2">
      <c r="A63" s="1">
        <v>43952</v>
      </c>
      <c r="B63" s="3">
        <v>4</v>
      </c>
      <c r="C63" s="4">
        <v>67</v>
      </c>
      <c r="D63" s="4">
        <v>26</v>
      </c>
      <c r="E63" s="4">
        <v>93</v>
      </c>
      <c r="F63" s="4">
        <f t="shared" si="0"/>
        <v>-4</v>
      </c>
      <c r="G63" s="4">
        <f t="shared" si="1"/>
        <v>8</v>
      </c>
      <c r="H63" s="4"/>
      <c r="I63" s="4">
        <f t="shared" si="11"/>
        <v>5.1428571428571432</v>
      </c>
      <c r="J63" s="4">
        <f t="shared" si="12"/>
        <v>7.2857142857142856</v>
      </c>
      <c r="K63" s="4">
        <f t="shared" si="13"/>
        <v>-2.1428571428571428</v>
      </c>
      <c r="L63" s="4"/>
      <c r="M63" s="4">
        <f t="shared" si="5"/>
        <v>5.666666666666667</v>
      </c>
      <c r="N63" s="4">
        <f t="shared" si="6"/>
        <v>10.333333333333334</v>
      </c>
      <c r="O63" s="4">
        <f t="shared" si="7"/>
        <v>-4.666666666666667</v>
      </c>
      <c r="P63" s="4"/>
      <c r="Q63" s="8">
        <f t="shared" si="2"/>
        <v>6</v>
      </c>
      <c r="R63" s="5">
        <f t="shared" si="8"/>
        <v>0.27943964336646321</v>
      </c>
      <c r="S63" t="b">
        <f t="shared" si="9"/>
        <v>0</v>
      </c>
      <c r="T63" s="5" t="e">
        <f t="shared" si="3"/>
        <v>#N/A</v>
      </c>
      <c r="U63" s="8">
        <f>AVERAGE(B60:B66)</f>
        <v>5.5714285714285712</v>
      </c>
      <c r="V63" s="5">
        <f t="shared" si="14"/>
        <v>0.32238156449646138</v>
      </c>
      <c r="W63" t="b">
        <f t="shared" si="15"/>
        <v>0</v>
      </c>
      <c r="X63" s="5" t="e">
        <f t="shared" si="4"/>
        <v>#N/A</v>
      </c>
    </row>
    <row r="64" spans="1:24" x14ac:dyDescent="0.2">
      <c r="A64" s="1">
        <v>43953</v>
      </c>
      <c r="B64" s="3">
        <v>6</v>
      </c>
      <c r="C64" s="4">
        <v>72</v>
      </c>
      <c r="D64" s="4">
        <v>27</v>
      </c>
      <c r="E64" s="4">
        <v>99</v>
      </c>
      <c r="F64" s="4">
        <f t="shared" si="0"/>
        <v>6</v>
      </c>
      <c r="G64" s="4">
        <f t="shared" si="1"/>
        <v>0</v>
      </c>
      <c r="H64" s="4"/>
      <c r="I64" s="4">
        <f t="shared" si="11"/>
        <v>5.2857142857142856</v>
      </c>
      <c r="J64" s="4">
        <f t="shared" si="12"/>
        <v>6.4285714285714288</v>
      </c>
      <c r="K64" s="4">
        <f t="shared" si="13"/>
        <v>-1.1428571428571428</v>
      </c>
      <c r="L64" s="4"/>
      <c r="M64" s="4">
        <f t="shared" si="5"/>
        <v>6</v>
      </c>
      <c r="N64" s="4">
        <f t="shared" si="6"/>
        <v>8.6666666666666661</v>
      </c>
      <c r="O64" s="4">
        <f t="shared" si="7"/>
        <v>-2.6666666666666665</v>
      </c>
      <c r="P64" s="4"/>
      <c r="Q64" s="8">
        <f t="shared" si="2"/>
        <v>5.333333333333333</v>
      </c>
      <c r="R64" s="5">
        <f t="shared" si="8"/>
        <v>1</v>
      </c>
      <c r="S64" t="b">
        <f t="shared" si="9"/>
        <v>0</v>
      </c>
      <c r="T64" s="5" t="e">
        <f t="shared" si="3"/>
        <v>#N/A</v>
      </c>
      <c r="U64" s="8">
        <f>AVERAGE(B61:B67)</f>
        <v>6</v>
      </c>
      <c r="V64" s="5">
        <f t="shared" si="14"/>
        <v>5.1098641653721383E-2</v>
      </c>
      <c r="W64" t="b">
        <f t="shared" si="15"/>
        <v>0</v>
      </c>
      <c r="X64" s="5" t="e">
        <f t="shared" si="4"/>
        <v>#N/A</v>
      </c>
    </row>
    <row r="65" spans="1:24" x14ac:dyDescent="0.2">
      <c r="A65" s="1">
        <v>43954</v>
      </c>
      <c r="B65" s="3">
        <v>6</v>
      </c>
      <c r="C65" s="4">
        <v>70</v>
      </c>
      <c r="D65" s="4">
        <v>28</v>
      </c>
      <c r="E65" s="4">
        <v>98</v>
      </c>
      <c r="F65" s="4">
        <f t="shared" si="0"/>
        <v>-1</v>
      </c>
      <c r="G65" s="4">
        <f t="shared" si="1"/>
        <v>7</v>
      </c>
      <c r="H65" s="4"/>
      <c r="I65" s="4">
        <f t="shared" si="11"/>
        <v>5.2857142857142856</v>
      </c>
      <c r="J65" s="4">
        <f t="shared" si="12"/>
        <v>6.7142857142857144</v>
      </c>
      <c r="K65" s="4">
        <f t="shared" si="13"/>
        <v>-1.4285714285714286</v>
      </c>
      <c r="L65" s="4"/>
      <c r="M65" s="4">
        <f t="shared" si="5"/>
        <v>5.333333333333333</v>
      </c>
      <c r="N65" s="4">
        <f t="shared" si="6"/>
        <v>5</v>
      </c>
      <c r="O65" s="4">
        <f t="shared" si="7"/>
        <v>0.33333333333333331</v>
      </c>
      <c r="P65" s="4"/>
      <c r="Q65" s="8">
        <f t="shared" si="2"/>
        <v>6.333333333333333</v>
      </c>
      <c r="R65" s="5">
        <f t="shared" si="8"/>
        <v>0.62130829503749707</v>
      </c>
      <c r="S65" t="b">
        <f t="shared" si="9"/>
        <v>0</v>
      </c>
      <c r="T65" s="5" t="e">
        <f t="shared" si="3"/>
        <v>#N/A</v>
      </c>
      <c r="U65" s="8">
        <f>AVERAGE(B62:B68)</f>
        <v>5.8571428571428568</v>
      </c>
      <c r="V65" s="5">
        <f t="shared" si="14"/>
        <v>5.1098641653721383E-2</v>
      </c>
      <c r="W65" t="b">
        <f t="shared" si="15"/>
        <v>0</v>
      </c>
      <c r="X65" s="5" t="e">
        <f t="shared" si="4"/>
        <v>#N/A</v>
      </c>
    </row>
    <row r="66" spans="1:24" x14ac:dyDescent="0.2">
      <c r="A66" s="1">
        <v>43955</v>
      </c>
      <c r="B66" s="3">
        <v>7</v>
      </c>
      <c r="C66" s="4">
        <v>78</v>
      </c>
      <c r="D66" s="4">
        <v>26</v>
      </c>
      <c r="E66" s="4">
        <v>104</v>
      </c>
      <c r="F66" s="4">
        <f t="shared" si="0"/>
        <v>6</v>
      </c>
      <c r="G66" s="4">
        <f t="shared" si="1"/>
        <v>1</v>
      </c>
      <c r="H66" s="4"/>
      <c r="I66" s="4">
        <f t="shared" si="11"/>
        <v>5.5714285714285712</v>
      </c>
      <c r="J66" s="4">
        <f t="shared" si="12"/>
        <v>6</v>
      </c>
      <c r="K66" s="4">
        <f t="shared" si="13"/>
        <v>-0.42857142857142855</v>
      </c>
      <c r="L66" s="4"/>
      <c r="M66" s="4">
        <f t="shared" si="5"/>
        <v>6.333333333333333</v>
      </c>
      <c r="N66" s="4">
        <f t="shared" si="6"/>
        <v>2.6666666666666665</v>
      </c>
      <c r="O66" s="4">
        <f t="shared" si="7"/>
        <v>3.6666666666666665</v>
      </c>
      <c r="P66" s="4"/>
      <c r="Q66" s="8">
        <f t="shared" si="2"/>
        <v>6.333333333333333</v>
      </c>
      <c r="R66" s="5">
        <f t="shared" si="8"/>
        <v>0.79525500845384145</v>
      </c>
      <c r="S66" t="b">
        <f t="shared" si="9"/>
        <v>0</v>
      </c>
      <c r="T66" s="5" t="e">
        <f t="shared" si="3"/>
        <v>#N/A</v>
      </c>
      <c r="U66" s="8">
        <f>AVERAGE(B63:B69)</f>
        <v>5.1428571428571432</v>
      </c>
      <c r="V66" s="5">
        <f t="shared" si="14"/>
        <v>0.87040773235749236</v>
      </c>
      <c r="W66" t="b">
        <f t="shared" si="15"/>
        <v>0</v>
      </c>
      <c r="X66" s="5" t="e">
        <f t="shared" si="4"/>
        <v>#N/A</v>
      </c>
    </row>
    <row r="67" spans="1:24" x14ac:dyDescent="0.2">
      <c r="A67" s="1">
        <v>43956</v>
      </c>
      <c r="B67" s="3">
        <v>6</v>
      </c>
      <c r="C67" s="4">
        <v>71</v>
      </c>
      <c r="D67" s="4">
        <v>25</v>
      </c>
      <c r="E67" s="4">
        <v>96</v>
      </c>
      <c r="F67" s="4">
        <f t="shared" si="0"/>
        <v>-8</v>
      </c>
      <c r="G67" s="4">
        <f t="shared" si="1"/>
        <v>14</v>
      </c>
      <c r="H67" s="4"/>
      <c r="I67" s="4">
        <f t="shared" si="11"/>
        <v>6</v>
      </c>
      <c r="J67" s="4">
        <f t="shared" si="12"/>
        <v>7.5714285714285712</v>
      </c>
      <c r="K67" s="4">
        <f t="shared" si="13"/>
        <v>-1.5714285714285714</v>
      </c>
      <c r="L67" s="4"/>
      <c r="M67" s="4">
        <f t="shared" si="5"/>
        <v>6.333333333333333</v>
      </c>
      <c r="N67" s="4">
        <f t="shared" si="6"/>
        <v>7.333333333333333</v>
      </c>
      <c r="O67" s="4">
        <f t="shared" si="7"/>
        <v>-1</v>
      </c>
      <c r="P67" s="4"/>
      <c r="Q67" s="8">
        <f t="shared" si="2"/>
        <v>5.666666666666667</v>
      </c>
      <c r="R67" s="5">
        <f t="shared" si="8"/>
        <v>0.77804954890002076</v>
      </c>
      <c r="S67" t="b">
        <f t="shared" si="9"/>
        <v>0</v>
      </c>
      <c r="T67" s="5" t="e">
        <f t="shared" si="3"/>
        <v>#N/A</v>
      </c>
      <c r="U67" s="8">
        <f>AVERAGE(B64:B70)</f>
        <v>4.8571428571428568</v>
      </c>
      <c r="V67" s="5">
        <f t="shared" si="14"/>
        <v>0.76199824687931894</v>
      </c>
      <c r="W67" t="b">
        <f t="shared" si="15"/>
        <v>0</v>
      </c>
      <c r="X67" s="5" t="e">
        <f t="shared" si="4"/>
        <v>#N/A</v>
      </c>
    </row>
    <row r="68" spans="1:24" x14ac:dyDescent="0.2">
      <c r="A68" s="1">
        <v>43957</v>
      </c>
      <c r="B68" s="3">
        <v>4</v>
      </c>
      <c r="C68" s="4">
        <v>75</v>
      </c>
      <c r="D68" s="4">
        <v>23</v>
      </c>
      <c r="E68" s="4">
        <v>98</v>
      </c>
      <c r="F68" s="4">
        <f t="shared" ref="F68:F93" si="16">E68-E67</f>
        <v>2</v>
      </c>
      <c r="G68" s="4">
        <f t="shared" ref="G68:G93" si="17">B68-F68</f>
        <v>2</v>
      </c>
      <c r="H68" s="4"/>
      <c r="I68" s="4">
        <f t="shared" si="11"/>
        <v>5.8571428571428568</v>
      </c>
      <c r="J68" s="4">
        <f t="shared" si="12"/>
        <v>7.1428571428571432</v>
      </c>
      <c r="K68" s="4">
        <f t="shared" si="13"/>
        <v>-1.2857142857142858</v>
      </c>
      <c r="L68" s="4"/>
      <c r="M68" s="4">
        <f t="shared" si="5"/>
        <v>5.666666666666667</v>
      </c>
      <c r="N68" s="4">
        <f t="shared" si="6"/>
        <v>5.666666666666667</v>
      </c>
      <c r="O68" s="4">
        <f t="shared" si="7"/>
        <v>0</v>
      </c>
      <c r="P68" s="4"/>
      <c r="Q68" s="8">
        <f t="shared" ref="Q68:Q93" si="18">AVERAGE(B67:B69)</f>
        <v>4.333333333333333</v>
      </c>
      <c r="R68" s="5">
        <f t="shared" si="8"/>
        <v>0.10119150721829538</v>
      </c>
      <c r="S68" t="b">
        <f t="shared" si="9"/>
        <v>0</v>
      </c>
      <c r="T68" s="5" t="e">
        <f t="shared" ref="T68:T92" si="19">IF(S68,Q68,NA())</f>
        <v>#N/A</v>
      </c>
      <c r="U68" s="8">
        <f>AVERAGE(B65:B71)</f>
        <v>4.7142857142857144</v>
      </c>
      <c r="V68" s="5">
        <f t="shared" si="14"/>
        <v>0.54224630784612238</v>
      </c>
      <c r="W68" t="b">
        <f t="shared" si="15"/>
        <v>0</v>
      </c>
      <c r="X68" s="5" t="e">
        <f t="shared" ref="X68:X92" si="20">IF(W68,U68,NA())</f>
        <v>#N/A</v>
      </c>
    </row>
    <row r="69" spans="1:24" x14ac:dyDescent="0.2">
      <c r="A69" s="1">
        <v>43958</v>
      </c>
      <c r="B69" s="3">
        <v>3</v>
      </c>
      <c r="C69" s="4">
        <v>79</v>
      </c>
      <c r="D69" s="4">
        <v>24</v>
      </c>
      <c r="E69" s="4">
        <v>103</v>
      </c>
      <c r="F69" s="4">
        <f t="shared" si="16"/>
        <v>5</v>
      </c>
      <c r="G69" s="4">
        <f t="shared" si="17"/>
        <v>-2</v>
      </c>
      <c r="H69" s="4"/>
      <c r="I69" s="4">
        <f t="shared" si="11"/>
        <v>5.1428571428571432</v>
      </c>
      <c r="J69" s="4">
        <f t="shared" si="12"/>
        <v>4.2857142857142856</v>
      </c>
      <c r="K69" s="4">
        <f t="shared" si="13"/>
        <v>0.8571428571428571</v>
      </c>
      <c r="L69" s="4"/>
      <c r="M69" s="4">
        <f t="shared" si="5"/>
        <v>4.333333333333333</v>
      </c>
      <c r="N69" s="4">
        <f t="shared" si="6"/>
        <v>4.666666666666667</v>
      </c>
      <c r="O69" s="4">
        <f t="shared" si="7"/>
        <v>-0.33333333333333331</v>
      </c>
      <c r="P69" s="4"/>
      <c r="Q69" s="8">
        <f t="shared" si="18"/>
        <v>3</v>
      </c>
      <c r="R69" s="5">
        <f t="shared" si="8"/>
        <v>7.4904338812745285E-3</v>
      </c>
      <c r="S69" t="b">
        <f t="shared" si="9"/>
        <v>0</v>
      </c>
      <c r="T69" s="5" t="e">
        <f t="shared" si="19"/>
        <v>#N/A</v>
      </c>
      <c r="U69" s="8">
        <f>AVERAGE(B66:B72)</f>
        <v>4.5714285714285712</v>
      </c>
      <c r="V69" s="5">
        <f t="shared" si="14"/>
        <v>0.43698811089881773</v>
      </c>
      <c r="W69" t="b">
        <f t="shared" si="15"/>
        <v>0</v>
      </c>
      <c r="X69" s="5" t="e">
        <f t="shared" si="20"/>
        <v>#N/A</v>
      </c>
    </row>
    <row r="70" spans="1:24" x14ac:dyDescent="0.2">
      <c r="A70" s="1">
        <v>43959</v>
      </c>
      <c r="B70" s="3">
        <v>2</v>
      </c>
      <c r="C70" s="4">
        <v>72</v>
      </c>
      <c r="D70" s="4">
        <v>22</v>
      </c>
      <c r="E70" s="4">
        <v>94</v>
      </c>
      <c r="F70" s="4">
        <f t="shared" si="16"/>
        <v>-9</v>
      </c>
      <c r="G70" s="4">
        <f t="shared" si="17"/>
        <v>11</v>
      </c>
      <c r="H70" s="4"/>
      <c r="I70" s="4">
        <f t="shared" si="11"/>
        <v>4.8571428571428568</v>
      </c>
      <c r="J70" s="4">
        <f t="shared" si="12"/>
        <v>4.7142857142857144</v>
      </c>
      <c r="K70" s="4">
        <f t="shared" si="13"/>
        <v>0.14285714285714285</v>
      </c>
      <c r="L70" s="4"/>
      <c r="M70" s="4">
        <f t="shared" ref="M70:M93" si="21">AVERAGE(B68:B70)</f>
        <v>3</v>
      </c>
      <c r="N70" s="4">
        <f t="shared" ref="N70:N93" si="22">AVERAGE(G68:G70)</f>
        <v>3.6666666666666665</v>
      </c>
      <c r="O70" s="4">
        <f t="shared" ref="O70:O93" si="23">AVERAGE(F68:F70)</f>
        <v>-0.66666666666666663</v>
      </c>
      <c r="P70" s="4"/>
      <c r="Q70" s="8">
        <f t="shared" si="18"/>
        <v>3.3333333333333335</v>
      </c>
      <c r="R70" s="5">
        <f t="shared" si="8"/>
        <v>0.13470193531896707</v>
      </c>
      <c r="S70" t="b">
        <f t="shared" si="9"/>
        <v>0</v>
      </c>
      <c r="T70" s="5" t="e">
        <f t="shared" si="19"/>
        <v>#N/A</v>
      </c>
      <c r="U70" s="8">
        <f>AVERAGE(B67:B73)</f>
        <v>3.8571428571428572</v>
      </c>
      <c r="V70" s="5">
        <f t="shared" si="14"/>
        <v>7.5365438686598688E-2</v>
      </c>
      <c r="W70" t="b">
        <f t="shared" si="15"/>
        <v>0</v>
      </c>
      <c r="X70" s="5" t="e">
        <f t="shared" si="20"/>
        <v>#N/A</v>
      </c>
    </row>
    <row r="71" spans="1:24" x14ac:dyDescent="0.2">
      <c r="A71" s="1">
        <v>43960</v>
      </c>
      <c r="B71" s="3">
        <v>5</v>
      </c>
      <c r="C71" s="4">
        <v>68</v>
      </c>
      <c r="D71" s="4">
        <v>22</v>
      </c>
      <c r="E71" s="4">
        <v>90</v>
      </c>
      <c r="F71" s="4">
        <f t="shared" si="16"/>
        <v>-4</v>
      </c>
      <c r="G71" s="4">
        <f t="shared" si="17"/>
        <v>9</v>
      </c>
      <c r="H71" s="4"/>
      <c r="I71" s="4">
        <f t="shared" si="11"/>
        <v>4.7142857142857144</v>
      </c>
      <c r="J71" s="4">
        <f t="shared" si="12"/>
        <v>6</v>
      </c>
      <c r="K71" s="4">
        <f t="shared" si="13"/>
        <v>-1.2857142857142858</v>
      </c>
      <c r="L71" s="4"/>
      <c r="M71" s="4">
        <f t="shared" si="21"/>
        <v>3.3333333333333335</v>
      </c>
      <c r="N71" s="4">
        <f t="shared" si="22"/>
        <v>6</v>
      </c>
      <c r="O71" s="4">
        <f t="shared" si="23"/>
        <v>-2.6666666666666665</v>
      </c>
      <c r="P71" s="4"/>
      <c r="Q71" s="8">
        <f t="shared" si="18"/>
        <v>4</v>
      </c>
      <c r="R71" s="5">
        <f t="shared" ref="R71:R92" si="24">IFERROR(_xlfn.T.TEST(B67:B69,B70:B72,2,2),"")</f>
        <v>0.81490201145918151</v>
      </c>
      <c r="S71" t="b">
        <f t="shared" ref="S71:S92" si="25">IFERROR(AND(R71&lt;0.05, Q71&gt;Q68),"")</f>
        <v>0</v>
      </c>
      <c r="T71" s="5" t="e">
        <f t="shared" si="19"/>
        <v>#N/A</v>
      </c>
      <c r="U71" s="8">
        <f>AVERAGE(B68:B74)</f>
        <v>3.2857142857142856</v>
      </c>
      <c r="V71" s="5">
        <f t="shared" si="14"/>
        <v>2.5298107763700689E-3</v>
      </c>
      <c r="W71" t="b">
        <f t="shared" si="15"/>
        <v>0</v>
      </c>
      <c r="X71" s="5" t="e">
        <f t="shared" si="20"/>
        <v>#N/A</v>
      </c>
    </row>
    <row r="72" spans="1:24" x14ac:dyDescent="0.2">
      <c r="A72" s="1">
        <v>43961</v>
      </c>
      <c r="B72" s="3">
        <v>5</v>
      </c>
      <c r="C72" s="4">
        <v>74</v>
      </c>
      <c r="D72" s="4">
        <v>18</v>
      </c>
      <c r="E72" s="4">
        <v>92</v>
      </c>
      <c r="F72" s="4">
        <f t="shared" si="16"/>
        <v>2</v>
      </c>
      <c r="G72" s="4">
        <f t="shared" si="17"/>
        <v>3</v>
      </c>
      <c r="H72" s="4"/>
      <c r="I72" s="4">
        <f t="shared" si="11"/>
        <v>4.5714285714285712</v>
      </c>
      <c r="J72" s="4">
        <f t="shared" si="12"/>
        <v>5.4285714285714288</v>
      </c>
      <c r="K72" s="4">
        <f t="shared" si="13"/>
        <v>-0.8571428571428571</v>
      </c>
      <c r="L72" s="4"/>
      <c r="M72" s="4">
        <f t="shared" si="21"/>
        <v>4</v>
      </c>
      <c r="N72" s="4">
        <f t="shared" si="22"/>
        <v>7.666666666666667</v>
      </c>
      <c r="O72" s="4">
        <f t="shared" si="23"/>
        <v>-3.6666666666666665</v>
      </c>
      <c r="P72" s="4"/>
      <c r="Q72" s="8">
        <f t="shared" si="18"/>
        <v>4</v>
      </c>
      <c r="R72" s="5">
        <f t="shared" si="24"/>
        <v>0.43533094251437598</v>
      </c>
      <c r="S72" t="b">
        <f t="shared" si="25"/>
        <v>0</v>
      </c>
      <c r="T72" s="5" t="e">
        <f t="shared" si="19"/>
        <v>#N/A</v>
      </c>
      <c r="U72" s="8">
        <f>AVERAGE(B69:B75)</f>
        <v>3.1428571428571428</v>
      </c>
      <c r="V72" s="5">
        <f t="shared" si="14"/>
        <v>3.5650206025810956E-3</v>
      </c>
      <c r="W72" t="b">
        <f t="shared" si="15"/>
        <v>0</v>
      </c>
      <c r="X72" s="5" t="e">
        <f t="shared" si="20"/>
        <v>#N/A</v>
      </c>
    </row>
    <row r="73" spans="1:24" x14ac:dyDescent="0.2">
      <c r="A73" s="1">
        <v>43962</v>
      </c>
      <c r="B73" s="3">
        <v>2</v>
      </c>
      <c r="C73" s="4">
        <v>70</v>
      </c>
      <c r="D73" s="4">
        <v>20</v>
      </c>
      <c r="E73" s="4">
        <v>90</v>
      </c>
      <c r="F73" s="4">
        <f t="shared" si="16"/>
        <v>-2</v>
      </c>
      <c r="G73" s="4">
        <f t="shared" si="17"/>
        <v>4</v>
      </c>
      <c r="H73" s="4"/>
      <c r="I73" s="4">
        <f t="shared" si="11"/>
        <v>3.8571428571428572</v>
      </c>
      <c r="J73" s="4">
        <f t="shared" si="12"/>
        <v>5.8571428571428568</v>
      </c>
      <c r="K73" s="4">
        <f t="shared" si="13"/>
        <v>-2</v>
      </c>
      <c r="L73" s="4"/>
      <c r="M73" s="4">
        <f t="shared" si="21"/>
        <v>4</v>
      </c>
      <c r="N73" s="4">
        <f t="shared" si="22"/>
        <v>5.333333333333333</v>
      </c>
      <c r="O73" s="4">
        <f t="shared" si="23"/>
        <v>-1.3333333333333333</v>
      </c>
      <c r="P73" s="4"/>
      <c r="Q73" s="8">
        <f t="shared" si="18"/>
        <v>3</v>
      </c>
      <c r="R73" s="5">
        <f t="shared" si="24"/>
        <v>0.81490201145918151</v>
      </c>
      <c r="S73" t="b">
        <f t="shared" si="25"/>
        <v>0</v>
      </c>
      <c r="T73" s="5" t="e">
        <f t="shared" si="19"/>
        <v>#N/A</v>
      </c>
      <c r="U73" s="8">
        <f>AVERAGE(B70:B76)</f>
        <v>3</v>
      </c>
      <c r="V73" s="5">
        <f t="shared" si="14"/>
        <v>1.6483620532827377E-2</v>
      </c>
      <c r="W73" t="b">
        <f t="shared" si="15"/>
        <v>0</v>
      </c>
      <c r="X73" s="5" t="e">
        <f t="shared" si="20"/>
        <v>#N/A</v>
      </c>
    </row>
    <row r="74" spans="1:24" x14ac:dyDescent="0.2">
      <c r="A74" s="1">
        <v>43963</v>
      </c>
      <c r="B74" s="3">
        <v>2</v>
      </c>
      <c r="C74" s="4">
        <v>66</v>
      </c>
      <c r="D74" s="4">
        <v>19</v>
      </c>
      <c r="E74" s="4">
        <v>85</v>
      </c>
      <c r="F74" s="4">
        <f t="shared" si="16"/>
        <v>-5</v>
      </c>
      <c r="G74" s="4">
        <f t="shared" si="17"/>
        <v>7</v>
      </c>
      <c r="H74" s="4"/>
      <c r="I74" s="4">
        <f t="shared" ref="I74:I93" si="26">AVERAGE(B68:B74)</f>
        <v>3.2857142857142856</v>
      </c>
      <c r="J74" s="4">
        <f t="shared" ref="J74:J93" si="27">AVERAGE(G68:G74)</f>
        <v>4.8571428571428568</v>
      </c>
      <c r="K74" s="4">
        <f t="shared" ref="K74:K93" si="28">AVERAGE(F68:F74)</f>
        <v>-1.5714285714285714</v>
      </c>
      <c r="L74" s="4"/>
      <c r="M74" s="4">
        <f t="shared" si="21"/>
        <v>3</v>
      </c>
      <c r="N74" s="4">
        <f t="shared" si="22"/>
        <v>4.666666666666667</v>
      </c>
      <c r="O74" s="4">
        <f t="shared" si="23"/>
        <v>-1.6666666666666667</v>
      </c>
      <c r="P74" s="4"/>
      <c r="Q74" s="8">
        <f t="shared" si="18"/>
        <v>2.3333333333333335</v>
      </c>
      <c r="R74" s="5">
        <f t="shared" si="24"/>
        <v>0.1890036584551755</v>
      </c>
      <c r="S74" t="b">
        <f t="shared" si="25"/>
        <v>0</v>
      </c>
      <c r="T74" s="5" t="e">
        <f t="shared" si="19"/>
        <v>#N/A</v>
      </c>
      <c r="U74" s="8">
        <f>AVERAGE(B71:B77)</f>
        <v>3.1428571428571428</v>
      </c>
      <c r="V74" s="5">
        <f t="shared" si="14"/>
        <v>7.2006050594630805E-2</v>
      </c>
      <c r="W74" t="b">
        <f t="shared" si="15"/>
        <v>0</v>
      </c>
      <c r="X74" s="5" t="e">
        <f t="shared" si="20"/>
        <v>#N/A</v>
      </c>
    </row>
    <row r="75" spans="1:24" x14ac:dyDescent="0.2">
      <c r="A75" s="1">
        <v>43964</v>
      </c>
      <c r="B75" s="3">
        <v>3</v>
      </c>
      <c r="C75" s="4">
        <v>66</v>
      </c>
      <c r="D75" s="4">
        <v>19</v>
      </c>
      <c r="E75" s="4">
        <v>85</v>
      </c>
      <c r="F75" s="4">
        <f t="shared" si="16"/>
        <v>0</v>
      </c>
      <c r="G75" s="4">
        <f t="shared" si="17"/>
        <v>3</v>
      </c>
      <c r="H75" s="4"/>
      <c r="I75" s="4">
        <f t="shared" si="26"/>
        <v>3.1428571428571428</v>
      </c>
      <c r="J75" s="4">
        <f t="shared" si="27"/>
        <v>5</v>
      </c>
      <c r="K75" s="4">
        <f t="shared" si="28"/>
        <v>-1.8571428571428572</v>
      </c>
      <c r="L75" s="4"/>
      <c r="M75" s="4">
        <f t="shared" si="21"/>
        <v>2.3333333333333335</v>
      </c>
      <c r="N75" s="4">
        <f t="shared" si="22"/>
        <v>4.666666666666667</v>
      </c>
      <c r="O75" s="4">
        <f t="shared" si="23"/>
        <v>-2.3333333333333335</v>
      </c>
      <c r="P75" s="4"/>
      <c r="Q75" s="8">
        <f t="shared" si="18"/>
        <v>2.3333333333333335</v>
      </c>
      <c r="R75" s="5">
        <f t="shared" si="24"/>
        <v>0.1890036584551755</v>
      </c>
      <c r="S75" t="b">
        <f t="shared" si="25"/>
        <v>0</v>
      </c>
      <c r="T75" s="5" t="e">
        <f t="shared" si="19"/>
        <v>#N/A</v>
      </c>
      <c r="U75" s="8">
        <f>AVERAGE(B72:B78)</f>
        <v>2.8571428571428572</v>
      </c>
      <c r="V75" s="5">
        <f t="shared" si="14"/>
        <v>3.6878189552979633E-2</v>
      </c>
      <c r="W75" t="b">
        <f t="shared" si="15"/>
        <v>0</v>
      </c>
      <c r="X75" s="5" t="e">
        <f t="shared" si="20"/>
        <v>#N/A</v>
      </c>
    </row>
    <row r="76" spans="1:24" x14ac:dyDescent="0.2">
      <c r="A76" s="1">
        <v>43965</v>
      </c>
      <c r="B76" s="3">
        <v>2</v>
      </c>
      <c r="C76" s="4">
        <v>58</v>
      </c>
      <c r="D76" s="4">
        <v>22</v>
      </c>
      <c r="E76" s="4">
        <v>80</v>
      </c>
      <c r="F76" s="4">
        <f t="shared" si="16"/>
        <v>-5</v>
      </c>
      <c r="G76" s="4">
        <f t="shared" si="17"/>
        <v>7</v>
      </c>
      <c r="H76" s="4"/>
      <c r="I76" s="4">
        <f t="shared" si="26"/>
        <v>3</v>
      </c>
      <c r="J76" s="4">
        <f t="shared" si="27"/>
        <v>6.2857142857142856</v>
      </c>
      <c r="K76" s="4">
        <f t="shared" si="28"/>
        <v>-3.2857142857142856</v>
      </c>
      <c r="L76" s="4"/>
      <c r="M76" s="4">
        <f t="shared" si="21"/>
        <v>2.3333333333333335</v>
      </c>
      <c r="N76" s="4">
        <f t="shared" si="22"/>
        <v>5.666666666666667</v>
      </c>
      <c r="O76" s="4">
        <f t="shared" si="23"/>
        <v>-3.3333333333333335</v>
      </c>
      <c r="P76" s="4"/>
      <c r="Q76" s="8">
        <f t="shared" si="18"/>
        <v>2.6666666666666665</v>
      </c>
      <c r="R76" s="5">
        <f t="shared" si="24"/>
        <v>0.76764391523890363</v>
      </c>
      <c r="S76" t="b">
        <f t="shared" si="25"/>
        <v>0</v>
      </c>
      <c r="T76" s="5" t="e">
        <f t="shared" si="19"/>
        <v>#N/A</v>
      </c>
      <c r="U76" s="8">
        <f>AVERAGE(B73:B79)</f>
        <v>2.5714285714285716</v>
      </c>
      <c r="V76" s="5">
        <f t="shared" si="14"/>
        <v>1.2358460881912064E-2</v>
      </c>
      <c r="W76" t="b">
        <f t="shared" si="15"/>
        <v>0</v>
      </c>
      <c r="X76" s="5" t="e">
        <f t="shared" si="20"/>
        <v>#N/A</v>
      </c>
    </row>
    <row r="77" spans="1:24" x14ac:dyDescent="0.2">
      <c r="A77" s="1">
        <v>43966</v>
      </c>
      <c r="B77" s="3">
        <v>3</v>
      </c>
      <c r="C77" s="4">
        <v>60</v>
      </c>
      <c r="D77" s="4">
        <v>18</v>
      </c>
      <c r="E77" s="4">
        <v>78</v>
      </c>
      <c r="F77" s="4">
        <f t="shared" si="16"/>
        <v>-2</v>
      </c>
      <c r="G77" s="4">
        <f t="shared" si="17"/>
        <v>5</v>
      </c>
      <c r="H77" s="4"/>
      <c r="I77" s="4">
        <f t="shared" si="26"/>
        <v>3.1428571428571428</v>
      </c>
      <c r="J77" s="4">
        <f t="shared" si="27"/>
        <v>5.4285714285714288</v>
      </c>
      <c r="K77" s="4">
        <f t="shared" si="28"/>
        <v>-2.2857142857142856</v>
      </c>
      <c r="L77" s="4"/>
      <c r="M77" s="4">
        <f t="shared" si="21"/>
        <v>2.6666666666666665</v>
      </c>
      <c r="N77" s="4">
        <f t="shared" si="22"/>
        <v>5</v>
      </c>
      <c r="O77" s="4">
        <f t="shared" si="23"/>
        <v>-2.3333333333333335</v>
      </c>
      <c r="P77" s="4"/>
      <c r="Q77" s="8">
        <f t="shared" si="18"/>
        <v>2.6666666666666665</v>
      </c>
      <c r="R77" s="5">
        <f t="shared" si="24"/>
        <v>0.51851851851851893</v>
      </c>
      <c r="S77" t="b">
        <f t="shared" si="25"/>
        <v>0</v>
      </c>
      <c r="T77" s="5" t="e">
        <f t="shared" si="19"/>
        <v>#N/A</v>
      </c>
      <c r="U77" s="8">
        <f>AVERAGE(B74:B80)</f>
        <v>2.5714285714285716</v>
      </c>
      <c r="V77" s="5">
        <f>IFERROR(_xlfn.T.TEST(B67:B73,B74:B80,2,2),"")</f>
        <v>6.3220605232852264E-2</v>
      </c>
      <c r="W77" t="b">
        <f t="shared" ref="W77:W93" si="29">IFERROR(AND(V77&lt;0.05, U77&gt;U70),"")</f>
        <v>0</v>
      </c>
      <c r="X77" s="5" t="e">
        <f t="shared" si="20"/>
        <v>#N/A</v>
      </c>
    </row>
    <row r="78" spans="1:24" x14ac:dyDescent="0.2">
      <c r="A78" s="1">
        <v>43967</v>
      </c>
      <c r="B78" s="3">
        <v>3</v>
      </c>
      <c r="C78" s="4">
        <v>64</v>
      </c>
      <c r="D78" s="4">
        <v>17</v>
      </c>
      <c r="E78" s="4">
        <v>81</v>
      </c>
      <c r="F78" s="4">
        <f t="shared" si="16"/>
        <v>3</v>
      </c>
      <c r="G78" s="4">
        <f t="shared" si="17"/>
        <v>0</v>
      </c>
      <c r="H78" s="4"/>
      <c r="I78" s="4">
        <f t="shared" si="26"/>
        <v>2.8571428571428572</v>
      </c>
      <c r="J78" s="4">
        <f t="shared" si="27"/>
        <v>4.1428571428571432</v>
      </c>
      <c r="K78" s="4">
        <f t="shared" si="28"/>
        <v>-1.2857142857142858</v>
      </c>
      <c r="L78" s="4"/>
      <c r="M78" s="4">
        <f t="shared" si="21"/>
        <v>2.6666666666666665</v>
      </c>
      <c r="N78" s="4">
        <f t="shared" si="22"/>
        <v>4</v>
      </c>
      <c r="O78" s="4">
        <f t="shared" si="23"/>
        <v>-1.3333333333333333</v>
      </c>
      <c r="P78" s="4"/>
      <c r="Q78" s="8">
        <f t="shared" si="18"/>
        <v>3</v>
      </c>
      <c r="R78" s="5">
        <f t="shared" si="24"/>
        <v>0.11611652351681565</v>
      </c>
      <c r="S78" t="b">
        <f t="shared" si="25"/>
        <v>0</v>
      </c>
      <c r="T78" s="5" t="e">
        <f t="shared" si="19"/>
        <v>#N/A</v>
      </c>
      <c r="U78" s="8">
        <f>AVERAGE(B75:B81)</f>
        <v>2.2857142857142856</v>
      </c>
      <c r="V78" s="5">
        <f>IFERROR(_xlfn.T.TEST(B68:B74,B75:B81,2,2),"")</f>
        <v>0.16140989657818824</v>
      </c>
      <c r="W78" t="b">
        <f t="shared" si="29"/>
        <v>0</v>
      </c>
      <c r="X78" s="5" t="e">
        <f t="shared" si="20"/>
        <v>#N/A</v>
      </c>
    </row>
    <row r="79" spans="1:24" x14ac:dyDescent="0.2">
      <c r="A79" s="1">
        <v>43968</v>
      </c>
      <c r="B79" s="3">
        <v>3</v>
      </c>
      <c r="C79" s="4">
        <v>66</v>
      </c>
      <c r="D79" s="4">
        <v>16</v>
      </c>
      <c r="E79" s="4">
        <v>82</v>
      </c>
      <c r="F79" s="4">
        <f t="shared" si="16"/>
        <v>1</v>
      </c>
      <c r="G79" s="4">
        <f t="shared" si="17"/>
        <v>2</v>
      </c>
      <c r="H79" s="4"/>
      <c r="I79" s="4">
        <f t="shared" si="26"/>
        <v>2.5714285714285716</v>
      </c>
      <c r="J79" s="4">
        <f t="shared" si="27"/>
        <v>4</v>
      </c>
      <c r="K79" s="4">
        <f t="shared" si="28"/>
        <v>-1.4285714285714286</v>
      </c>
      <c r="L79" s="4"/>
      <c r="M79" s="4">
        <f t="shared" si="21"/>
        <v>3</v>
      </c>
      <c r="N79" s="4">
        <f t="shared" si="22"/>
        <v>2.3333333333333335</v>
      </c>
      <c r="O79" s="4">
        <f t="shared" si="23"/>
        <v>0.66666666666666663</v>
      </c>
      <c r="P79" s="4"/>
      <c r="Q79" s="8">
        <f t="shared" si="18"/>
        <v>2.6666666666666665</v>
      </c>
      <c r="R79" s="5">
        <f t="shared" si="24"/>
        <v>1</v>
      </c>
      <c r="S79" t="b">
        <f t="shared" si="25"/>
        <v>0</v>
      </c>
      <c r="T79" s="5" t="e">
        <f t="shared" si="19"/>
        <v>#N/A</v>
      </c>
      <c r="U79" s="8">
        <f>AVERAGE(B76:B82)</f>
        <v>1.8571428571428572</v>
      </c>
      <c r="V79" s="5">
        <f>IFERROR(_xlfn.T.TEST(B69:B75,B76:B82,2,2),"")</f>
        <v>9.901422990579839E-2</v>
      </c>
      <c r="W79" t="b">
        <f t="shared" si="29"/>
        <v>0</v>
      </c>
      <c r="X79" s="5" t="e">
        <f t="shared" si="20"/>
        <v>#N/A</v>
      </c>
    </row>
    <row r="80" spans="1:24" x14ac:dyDescent="0.2">
      <c r="A80" s="1">
        <v>43969</v>
      </c>
      <c r="B80" s="3">
        <v>2</v>
      </c>
      <c r="C80" s="4">
        <v>62</v>
      </c>
      <c r="D80" s="4">
        <v>15</v>
      </c>
      <c r="E80" s="4">
        <v>77</v>
      </c>
      <c r="F80" s="4">
        <f t="shared" si="16"/>
        <v>-5</v>
      </c>
      <c r="G80" s="4">
        <f t="shared" si="17"/>
        <v>7</v>
      </c>
      <c r="H80" s="4"/>
      <c r="I80" s="4">
        <f t="shared" si="26"/>
        <v>2.5714285714285716</v>
      </c>
      <c r="J80" s="4">
        <f t="shared" si="27"/>
        <v>4.4285714285714288</v>
      </c>
      <c r="K80" s="4">
        <f t="shared" si="28"/>
        <v>-1.8571428571428572</v>
      </c>
      <c r="L80" s="4"/>
      <c r="M80" s="4">
        <f t="shared" si="21"/>
        <v>2.6666666666666665</v>
      </c>
      <c r="N80" s="4">
        <f t="shared" si="22"/>
        <v>3</v>
      </c>
      <c r="O80" s="4">
        <f t="shared" si="23"/>
        <v>-0.33333333333333331</v>
      </c>
      <c r="P80" s="4"/>
      <c r="Q80" s="8">
        <f t="shared" si="18"/>
        <v>1.6666666666666667</v>
      </c>
      <c r="R80" s="5">
        <f t="shared" si="24"/>
        <v>0.3486411394402042</v>
      </c>
      <c r="S80" t="b">
        <f t="shared" si="25"/>
        <v>0</v>
      </c>
      <c r="T80" s="5" t="e">
        <f t="shared" si="19"/>
        <v>#N/A</v>
      </c>
      <c r="U80" s="8">
        <f>AVERAGE(B77:B83)</f>
        <v>1.7142857142857142</v>
      </c>
      <c r="V80" s="5">
        <f>IFERROR(_xlfn.T.TEST(B70:B76,B77:B83,2,2),"")</f>
        <v>0.1108208376346953</v>
      </c>
      <c r="W80" t="b">
        <f t="shared" si="29"/>
        <v>0</v>
      </c>
      <c r="X80" s="5" t="e">
        <f t="shared" si="20"/>
        <v>#N/A</v>
      </c>
    </row>
    <row r="81" spans="1:24" x14ac:dyDescent="0.2">
      <c r="A81" s="1">
        <v>43970</v>
      </c>
      <c r="B81" s="3">
        <v>0</v>
      </c>
      <c r="C81" s="4">
        <v>60</v>
      </c>
      <c r="D81" s="4">
        <v>14</v>
      </c>
      <c r="E81" s="4">
        <v>74</v>
      </c>
      <c r="F81" s="4">
        <f t="shared" si="16"/>
        <v>-3</v>
      </c>
      <c r="G81" s="4">
        <f t="shared" si="17"/>
        <v>3</v>
      </c>
      <c r="H81" s="4"/>
      <c r="I81" s="4">
        <f t="shared" si="26"/>
        <v>2.2857142857142856</v>
      </c>
      <c r="J81" s="4">
        <f t="shared" si="27"/>
        <v>3.8571428571428572</v>
      </c>
      <c r="K81" s="4">
        <f t="shared" si="28"/>
        <v>-1.5714285714285714</v>
      </c>
      <c r="L81" s="4"/>
      <c r="M81" s="4">
        <f t="shared" si="21"/>
        <v>1.6666666666666667</v>
      </c>
      <c r="N81" s="4">
        <f t="shared" si="22"/>
        <v>4</v>
      </c>
      <c r="O81" s="4">
        <f t="shared" si="23"/>
        <v>-2.3333333333333335</v>
      </c>
      <c r="P81" s="4"/>
      <c r="Q81" s="8">
        <f t="shared" si="18"/>
        <v>0.66666666666666663</v>
      </c>
      <c r="R81" s="5">
        <f t="shared" si="24"/>
        <v>2.4896163460222751E-2</v>
      </c>
      <c r="S81" t="b">
        <f t="shared" si="25"/>
        <v>0</v>
      </c>
      <c r="T81" s="5" t="e">
        <f t="shared" si="19"/>
        <v>#N/A</v>
      </c>
      <c r="U81" s="8">
        <f>AVERAGE(B78:B84)</f>
        <v>1.2857142857142858</v>
      </c>
      <c r="V81" s="5">
        <f>IFERROR(_xlfn.T.TEST(B71:B77,B78:B84,2,2),"")</f>
        <v>2.5488678661592958E-2</v>
      </c>
      <c r="W81" t="b">
        <f t="shared" si="29"/>
        <v>0</v>
      </c>
      <c r="X81" s="5" t="e">
        <f t="shared" si="20"/>
        <v>#N/A</v>
      </c>
    </row>
    <row r="82" spans="1:24" x14ac:dyDescent="0.2">
      <c r="A82" s="1">
        <v>43971</v>
      </c>
      <c r="B82" s="3">
        <v>0</v>
      </c>
      <c r="C82" s="4">
        <v>56</v>
      </c>
      <c r="D82" s="4">
        <v>15</v>
      </c>
      <c r="E82" s="4">
        <v>71</v>
      </c>
      <c r="F82" s="4">
        <f t="shared" si="16"/>
        <v>-3</v>
      </c>
      <c r="G82" s="4">
        <f t="shared" si="17"/>
        <v>3</v>
      </c>
      <c r="H82" s="4"/>
      <c r="I82" s="4">
        <f t="shared" si="26"/>
        <v>1.8571428571428572</v>
      </c>
      <c r="J82" s="4">
        <f t="shared" si="27"/>
        <v>3.8571428571428572</v>
      </c>
      <c r="K82" s="4">
        <f t="shared" si="28"/>
        <v>-2</v>
      </c>
      <c r="L82" s="4"/>
      <c r="M82" s="4">
        <f t="shared" si="21"/>
        <v>0.66666666666666663</v>
      </c>
      <c r="N82" s="4">
        <f t="shared" si="22"/>
        <v>4.333333333333333</v>
      </c>
      <c r="O82" s="4">
        <f t="shared" si="23"/>
        <v>-3.6666666666666665</v>
      </c>
      <c r="P82" s="4"/>
      <c r="Q82" s="8">
        <f t="shared" si="18"/>
        <v>0.33333333333333331</v>
      </c>
      <c r="R82" s="5">
        <f t="shared" si="24"/>
        <v>7.7626026898706983E-3</v>
      </c>
      <c r="S82" t="b">
        <f t="shared" si="25"/>
        <v>0</v>
      </c>
      <c r="T82" s="5" t="e">
        <f t="shared" si="19"/>
        <v>#N/A</v>
      </c>
      <c r="U82" s="8">
        <f>AVERAGE(B79:B85)</f>
        <v>1</v>
      </c>
      <c r="V82" s="5">
        <f>IFERROR(_xlfn.T.TEST(B72:B78,B79:B85,2,2),"")</f>
        <v>8.8138071022873295E-3</v>
      </c>
      <c r="W82" t="b">
        <f t="shared" si="29"/>
        <v>0</v>
      </c>
      <c r="X82" s="5" t="e">
        <f t="shared" si="20"/>
        <v>#N/A</v>
      </c>
    </row>
    <row r="83" spans="1:24" x14ac:dyDescent="0.2">
      <c r="A83" s="1">
        <v>43972</v>
      </c>
      <c r="B83" s="3">
        <v>1</v>
      </c>
      <c r="C83" s="4">
        <v>53</v>
      </c>
      <c r="D83" s="4">
        <v>15</v>
      </c>
      <c r="E83" s="4">
        <v>68</v>
      </c>
      <c r="F83" s="4">
        <f t="shared" si="16"/>
        <v>-3</v>
      </c>
      <c r="G83" s="4">
        <f t="shared" si="17"/>
        <v>4</v>
      </c>
      <c r="H83" s="4"/>
      <c r="I83" s="4">
        <f t="shared" si="26"/>
        <v>1.7142857142857142</v>
      </c>
      <c r="J83" s="4">
        <f t="shared" si="27"/>
        <v>3.4285714285714284</v>
      </c>
      <c r="K83" s="4">
        <f t="shared" si="28"/>
        <v>-1.7142857142857142</v>
      </c>
      <c r="L83" s="4"/>
      <c r="M83" s="4">
        <f t="shared" si="21"/>
        <v>0.33333333333333331</v>
      </c>
      <c r="N83" s="4">
        <f t="shared" si="22"/>
        <v>3.3333333333333335</v>
      </c>
      <c r="O83" s="4">
        <f t="shared" si="23"/>
        <v>-3</v>
      </c>
      <c r="P83" s="4"/>
      <c r="Q83" s="8">
        <f t="shared" si="18"/>
        <v>0.33333333333333331</v>
      </c>
      <c r="R83" s="5">
        <f t="shared" si="24"/>
        <v>0.23019964108049898</v>
      </c>
      <c r="S83" t="b">
        <f t="shared" si="25"/>
        <v>0</v>
      </c>
      <c r="T83" s="5" t="e">
        <f t="shared" si="19"/>
        <v>#N/A</v>
      </c>
      <c r="U83" s="8">
        <f>AVERAGE(B80:B86)</f>
        <v>0.5714285714285714</v>
      </c>
      <c r="V83" s="5">
        <f>IFERROR(_xlfn.T.TEST(B73:B79,B80:B86,2,2),"")</f>
        <v>1.2318319319360241E-4</v>
      </c>
      <c r="W83" t="b">
        <f t="shared" si="29"/>
        <v>0</v>
      </c>
      <c r="X83" s="5" t="e">
        <f t="shared" si="20"/>
        <v>#N/A</v>
      </c>
    </row>
    <row r="84" spans="1:24" x14ac:dyDescent="0.2">
      <c r="A84" s="1">
        <v>43973</v>
      </c>
      <c r="B84" s="3">
        <v>0</v>
      </c>
      <c r="C84" s="4">
        <v>57</v>
      </c>
      <c r="D84" s="4">
        <v>11</v>
      </c>
      <c r="E84" s="4">
        <v>68</v>
      </c>
      <c r="F84" s="4">
        <f t="shared" si="16"/>
        <v>0</v>
      </c>
      <c r="G84" s="4">
        <f t="shared" si="17"/>
        <v>0</v>
      </c>
      <c r="H84" s="4"/>
      <c r="I84" s="4">
        <f t="shared" si="26"/>
        <v>1.2857142857142858</v>
      </c>
      <c r="J84" s="4">
        <f t="shared" si="27"/>
        <v>2.7142857142857144</v>
      </c>
      <c r="K84" s="4">
        <f t="shared" si="28"/>
        <v>-1.4285714285714286</v>
      </c>
      <c r="L84" s="4"/>
      <c r="M84" s="4">
        <f t="shared" si="21"/>
        <v>0.33333333333333331</v>
      </c>
      <c r="N84" s="4">
        <f t="shared" si="22"/>
        <v>2.3333333333333335</v>
      </c>
      <c r="O84" s="4">
        <f t="shared" si="23"/>
        <v>-2</v>
      </c>
      <c r="P84" s="4"/>
      <c r="Q84" s="8">
        <f t="shared" si="18"/>
        <v>0.66666666666666663</v>
      </c>
      <c r="R84" s="5">
        <f t="shared" si="24"/>
        <v>1</v>
      </c>
      <c r="S84" t="b">
        <f t="shared" si="25"/>
        <v>0</v>
      </c>
      <c r="T84" s="5" t="e">
        <f t="shared" si="19"/>
        <v>#N/A</v>
      </c>
      <c r="U84" s="8">
        <f>AVERAGE(B81:B87)</f>
        <v>0.42857142857142855</v>
      </c>
      <c r="V84" s="5">
        <f>IFERROR(_xlfn.T.TEST(B74:B80,B81:B87,2,2),"")</f>
        <v>7.2336712847238543E-6</v>
      </c>
      <c r="W84" t="b">
        <f t="shared" si="29"/>
        <v>0</v>
      </c>
      <c r="X84" s="5" t="e">
        <f t="shared" si="20"/>
        <v>#N/A</v>
      </c>
    </row>
    <row r="85" spans="1:24" x14ac:dyDescent="0.2">
      <c r="A85" s="1">
        <v>43974</v>
      </c>
      <c r="B85" s="3">
        <v>1</v>
      </c>
      <c r="C85" s="4">
        <v>54</v>
      </c>
      <c r="D85" s="4">
        <v>12</v>
      </c>
      <c r="E85" s="4">
        <v>66</v>
      </c>
      <c r="F85" s="4">
        <f t="shared" si="16"/>
        <v>-2</v>
      </c>
      <c r="G85" s="4">
        <f t="shared" si="17"/>
        <v>3</v>
      </c>
      <c r="H85" s="4"/>
      <c r="I85" s="4">
        <f t="shared" si="26"/>
        <v>1</v>
      </c>
      <c r="J85" s="4">
        <f t="shared" si="27"/>
        <v>3.1428571428571428</v>
      </c>
      <c r="K85" s="4">
        <f t="shared" si="28"/>
        <v>-2.1428571428571428</v>
      </c>
      <c r="L85" s="4"/>
      <c r="M85" s="4">
        <f t="shared" si="21"/>
        <v>0.66666666666666663</v>
      </c>
      <c r="N85" s="4">
        <f t="shared" si="22"/>
        <v>2.3333333333333335</v>
      </c>
      <c r="O85" s="4">
        <f t="shared" si="23"/>
        <v>-1.6666666666666667</v>
      </c>
      <c r="P85" s="4"/>
      <c r="Q85" s="8">
        <f t="shared" si="18"/>
        <v>0.33333333333333331</v>
      </c>
      <c r="R85" s="5">
        <f t="shared" si="24"/>
        <v>1</v>
      </c>
      <c r="S85" t="b">
        <f t="shared" si="25"/>
        <v>0</v>
      </c>
      <c r="T85" s="5" t="e">
        <f t="shared" si="19"/>
        <v>#N/A</v>
      </c>
      <c r="U85" s="8">
        <f>AVERAGE(B82:B88)</f>
        <v>0.7142857142857143</v>
      </c>
      <c r="V85" s="5">
        <f>IFERROR(_xlfn.T.TEST(B75:B81,B82:B88,2,2),"")</f>
        <v>9.3495891380245607E-3</v>
      </c>
      <c r="W85" t="b">
        <f t="shared" si="29"/>
        <v>0</v>
      </c>
      <c r="X85" s="5" t="e">
        <f t="shared" si="20"/>
        <v>#N/A</v>
      </c>
    </row>
    <row r="86" spans="1:24" x14ac:dyDescent="0.2">
      <c r="A86" s="1">
        <v>43975</v>
      </c>
      <c r="B86" s="3">
        <v>0</v>
      </c>
      <c r="C86" s="4">
        <v>57</v>
      </c>
      <c r="D86" s="4">
        <v>11</v>
      </c>
      <c r="E86" s="4">
        <v>68</v>
      </c>
      <c r="F86" s="4">
        <f t="shared" si="16"/>
        <v>2</v>
      </c>
      <c r="G86" s="4">
        <f t="shared" si="17"/>
        <v>-2</v>
      </c>
      <c r="H86" s="4"/>
      <c r="I86" s="4">
        <f t="shared" si="26"/>
        <v>0.5714285714285714</v>
      </c>
      <c r="J86" s="4">
        <f t="shared" si="27"/>
        <v>2.5714285714285716</v>
      </c>
      <c r="K86" s="4">
        <f t="shared" si="28"/>
        <v>-2</v>
      </c>
      <c r="L86" s="4"/>
      <c r="M86" s="4">
        <f t="shared" si="21"/>
        <v>0.33333333333333331</v>
      </c>
      <c r="N86" s="4">
        <f t="shared" si="22"/>
        <v>0.33333333333333331</v>
      </c>
      <c r="O86" s="4">
        <f t="shared" si="23"/>
        <v>0</v>
      </c>
      <c r="P86" s="4"/>
      <c r="Q86" s="8">
        <f t="shared" si="18"/>
        <v>0.66666666666666663</v>
      </c>
      <c r="R86" s="5">
        <f t="shared" si="24"/>
        <v>0.5185185185185186</v>
      </c>
      <c r="S86" t="b">
        <f t="shared" si="25"/>
        <v>0</v>
      </c>
      <c r="T86" s="5" t="e">
        <f t="shared" si="19"/>
        <v>#N/A</v>
      </c>
      <c r="U86" s="8">
        <f>AVERAGE(B83:B89)</f>
        <v>1.2857142857142858</v>
      </c>
      <c r="V86" s="5">
        <f>IFERROR(_xlfn.T.TEST(B76:B82,B83:B89,2,2),"")</f>
        <v>0.44797711176028876</v>
      </c>
      <c r="W86" t="b">
        <f t="shared" si="29"/>
        <v>0</v>
      </c>
      <c r="X86" s="5" t="e">
        <f t="shared" si="20"/>
        <v>#N/A</v>
      </c>
    </row>
    <row r="87" spans="1:24" x14ac:dyDescent="0.2">
      <c r="A87" s="1">
        <v>43976</v>
      </c>
      <c r="B87" s="3">
        <v>1</v>
      </c>
      <c r="C87" s="4">
        <v>58</v>
      </c>
      <c r="D87" s="4">
        <v>11</v>
      </c>
      <c r="E87" s="4">
        <v>69</v>
      </c>
      <c r="F87" s="4">
        <f t="shared" si="16"/>
        <v>1</v>
      </c>
      <c r="G87" s="4">
        <f t="shared" si="17"/>
        <v>0</v>
      </c>
      <c r="H87" s="4"/>
      <c r="I87" s="4">
        <f t="shared" si="26"/>
        <v>0.42857142857142855</v>
      </c>
      <c r="J87" s="4">
        <f t="shared" si="27"/>
        <v>1.5714285714285714</v>
      </c>
      <c r="K87" s="4">
        <f t="shared" si="28"/>
        <v>-1.1428571428571428</v>
      </c>
      <c r="L87" s="4"/>
      <c r="M87" s="4">
        <f t="shared" si="21"/>
        <v>0.66666666666666663</v>
      </c>
      <c r="N87" s="4">
        <f t="shared" si="22"/>
        <v>0.33333333333333331</v>
      </c>
      <c r="O87" s="4">
        <f t="shared" si="23"/>
        <v>0.33333333333333331</v>
      </c>
      <c r="P87" s="4"/>
      <c r="Q87" s="8">
        <f t="shared" si="18"/>
        <v>1</v>
      </c>
      <c r="R87" s="5">
        <f t="shared" si="24"/>
        <v>0.6433299631818632</v>
      </c>
      <c r="S87" t="b">
        <f t="shared" si="25"/>
        <v>0</v>
      </c>
      <c r="T87" s="5" t="e">
        <f t="shared" si="19"/>
        <v>#N/A</v>
      </c>
      <c r="U87" s="8">
        <f>AVERAGE(B84:B90)</f>
        <v>1.1428571428571428</v>
      </c>
      <c r="V87" s="5">
        <f>IFERROR(_xlfn.T.TEST(B77:B83,B84:B90,2,2),"")</f>
        <v>0.46685318331874337</v>
      </c>
      <c r="W87" t="b">
        <f t="shared" si="29"/>
        <v>0</v>
      </c>
      <c r="X87" s="5" t="e">
        <f t="shared" si="20"/>
        <v>#N/A</v>
      </c>
    </row>
    <row r="88" spans="1:24" x14ac:dyDescent="0.2">
      <c r="A88" s="1">
        <v>43977</v>
      </c>
      <c r="B88" s="3">
        <v>2</v>
      </c>
      <c r="C88" s="4">
        <v>57</v>
      </c>
      <c r="D88" s="4">
        <v>9</v>
      </c>
      <c r="E88" s="4">
        <v>66</v>
      </c>
      <c r="F88" s="4">
        <f t="shared" si="16"/>
        <v>-3</v>
      </c>
      <c r="G88" s="4">
        <f t="shared" si="17"/>
        <v>5</v>
      </c>
      <c r="H88" s="4"/>
      <c r="I88" s="4">
        <f t="shared" si="26"/>
        <v>0.7142857142857143</v>
      </c>
      <c r="J88" s="4">
        <f t="shared" si="27"/>
        <v>1.8571428571428572</v>
      </c>
      <c r="K88" s="4">
        <f t="shared" si="28"/>
        <v>-1.1428571428571428</v>
      </c>
      <c r="L88" s="4"/>
      <c r="M88" s="4">
        <f t="shared" si="21"/>
        <v>1</v>
      </c>
      <c r="N88" s="4">
        <f t="shared" si="22"/>
        <v>1</v>
      </c>
      <c r="O88" s="4">
        <f t="shared" si="23"/>
        <v>0</v>
      </c>
      <c r="P88" s="4"/>
      <c r="Q88" s="8">
        <f t="shared" si="18"/>
        <v>2.3333333333333335</v>
      </c>
      <c r="R88" s="5">
        <f t="shared" si="24"/>
        <v>0.10119150721829538</v>
      </c>
      <c r="S88" t="b">
        <f t="shared" si="25"/>
        <v>0</v>
      </c>
      <c r="T88" s="5" t="e">
        <f t="shared" si="19"/>
        <v>#N/A</v>
      </c>
      <c r="U88" s="8">
        <f>AVERAGE(B85:B91)</f>
        <v>1.2857142857142858</v>
      </c>
      <c r="V88" s="5">
        <f>IFERROR(_xlfn.T.TEST(B78:B84,B85:B91,2,2),"")</f>
        <v>1</v>
      </c>
      <c r="W88" t="b">
        <f t="shared" si="29"/>
        <v>0</v>
      </c>
      <c r="X88" s="5" t="e">
        <f t="shared" si="20"/>
        <v>#N/A</v>
      </c>
    </row>
    <row r="89" spans="1:24" x14ac:dyDescent="0.2">
      <c r="A89" s="1">
        <v>43978</v>
      </c>
      <c r="B89" s="3">
        <v>4</v>
      </c>
      <c r="C89" s="4">
        <v>52</v>
      </c>
      <c r="D89" s="4">
        <v>11</v>
      </c>
      <c r="E89" s="4">
        <v>63</v>
      </c>
      <c r="F89" s="4">
        <f t="shared" si="16"/>
        <v>-3</v>
      </c>
      <c r="G89" s="4">
        <f t="shared" si="17"/>
        <v>7</v>
      </c>
      <c r="H89" s="4"/>
      <c r="I89" s="4">
        <f t="shared" si="26"/>
        <v>1.2857142857142858</v>
      </c>
      <c r="J89" s="4">
        <f t="shared" si="27"/>
        <v>2.4285714285714284</v>
      </c>
      <c r="K89" s="4">
        <f t="shared" si="28"/>
        <v>-1.1428571428571428</v>
      </c>
      <c r="L89" s="4"/>
      <c r="M89" s="4">
        <f t="shared" si="21"/>
        <v>2.3333333333333335</v>
      </c>
      <c r="N89" s="4">
        <f t="shared" si="22"/>
        <v>4</v>
      </c>
      <c r="O89" s="4">
        <f t="shared" si="23"/>
        <v>-1.6666666666666667</v>
      </c>
      <c r="P89" s="4"/>
      <c r="Q89" s="8">
        <f t="shared" si="18"/>
        <v>2</v>
      </c>
      <c r="R89" s="5">
        <f t="shared" si="24"/>
        <v>0.32946033078190273</v>
      </c>
      <c r="S89" t="b">
        <f t="shared" si="25"/>
        <v>0</v>
      </c>
      <c r="T89" s="5" t="e">
        <f t="shared" si="19"/>
        <v>#N/A</v>
      </c>
      <c r="U89" s="8">
        <f>AVERAGE(B86:B92)</f>
        <v>1.2857142857142858</v>
      </c>
      <c r="V89" s="5">
        <f>IFERROR(_xlfn.T.TEST(B79:B85,B86:B92,2,2),"")</f>
        <v>0.68184794101772961</v>
      </c>
      <c r="W89" t="b">
        <f t="shared" si="29"/>
        <v>0</v>
      </c>
      <c r="X89" s="5" t="e">
        <f t="shared" si="20"/>
        <v>#N/A</v>
      </c>
    </row>
    <row r="90" spans="1:24" x14ac:dyDescent="0.2">
      <c r="A90" s="1">
        <v>43979</v>
      </c>
      <c r="B90" s="3">
        <v>0</v>
      </c>
      <c r="C90" s="4">
        <v>53</v>
      </c>
      <c r="D90" s="4">
        <v>10</v>
      </c>
      <c r="E90" s="4">
        <v>63</v>
      </c>
      <c r="F90" s="4">
        <f t="shared" si="16"/>
        <v>0</v>
      </c>
      <c r="G90" s="4">
        <f t="shared" si="17"/>
        <v>0</v>
      </c>
      <c r="H90" s="4"/>
      <c r="I90" s="4">
        <f t="shared" si="26"/>
        <v>1.1428571428571428</v>
      </c>
      <c r="J90" s="4">
        <f t="shared" si="27"/>
        <v>1.8571428571428572</v>
      </c>
      <c r="K90" s="4">
        <f t="shared" si="28"/>
        <v>-0.7142857142857143</v>
      </c>
      <c r="L90" s="4"/>
      <c r="M90" s="4">
        <f t="shared" si="21"/>
        <v>2</v>
      </c>
      <c r="N90" s="4">
        <f t="shared" si="22"/>
        <v>4</v>
      </c>
      <c r="O90" s="4">
        <f t="shared" si="23"/>
        <v>-2</v>
      </c>
      <c r="P90" s="4"/>
      <c r="Q90" s="8">
        <f t="shared" si="18"/>
        <v>1.6666666666666667</v>
      </c>
      <c r="R90" s="5">
        <f t="shared" si="24"/>
        <v>0.6433299631818632</v>
      </c>
      <c r="S90" t="b">
        <f t="shared" si="25"/>
        <v>0</v>
      </c>
      <c r="T90" s="5" t="e">
        <f t="shared" si="19"/>
        <v>#N/A</v>
      </c>
      <c r="U90" s="8">
        <f>AVERAGE(B87:B93)</f>
        <v>1.2857142857142858</v>
      </c>
      <c r="V90" s="5">
        <f>IFERROR(_xlfn.T.TEST(B80:B86,B87:B93,2,2),"")</f>
        <v>0.25721743920672224</v>
      </c>
      <c r="W90" t="b">
        <f t="shared" si="29"/>
        <v>0</v>
      </c>
      <c r="X90" s="5" t="e">
        <f t="shared" si="20"/>
        <v>#N/A</v>
      </c>
    </row>
    <row r="91" spans="1:24" x14ac:dyDescent="0.2">
      <c r="A91" s="1">
        <v>43980</v>
      </c>
      <c r="B91" s="3">
        <v>1</v>
      </c>
      <c r="C91" s="4">
        <v>44</v>
      </c>
      <c r="D91" s="4">
        <v>8</v>
      </c>
      <c r="E91" s="4">
        <v>52</v>
      </c>
      <c r="F91" s="4">
        <f t="shared" si="16"/>
        <v>-11</v>
      </c>
      <c r="G91" s="4">
        <f t="shared" si="17"/>
        <v>12</v>
      </c>
      <c r="H91" s="4"/>
      <c r="I91" s="4">
        <f t="shared" si="26"/>
        <v>1.2857142857142858</v>
      </c>
      <c r="J91" s="4">
        <f t="shared" si="27"/>
        <v>3.5714285714285716</v>
      </c>
      <c r="K91" s="4">
        <f t="shared" si="28"/>
        <v>-2.2857142857142856</v>
      </c>
      <c r="L91" s="4"/>
      <c r="M91" s="4">
        <f t="shared" si="21"/>
        <v>1.6666666666666667</v>
      </c>
      <c r="N91" s="4">
        <f t="shared" si="22"/>
        <v>6.333333333333333</v>
      </c>
      <c r="O91" s="4">
        <f t="shared" si="23"/>
        <v>-4.666666666666667</v>
      </c>
      <c r="P91" s="4"/>
      <c r="Q91" s="8">
        <f t="shared" si="18"/>
        <v>0.66666666666666663</v>
      </c>
      <c r="R91" s="5">
        <f t="shared" si="24"/>
        <v>0.15183454328291046</v>
      </c>
      <c r="S91" t="b">
        <f t="shared" si="25"/>
        <v>0</v>
      </c>
      <c r="T91" s="5" t="e">
        <f t="shared" si="19"/>
        <v>#N/A</v>
      </c>
      <c r="U91" s="8"/>
      <c r="V91" s="5"/>
      <c r="W91" t="b">
        <f t="shared" si="29"/>
        <v>0</v>
      </c>
      <c r="X91" s="5" t="e">
        <f t="shared" si="20"/>
        <v>#N/A</v>
      </c>
    </row>
    <row r="92" spans="1:24" x14ac:dyDescent="0.2">
      <c r="A92" s="1">
        <v>43981</v>
      </c>
      <c r="B92" s="3">
        <v>1</v>
      </c>
      <c r="C92" s="4">
        <v>44</v>
      </c>
      <c r="D92" s="4">
        <v>7</v>
      </c>
      <c r="E92" s="4">
        <v>51</v>
      </c>
      <c r="F92" s="4">
        <f t="shared" si="16"/>
        <v>-1</v>
      </c>
      <c r="G92" s="4">
        <f t="shared" si="17"/>
        <v>2</v>
      </c>
      <c r="H92" s="4"/>
      <c r="I92" s="4">
        <f t="shared" si="26"/>
        <v>1.2857142857142858</v>
      </c>
      <c r="J92" s="4">
        <f t="shared" si="27"/>
        <v>3.4285714285714284</v>
      </c>
      <c r="K92" s="4">
        <f t="shared" si="28"/>
        <v>-2.1428571428571428</v>
      </c>
      <c r="L92" s="4"/>
      <c r="M92" s="4">
        <f t="shared" si="21"/>
        <v>0.66666666666666663</v>
      </c>
      <c r="N92" s="4">
        <f t="shared" si="22"/>
        <v>4.666666666666667</v>
      </c>
      <c r="O92" s="4">
        <f t="shared" si="23"/>
        <v>-4</v>
      </c>
      <c r="P92" s="4"/>
      <c r="Q92" s="8">
        <f t="shared" si="18"/>
        <v>0.66666666666666663</v>
      </c>
      <c r="R92" s="5">
        <f t="shared" si="24"/>
        <v>0.32946033078190273</v>
      </c>
      <c r="S92" t="b">
        <f t="shared" si="25"/>
        <v>0</v>
      </c>
      <c r="T92" s="5" t="e">
        <f t="shared" si="19"/>
        <v>#N/A</v>
      </c>
      <c r="U92" s="8"/>
      <c r="V92" s="5"/>
      <c r="W92" t="b">
        <f t="shared" si="29"/>
        <v>0</v>
      </c>
      <c r="X92" s="5" t="e">
        <f t="shared" si="20"/>
        <v>#N/A</v>
      </c>
    </row>
    <row r="93" spans="1:24" x14ac:dyDescent="0.2">
      <c r="A93" s="1">
        <v>43982</v>
      </c>
      <c r="B93" s="3">
        <v>0</v>
      </c>
      <c r="C93" s="4">
        <v>44</v>
      </c>
      <c r="D93" s="4">
        <v>7</v>
      </c>
      <c r="E93" s="4">
        <v>51</v>
      </c>
      <c r="F93" s="4">
        <f t="shared" si="16"/>
        <v>0</v>
      </c>
      <c r="G93" s="4">
        <f t="shared" si="17"/>
        <v>0</v>
      </c>
      <c r="H93" s="4"/>
      <c r="I93" s="4">
        <f t="shared" si="26"/>
        <v>1.2857142857142858</v>
      </c>
      <c r="J93" s="4">
        <f t="shared" si="27"/>
        <v>3.7142857142857144</v>
      </c>
      <c r="K93" s="4">
        <f t="shared" si="28"/>
        <v>-2.4285714285714284</v>
      </c>
      <c r="L93" s="4"/>
      <c r="M93" s="4">
        <f t="shared" si="21"/>
        <v>0.66666666666666663</v>
      </c>
      <c r="N93" s="4">
        <f t="shared" si="22"/>
        <v>4.666666666666667</v>
      </c>
      <c r="O93" s="4">
        <f t="shared" si="23"/>
        <v>-4</v>
      </c>
      <c r="P93" s="4"/>
      <c r="Q93" s="8">
        <f t="shared" si="18"/>
        <v>0.5</v>
      </c>
      <c r="R93" s="5"/>
      <c r="T93" s="5" t="e">
        <f>IF(S93,Q93,NA())</f>
        <v>#N/A</v>
      </c>
      <c r="U93" s="8"/>
      <c r="V93" s="5"/>
      <c r="W93" t="b">
        <f t="shared" si="29"/>
        <v>0</v>
      </c>
      <c r="X93" s="5" t="e">
        <f>IF(W93,U93,NA())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2020-06-20T16:37:15Z</dcterms:created>
  <dcterms:modified xsi:type="dcterms:W3CDTF">2020-06-25T10:39:42Z</dcterms:modified>
</cp:coreProperties>
</file>