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M:\Notebooks\log_norm_fit_on_github\"/>
    </mc:Choice>
  </mc:AlternateContent>
  <xr:revisionPtr revIDLastSave="0" documentId="13_ncr:1_{08B7E2B6-996A-4F2F-BC92-409E8A9426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K3" i="1" s="1"/>
  <c r="G3" i="1"/>
  <c r="L3" i="1" l="1"/>
  <c r="G2" i="1"/>
  <c r="D2" i="1"/>
  <c r="L2" i="1" s="1"/>
  <c r="K2" i="1" l="1"/>
</calcChain>
</file>

<file path=xl/sharedStrings.xml><?xml version="1.0" encoding="utf-8"?>
<sst xmlns="http://schemas.openxmlformats.org/spreadsheetml/2006/main" count="13" uniqueCount="13">
  <si>
    <t>Sample name</t>
  </si>
  <si>
    <t>(Q/k)^1/2</t>
  </si>
  <si>
    <t>Measurement date</t>
  </si>
  <si>
    <t>Conductivity [S/m]</t>
  </si>
  <si>
    <t>Flow [nl/min]</t>
  </si>
  <si>
    <t>Particle Size  [nm]</t>
  </si>
  <si>
    <t>Droplet Size [nm]</t>
  </si>
  <si>
    <t>Concentration (V/V) [ml/ml]</t>
  </si>
  <si>
    <t>Repetions</t>
  </si>
  <si>
    <t>Deviation Droplets</t>
  </si>
  <si>
    <t>Deviation Particle</t>
  </si>
  <si>
    <t>k_1500_q_300</t>
  </si>
  <si>
    <t>Concentration (g/ml)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</si>
</sst>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EE68-1D7B-4B83-B2A4-8018B16609C8}" name="Tabelle1" displayName="Tabelle1" ref="A1:L3" totalsRowShown="0">
  <autoFilter ref="A1:L3" xr:uid="{49062C35-B54A-4C17-AB49-AA5A8262EA11}"/>
  <tableColumns count="12">
    <tableColumn id="1" xr3:uid="{337D852C-D5A8-4BF7-A5B6-91ED956C340D}" name="Sample name"/>
    <tableColumn id="7" xr3:uid="{B7D9AD6B-0E2B-40DD-9CFD-9063325986F3}" name="Measurement date"/>
    <tableColumn id="9" xr3:uid="{D473E8B0-7BDA-4464-83D4-E8F0DF23B952}" name="Concentration (g/ml)"/>
    <tableColumn id="8" xr3:uid="{5DDC1410-EB4E-4F13-9D76-D3E159D40168}" name="Concentration (V/V) [ml/ml]" dataDxfId="3">
      <calculatedColumnFormula>Tabelle1[[#This Row],[Concentration (g/ml)]]/(1.58)</calculatedColumnFormula>
    </tableColumn>
    <tableColumn id="2" xr3:uid="{55619954-958C-45A5-95D7-47F60C5A3D6F}" name="Conductivity [S/m]"/>
    <tableColumn id="3" xr3:uid="{1C4D98B3-F14D-4DEF-9A2B-131BE935A54E}" name="Flow [nl/min]"/>
    <tableColumn id="4" xr3:uid="{FFF52163-286F-47F5-AB15-15920D121761}" name="(Q/k)^1/2" dataDxfId="2">
      <calculatedColumnFormula>SQRT(Tabelle1[[#This Row],[Flow '[nl/min']]]/Tabelle1[[#This Row],[Conductivity '[S/m']]])</calculatedColumnFormula>
    </tableColumn>
    <tableColumn id="10" xr3:uid="{CB02B4BF-4204-4E6C-9E47-72A8500FBD8C}" name="Repetions"/>
    <tableColumn id="5" xr3:uid="{A38B2268-4B71-4BBC-9D11-4353C36325BF}" name="Particle Size  [nm]"/>
    <tableColumn id="11" xr3:uid="{7F08CCE3-7CE7-4597-A0E2-9394E459918D}" name="Deviation Particle"/>
    <tableColumn id="6" xr3:uid="{5DC8EB07-5C67-47F0-82A2-7C6CB19B2A3C}" name="Droplet Size [nm]" dataDxfId="1">
      <calculatedColumnFormula>Tabelle1[[#This Row],[Particle Size  '[nm']]]/POWER(Tabelle1[[#This Row],[Concentration (V/V) '[ml/ml']]],1/3)</calculatedColumnFormula>
    </tableColumn>
    <tableColumn id="13" xr3:uid="{D95FFD54-BE83-4FF8-8A13-CFEB60C62AC9}" name="Deviation Droplets" dataDxfId="0">
      <calculatedColumnFormula>Tabelle1[[#This Row],[Deviation Particle]]/POWER(Tabelle1[[#This Row],[Concentration (V/V) '[ml/ml']]],1/3)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F3" sqref="F3"/>
    </sheetView>
  </sheetViews>
  <sheetFormatPr baseColWidth="10" defaultColWidth="9.140625" defaultRowHeight="15" x14ac:dyDescent="0.25"/>
  <cols>
    <col min="1" max="1" width="15.140625" customWidth="1"/>
    <col min="2" max="2" width="20.42578125" bestFit="1" customWidth="1"/>
    <col min="3" max="3" width="23.85546875" bestFit="1" customWidth="1"/>
    <col min="4" max="4" width="28.85546875" bestFit="1" customWidth="1"/>
    <col min="5" max="5" width="22" bestFit="1" customWidth="1"/>
    <col min="6" max="6" width="15.42578125" bestFit="1" customWidth="1"/>
    <col min="7" max="7" width="12" bestFit="1" customWidth="1"/>
    <col min="8" max="8" width="12.28515625" bestFit="1" customWidth="1"/>
    <col min="9" max="9" width="19.28515625" bestFit="1" customWidth="1"/>
    <col min="10" max="10" width="19.28515625" customWidth="1"/>
    <col min="11" max="11" width="18.85546875" bestFit="1" customWidth="1"/>
    <col min="12" max="12" width="20" bestFit="1" customWidth="1"/>
  </cols>
  <sheetData>
    <row r="1" spans="1:12" x14ac:dyDescent="0.25">
      <c r="A1" t="s">
        <v>0</v>
      </c>
      <c r="B1" t="s">
        <v>2</v>
      </c>
      <c r="C1" t="s">
        <v>12</v>
      </c>
      <c r="D1" t="s">
        <v>7</v>
      </c>
      <c r="E1" t="s">
        <v>3</v>
      </c>
      <c r="F1" t="s">
        <v>4</v>
      </c>
      <c r="G1" t="s">
        <v>1</v>
      </c>
      <c r="H1" t="s">
        <v>8</v>
      </c>
      <c r="I1" t="s">
        <v>5</v>
      </c>
      <c r="J1" t="s">
        <v>10</v>
      </c>
      <c r="K1" t="s">
        <v>6</v>
      </c>
      <c r="L1" t="s">
        <v>9</v>
      </c>
    </row>
    <row r="2" spans="1:12" x14ac:dyDescent="0.25">
      <c r="A2" t="s">
        <v>11</v>
      </c>
      <c r="B2" s="1">
        <v>44218</v>
      </c>
      <c r="C2">
        <v>1.58E-3</v>
      </c>
      <c r="D2">
        <f>Tabelle1[[#This Row],[Concentration (g/ml)]]/(1.58)</f>
        <v>1E-3</v>
      </c>
      <c r="E2">
        <v>0.14580000000000001</v>
      </c>
      <c r="F2">
        <v>300</v>
      </c>
      <c r="G2">
        <f>SQRT(Tabelle1[[#This Row],[Flow '[nl/min']]]/Tabelle1[[#This Row],[Conductivity '[S/m']]])</f>
        <v>45.360921162651444</v>
      </c>
      <c r="H2">
        <v>2</v>
      </c>
      <c r="I2">
        <v>21.25</v>
      </c>
      <c r="J2">
        <v>1.2</v>
      </c>
      <c r="K2">
        <f>Tabelle1[[#This Row],[Particle Size  '[nm']]]/POWER(Tabelle1[[#This Row],[Concentration (V/V) '[ml/ml']]],1/3)</f>
        <v>212.49999999999997</v>
      </c>
      <c r="L2">
        <f>Tabelle1[[#This Row],[Deviation Particle]]/POWER(Tabelle1[[#This Row],[Concentration (V/V) '[ml/ml']]],1/3)</f>
        <v>11.999999999999996</v>
      </c>
    </row>
    <row r="3" spans="1:12" x14ac:dyDescent="0.25">
      <c r="A3">
        <v>0</v>
      </c>
      <c r="C3">
        <v>1E-4</v>
      </c>
      <c r="D3" s="2">
        <f>Tabelle1[[#This Row],[Concentration (g/ml)]]/(1.58)</f>
        <v>6.3291139240506333E-5</v>
      </c>
      <c r="E3">
        <v>1E-4</v>
      </c>
      <c r="F3">
        <v>0</v>
      </c>
      <c r="G3" s="2">
        <f>SQRT(Tabelle1[[#This Row],[Flow '[nl/min']]]/Tabelle1[[#This Row],[Conductivity '[S/m']]])</f>
        <v>0</v>
      </c>
      <c r="H3">
        <v>0</v>
      </c>
      <c r="I3">
        <v>0</v>
      </c>
      <c r="J3">
        <v>0</v>
      </c>
      <c r="K3" s="2">
        <f>Tabelle1[[#This Row],[Particle Size  '[nm']]]/POWER(Tabelle1[[#This Row],[Concentration (V/V) '[ml/ml']]],1/3)</f>
        <v>0</v>
      </c>
      <c r="L3" s="2">
        <f>Tabelle1[[#This Row],[Deviation Particle]]/POWER(Tabelle1[[#This Row],[Concentration (V/V) '[ml/ml']]],1/3)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Löhmann, Oliver</dc:creator>
  <cp:lastModifiedBy>Löhmann, Oliver</cp:lastModifiedBy>
  <dcterms:created xsi:type="dcterms:W3CDTF">2015-06-05T18:19:34Z</dcterms:created>
  <dcterms:modified xsi:type="dcterms:W3CDTF">2021-01-25T13:30:40Z</dcterms:modified>
</cp:coreProperties>
</file>