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Projects\Chela\1_FLIRTINI\6_In vitro &amp; in vivo assays\Biochemistry\TSA\2024-11-26\"/>
    </mc:Choice>
  </mc:AlternateContent>
  <xr:revisionPtr revIDLastSave="0" documentId="13_ncr:9_{EDF9764F-A470-4571-8313-8A333B7E3ECE}" xr6:coauthVersionLast="47" xr6:coauthVersionMax="47" xr10:uidLastSave="{00000000-0000-0000-0000-000000000000}"/>
  <bookViews>
    <workbookView xWindow="-120" yWindow="-120" windowWidth="51840" windowHeight="21120" activeTab="1" xr2:uid="{4D810454-41A1-406A-AF3C-9F7DA513A129}"/>
  </bookViews>
  <sheets>
    <sheet name="20241126 FOXA1 TSA DNA-cmpd_20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10" i="2" l="1"/>
  <c r="H11" i="2"/>
  <c r="H12" i="2"/>
  <c r="H13" i="2"/>
  <c r="H9" i="2"/>
  <c r="G10" i="2"/>
  <c r="G11" i="2"/>
  <c r="G12" i="2"/>
  <c r="G13" i="2"/>
  <c r="G9" i="2"/>
  <c r="E10" i="2"/>
  <c r="E11" i="2"/>
  <c r="E12" i="2"/>
  <c r="E13" i="2"/>
  <c r="E9" i="2"/>
  <c r="D10" i="2"/>
  <c r="D11" i="2"/>
  <c r="D12" i="2"/>
  <c r="D13" i="2"/>
  <c r="D9" i="2"/>
  <c r="F10" i="2"/>
  <c r="F11" i="2"/>
  <c r="F12" i="2"/>
  <c r="F13" i="2"/>
  <c r="C10" i="2"/>
  <c r="C11" i="2"/>
  <c r="C12" i="2"/>
  <c r="C13" i="2"/>
  <c r="F9" i="2"/>
  <c r="C9" i="2"/>
</calcChain>
</file>

<file path=xl/sharedStrings.xml><?xml version="1.0" encoding="utf-8"?>
<sst xmlns="http://schemas.openxmlformats.org/spreadsheetml/2006/main" count="346" uniqueCount="116">
  <si>
    <t>#Positive Hit Settings: dTm Boltzmann: &gt; 2.0, dTm Derivative: &gt; 2.0</t>
  </si>
  <si>
    <t>#</t>
  </si>
  <si>
    <t>Well</t>
  </si>
  <si>
    <t>Protein</t>
  </si>
  <si>
    <t>Ligand</t>
  </si>
  <si>
    <t>Buffer</t>
  </si>
  <si>
    <t>Salt</t>
  </si>
  <si>
    <t>Task</t>
  </si>
  <si>
    <t>Tm B</t>
  </si>
  <si>
    <t>dTm B</t>
  </si>
  <si>
    <t>B Fit</t>
  </si>
  <si>
    <t>Tm B Start</t>
  </si>
  <si>
    <t>Tm B End</t>
  </si>
  <si>
    <t>Flag Indicator</t>
  </si>
  <si>
    <t>Single/Multiple</t>
  </si>
  <si>
    <t>Analysis Mode</t>
  </si>
  <si>
    <t>Tm D</t>
  </si>
  <si>
    <t>dTm D</t>
  </si>
  <si>
    <t>High Background</t>
  </si>
  <si>
    <t>High NPC</t>
  </si>
  <si>
    <t>Algorithm Failure</t>
  </si>
  <si>
    <t>Sparse Data</t>
  </si>
  <si>
    <t>Low Signal</t>
  </si>
  <si>
    <t>Poor Fit</t>
  </si>
  <si>
    <t>Replicate Mismatch</t>
  </si>
  <si>
    <t>Multiple Melts</t>
  </si>
  <si>
    <t>Reference Mismatch</t>
  </si>
  <si>
    <t>Analysis Group</t>
  </si>
  <si>
    <t>Experiment File Name</t>
  </si>
  <si>
    <t>A01</t>
  </si>
  <si>
    <t>Reference</t>
  </si>
  <si>
    <t>Single</t>
  </si>
  <si>
    <t>Auto</t>
  </si>
  <si>
    <t>AG 1</t>
  </si>
  <si>
    <t>241126-tsa-flirtini.eds</t>
  </si>
  <si>
    <t>A02</t>
  </si>
  <si>
    <t>A03</t>
  </si>
  <si>
    <t>A04</t>
  </si>
  <si>
    <t>A05</t>
  </si>
  <si>
    <t>AG 2</t>
  </si>
  <si>
    <t>A06</t>
  </si>
  <si>
    <t>A07</t>
  </si>
  <si>
    <t>A08</t>
  </si>
  <si>
    <t>B01</t>
  </si>
  <si>
    <t>Sample</t>
  </si>
  <si>
    <t>B02</t>
  </si>
  <si>
    <t>B03</t>
  </si>
  <si>
    <t>B04</t>
  </si>
  <si>
    <t>B05</t>
  </si>
  <si>
    <t>Yes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</si>
  <si>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</si>
  <si>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</si>
  <si>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</si>
  <si>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</si>
  <si>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</si>
  <si>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</si>
  <si>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</si>
  <si>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</si>
  <si>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</si>
  <si>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</si>
  <si>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</si>
  <si>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</si>
  <si>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</si>
  <si>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</si>
  <si>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</si>
  <si>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</si>
  <si>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</si>
  <si>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</si>
  <si>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</si>
  <si>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E01</t>
  </si>
  <si>
    <t>E02</t>
  </si>
  <si>
    <t>E03</t>
  </si>
  <si>
    <t>E04</t>
  </si>
  <si>
    <t>E05</t>
  </si>
  <si>
    <t>E06</t>
  </si>
  <si>
    <t>E07</t>
  </si>
  <si>
    <t>E08</t>
  </si>
  <si>
    <t>Hits B</t>
  </si>
  <si>
    <t>Hits D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</si>
  <si>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</si>
  <si>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</si>
  <si>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</si>
  <si>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</si>
  <si>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</si>
  <si>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</si>
  <si>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</si>
  <si>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dTm B - Mean</t>
  </si>
  <si>
    <t>dTm B Lower 95%</t>
  </si>
  <si>
    <t>dTm B Upper 95%</t>
  </si>
  <si>
    <t>dTm B - Median</t>
  </si>
  <si>
    <t>dTm B - Std. Error</t>
  </si>
  <si>
    <t>dTm B - Min</t>
  </si>
  <si>
    <t>dTm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</si>
  <si>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</si>
  <si>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</si>
  <si>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</si>
  <si>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</si>
  <si>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</si>
  <si>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</si>
  <si>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</si>
  <si>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dTm D - Mean</t>
  </si>
  <si>
    <t>dTm D Lower 95%</t>
  </si>
  <si>
    <t>dTm D Upper 95%</t>
  </si>
  <si>
    <t>dTm D - Median</t>
  </si>
  <si>
    <t>dTm D - Std. Error</t>
  </si>
  <si>
    <t>dTm D - Min</t>
  </si>
  <si>
    <t>dTm D - Max</t>
  </si>
  <si>
    <t>DMSO</t>
  </si>
  <si>
    <t>ST-0176773</t>
  </si>
  <si>
    <t>ST-0136751</t>
  </si>
  <si>
    <t>ST-0176936</t>
  </si>
  <si>
    <t>ST-0136747</t>
  </si>
  <si>
    <t>Apo Tm</t>
  </si>
  <si>
    <t>SD</t>
  </si>
  <si>
    <t>dTM</t>
  </si>
  <si>
    <t>DNA 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</si>
</sst>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 readingOrder="1"/>
    </xf>
    <xf numFmtId="0" fontId="0" fillId="0" borderId="10" xfId="0" applyBorder="1"/>
    <xf numFmtId="0" fontId="18" fillId="0" borderId="10" xfId="0" applyFont="1" applyBorder="1" applyAlignment="1">
      <alignment horizont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F83D-5F2A-48D5-9460-827ADA74CF8F}">
  <dimension ref="A1:AM49"/>
  <sheetViews>
    <sheetView workbookViewId="0">
      <selection activeCell="P4" sqref="P4:Q43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</row>
    <row r="4" spans="1:28" x14ac:dyDescent="0.25">
      <c r="A4">
        <v>1</v>
      </c>
      <c r="B4" t="s">
        <v>29</v>
      </c>
      <c r="G4" t="s">
        <v>30</v>
      </c>
      <c r="H4">
        <v>42.99597</v>
      </c>
      <c r="I4">
        <v>-0.11345291</v>
      </c>
      <c r="J4">
        <v>1.3268063999999999</v>
      </c>
      <c r="K4">
        <v>25.208200000000001</v>
      </c>
      <c r="L4">
        <v>54.688600000000001</v>
      </c>
      <c r="M4">
        <v>0</v>
      </c>
      <c r="N4" t="s">
        <v>31</v>
      </c>
      <c r="O4" t="s">
        <v>32</v>
      </c>
      <c r="P4">
        <v>44.17483</v>
      </c>
      <c r="Q4">
        <v>-6.4952850000000006E-2</v>
      </c>
      <c r="AA4" t="s">
        <v>33</v>
      </c>
      <c r="AB4" t="s">
        <v>34</v>
      </c>
    </row>
    <row r="5" spans="1:28" x14ac:dyDescent="0.25">
      <c r="A5">
        <v>2</v>
      </c>
      <c r="B5" t="s">
        <v>35</v>
      </c>
      <c r="G5" t="s">
        <v>30</v>
      </c>
      <c r="H5">
        <v>43.044220000000003</v>
      </c>
      <c r="I5">
        <v>-6.5204620000000005E-2</v>
      </c>
      <c r="J5">
        <v>1.2784998000000001</v>
      </c>
      <c r="K5">
        <v>25.208200000000001</v>
      </c>
      <c r="L5">
        <v>54.199973999999997</v>
      </c>
      <c r="M5">
        <v>0</v>
      </c>
      <c r="N5" t="s">
        <v>31</v>
      </c>
      <c r="O5" t="s">
        <v>32</v>
      </c>
      <c r="P5">
        <v>44.044919999999998</v>
      </c>
      <c r="Q5">
        <v>-0.19486237000000001</v>
      </c>
      <c r="AA5" t="s">
        <v>33</v>
      </c>
      <c r="AB5" t="s">
        <v>34</v>
      </c>
    </row>
    <row r="6" spans="1:28" x14ac:dyDescent="0.25">
      <c r="A6">
        <v>3</v>
      </c>
      <c r="B6" t="s">
        <v>36</v>
      </c>
      <c r="G6" t="s">
        <v>30</v>
      </c>
      <c r="H6">
        <v>43.267246</v>
      </c>
      <c r="I6">
        <v>0.15782166</v>
      </c>
      <c r="J6">
        <v>1.2889980000000001</v>
      </c>
      <c r="K6">
        <v>25.208200000000001</v>
      </c>
      <c r="L6">
        <v>54.362850000000002</v>
      </c>
      <c r="M6">
        <v>0</v>
      </c>
      <c r="N6" t="s">
        <v>31</v>
      </c>
      <c r="O6" t="s">
        <v>32</v>
      </c>
      <c r="P6">
        <v>44.304737000000003</v>
      </c>
      <c r="Q6">
        <v>6.4952850000000006E-2</v>
      </c>
      <c r="AA6" t="s">
        <v>33</v>
      </c>
      <c r="AB6" t="s">
        <v>34</v>
      </c>
    </row>
    <row r="7" spans="1:28" x14ac:dyDescent="0.25">
      <c r="A7">
        <v>4</v>
      </c>
      <c r="B7" t="s">
        <v>37</v>
      </c>
      <c r="G7" t="s">
        <v>30</v>
      </c>
      <c r="H7">
        <v>43.13026</v>
      </c>
      <c r="I7">
        <v>2.0835876E-2</v>
      </c>
      <c r="J7">
        <v>1.3127789999999999</v>
      </c>
      <c r="K7">
        <v>25.208200000000001</v>
      </c>
      <c r="L7">
        <v>54.362850000000002</v>
      </c>
      <c r="M7">
        <v>0</v>
      </c>
      <c r="N7" t="s">
        <v>31</v>
      </c>
      <c r="O7" t="s">
        <v>32</v>
      </c>
      <c r="P7">
        <v>44.434646999999998</v>
      </c>
      <c r="Q7">
        <v>0.19486237000000001</v>
      </c>
      <c r="AA7" t="s">
        <v>33</v>
      </c>
      <c r="AB7" t="s">
        <v>34</v>
      </c>
    </row>
    <row r="8" spans="1:28" x14ac:dyDescent="0.25">
      <c r="A8">
        <v>5</v>
      </c>
      <c r="B8" t="s">
        <v>38</v>
      </c>
      <c r="G8" t="s">
        <v>30</v>
      </c>
      <c r="H8">
        <v>60.992012000000003</v>
      </c>
      <c r="I8">
        <v>0.22089386</v>
      </c>
      <c r="J8">
        <v>1.470898</v>
      </c>
      <c r="K8">
        <v>47.522095</v>
      </c>
      <c r="L8">
        <v>67.06711</v>
      </c>
      <c r="M8">
        <v>0</v>
      </c>
      <c r="N8" t="s">
        <v>31</v>
      </c>
      <c r="O8" t="s">
        <v>32</v>
      </c>
      <c r="P8">
        <v>61.322741999999998</v>
      </c>
      <c r="Q8">
        <v>6.4956664999999997E-2</v>
      </c>
      <c r="AA8" t="s">
        <v>39</v>
      </c>
      <c r="AB8" t="s">
        <v>34</v>
      </c>
    </row>
    <row r="9" spans="1:28" x14ac:dyDescent="0.25">
      <c r="A9">
        <v>6</v>
      </c>
      <c r="B9" t="s">
        <v>40</v>
      </c>
      <c r="G9" t="s">
        <v>30</v>
      </c>
      <c r="H9">
        <v>60.950187999999997</v>
      </c>
      <c r="I9">
        <v>0.17906952000000001</v>
      </c>
      <c r="J9">
        <v>1.4614528</v>
      </c>
      <c r="K9">
        <v>42.147213000000001</v>
      </c>
      <c r="L9">
        <v>67.392859999999999</v>
      </c>
      <c r="M9">
        <v>0</v>
      </c>
      <c r="N9" t="s">
        <v>31</v>
      </c>
      <c r="O9" t="s">
        <v>32</v>
      </c>
      <c r="P9">
        <v>61.452649999999998</v>
      </c>
      <c r="Q9">
        <v>0.19486237000000001</v>
      </c>
      <c r="AA9" t="s">
        <v>39</v>
      </c>
      <c r="AB9" t="s">
        <v>34</v>
      </c>
    </row>
    <row r="10" spans="1:28" x14ac:dyDescent="0.25">
      <c r="A10">
        <v>7</v>
      </c>
      <c r="B10" t="s">
        <v>41</v>
      </c>
      <c r="G10" t="s">
        <v>30</v>
      </c>
      <c r="H10">
        <v>60.599939999999997</v>
      </c>
      <c r="I10">
        <v>-0.17117690999999999</v>
      </c>
      <c r="J10">
        <v>1.4937973</v>
      </c>
      <c r="K10">
        <v>41.984336999999996</v>
      </c>
      <c r="L10">
        <v>66.904235999999997</v>
      </c>
      <c r="M10">
        <v>0</v>
      </c>
      <c r="N10" t="s">
        <v>31</v>
      </c>
      <c r="O10" t="s">
        <v>32</v>
      </c>
      <c r="P10">
        <v>61.192833</v>
      </c>
      <c r="Q10">
        <v>-6.4952850000000006E-2</v>
      </c>
      <c r="AA10" t="s">
        <v>39</v>
      </c>
      <c r="AB10" t="s">
        <v>34</v>
      </c>
    </row>
    <row r="11" spans="1:28" x14ac:dyDescent="0.25">
      <c r="A11">
        <v>8</v>
      </c>
      <c r="B11" t="s">
        <v>42</v>
      </c>
      <c r="G11" t="s">
        <v>30</v>
      </c>
      <c r="H11">
        <v>60.54233</v>
      </c>
      <c r="I11">
        <v>-0.22878646999999999</v>
      </c>
      <c r="J11">
        <v>1.4695967000000001</v>
      </c>
      <c r="K11">
        <v>43.775967000000001</v>
      </c>
      <c r="L11">
        <v>66.741355999999996</v>
      </c>
      <c r="M11">
        <v>0</v>
      </c>
      <c r="N11" t="s">
        <v>31</v>
      </c>
      <c r="O11" t="s">
        <v>32</v>
      </c>
      <c r="P11">
        <v>61.062922999999998</v>
      </c>
      <c r="Q11">
        <v>-0.19486237000000001</v>
      </c>
      <c r="AA11" t="s">
        <v>39</v>
      </c>
      <c r="AB11" t="s">
        <v>34</v>
      </c>
    </row>
    <row r="12" spans="1:28" x14ac:dyDescent="0.25">
      <c r="A12">
        <v>9</v>
      </c>
      <c r="B12" t="s">
        <v>43</v>
      </c>
      <c r="G12" t="s">
        <v>44</v>
      </c>
      <c r="H12">
        <v>38.443809999999999</v>
      </c>
      <c r="I12">
        <v>-4.6656149999999998</v>
      </c>
      <c r="J12">
        <v>1.1285574</v>
      </c>
      <c r="K12">
        <v>25.208200000000001</v>
      </c>
      <c r="L12">
        <v>49.802345000000003</v>
      </c>
      <c r="M12">
        <v>0</v>
      </c>
      <c r="N12" t="s">
        <v>31</v>
      </c>
      <c r="O12" t="s">
        <v>32</v>
      </c>
      <c r="P12">
        <v>39.108401999999998</v>
      </c>
      <c r="Q12">
        <v>-5.1313820000000003</v>
      </c>
      <c r="AA12" t="s">
        <v>33</v>
      </c>
      <c r="AB12" t="s">
        <v>34</v>
      </c>
    </row>
    <row r="13" spans="1:28" x14ac:dyDescent="0.25">
      <c r="A13">
        <v>10</v>
      </c>
      <c r="B13" t="s">
        <v>45</v>
      </c>
      <c r="G13" t="s">
        <v>44</v>
      </c>
      <c r="H13">
        <v>38.409492</v>
      </c>
      <c r="I13">
        <v>-4.6999320000000004</v>
      </c>
      <c r="J13">
        <v>1.0973248</v>
      </c>
      <c r="K13">
        <v>25.208200000000001</v>
      </c>
      <c r="L13">
        <v>49.639470000000003</v>
      </c>
      <c r="M13">
        <v>0</v>
      </c>
      <c r="N13" t="s">
        <v>31</v>
      </c>
      <c r="O13" t="s">
        <v>32</v>
      </c>
      <c r="P13">
        <v>38.328949999999999</v>
      </c>
      <c r="Q13">
        <v>-5.9108352999999996</v>
      </c>
      <c r="AA13" t="s">
        <v>33</v>
      </c>
      <c r="AB13" t="s">
        <v>34</v>
      </c>
    </row>
    <row r="14" spans="1:28" x14ac:dyDescent="0.25">
      <c r="A14">
        <v>11</v>
      </c>
      <c r="B14" t="s">
        <v>46</v>
      </c>
      <c r="G14" t="s">
        <v>44</v>
      </c>
      <c r="H14">
        <v>38.728029999999997</v>
      </c>
      <c r="I14">
        <v>-4.3813934000000003</v>
      </c>
      <c r="J14">
        <v>1.0313393</v>
      </c>
      <c r="K14">
        <v>25.208200000000001</v>
      </c>
      <c r="L14">
        <v>51.268219999999999</v>
      </c>
      <c r="M14">
        <v>0</v>
      </c>
      <c r="N14" t="s">
        <v>31</v>
      </c>
      <c r="O14" t="s">
        <v>32</v>
      </c>
      <c r="P14">
        <v>38.458860000000001</v>
      </c>
      <c r="Q14">
        <v>-5.7809258000000003</v>
      </c>
      <c r="AA14" t="s">
        <v>33</v>
      </c>
      <c r="AB14" t="s">
        <v>34</v>
      </c>
    </row>
    <row r="15" spans="1:28" x14ac:dyDescent="0.25">
      <c r="A15">
        <v>12</v>
      </c>
      <c r="B15" t="s">
        <v>47</v>
      </c>
      <c r="G15" t="s">
        <v>44</v>
      </c>
      <c r="H15">
        <v>37.378825999999997</v>
      </c>
      <c r="I15">
        <v>-5.7305983999999999</v>
      </c>
      <c r="J15">
        <v>1.0316732</v>
      </c>
      <c r="K15">
        <v>25.208200000000001</v>
      </c>
      <c r="L15">
        <v>49.802345000000003</v>
      </c>
      <c r="M15">
        <v>0</v>
      </c>
      <c r="N15" t="s">
        <v>31</v>
      </c>
      <c r="O15" t="s">
        <v>32</v>
      </c>
      <c r="P15">
        <v>37.289684000000001</v>
      </c>
      <c r="Q15">
        <v>-6.9500999999999999</v>
      </c>
      <c r="AA15" t="s">
        <v>33</v>
      </c>
      <c r="AB15" t="s">
        <v>34</v>
      </c>
    </row>
    <row r="16" spans="1:28" x14ac:dyDescent="0.25">
      <c r="A16">
        <v>13</v>
      </c>
      <c r="B16" t="s">
        <v>48</v>
      </c>
      <c r="G16" t="s">
        <v>44</v>
      </c>
      <c r="H16">
        <v>59.810200000000002</v>
      </c>
      <c r="I16">
        <v>-0.96091839999999995</v>
      </c>
      <c r="J16">
        <v>1.9507992000000001</v>
      </c>
      <c r="K16">
        <v>37.912460000000003</v>
      </c>
      <c r="L16">
        <v>66.904235999999997</v>
      </c>
      <c r="M16">
        <v>1</v>
      </c>
      <c r="N16" t="s">
        <v>31</v>
      </c>
      <c r="O16" t="s">
        <v>32</v>
      </c>
      <c r="P16">
        <v>60.413383000000003</v>
      </c>
      <c r="Q16">
        <v>-0.84440230000000005</v>
      </c>
      <c r="W16" t="s">
        <v>49</v>
      </c>
      <c r="AA16" t="s">
        <v>39</v>
      </c>
      <c r="AB16" t="s">
        <v>34</v>
      </c>
    </row>
    <row r="17" spans="1:28" x14ac:dyDescent="0.25">
      <c r="A17">
        <v>14</v>
      </c>
      <c r="B17" t="s">
        <v>50</v>
      </c>
      <c r="G17" t="s">
        <v>44</v>
      </c>
      <c r="H17">
        <v>57.502704999999999</v>
      </c>
      <c r="I17">
        <v>-3.2684134999999999</v>
      </c>
      <c r="J17">
        <v>1.3320517999999999</v>
      </c>
      <c r="K17">
        <v>25.208200000000001</v>
      </c>
      <c r="L17">
        <v>65.601234000000005</v>
      </c>
      <c r="M17">
        <v>1</v>
      </c>
      <c r="N17" t="s">
        <v>31</v>
      </c>
      <c r="O17" t="s">
        <v>32</v>
      </c>
      <c r="P17">
        <v>60.023654999999998</v>
      </c>
      <c r="Q17">
        <v>-1.2341309</v>
      </c>
      <c r="Y17" t="s">
        <v>49</v>
      </c>
      <c r="AA17" t="s">
        <v>39</v>
      </c>
      <c r="AB17" t="s">
        <v>34</v>
      </c>
    </row>
    <row r="18" spans="1:28" x14ac:dyDescent="0.25">
      <c r="A18">
        <v>15</v>
      </c>
      <c r="B18" t="s">
        <v>51</v>
      </c>
      <c r="G18" t="s">
        <v>44</v>
      </c>
      <c r="H18">
        <v>59.200274999999998</v>
      </c>
      <c r="I18">
        <v>-1.5708427</v>
      </c>
      <c r="J18">
        <v>1.7822102</v>
      </c>
      <c r="K18">
        <v>29.93158</v>
      </c>
      <c r="L18">
        <v>66.089860000000002</v>
      </c>
      <c r="M18">
        <v>1</v>
      </c>
      <c r="N18" t="s">
        <v>31</v>
      </c>
      <c r="O18" t="s">
        <v>32</v>
      </c>
      <c r="P18">
        <v>60.023654999999998</v>
      </c>
      <c r="Q18">
        <v>-1.2341309</v>
      </c>
      <c r="W18" t="s">
        <v>49</v>
      </c>
      <c r="AA18" t="s">
        <v>39</v>
      </c>
      <c r="AB18" t="s">
        <v>34</v>
      </c>
    </row>
    <row r="19" spans="1:28" x14ac:dyDescent="0.25">
      <c r="A19">
        <v>16</v>
      </c>
      <c r="B19" t="s">
        <v>52</v>
      </c>
      <c r="G19" t="s">
        <v>44</v>
      </c>
      <c r="H19">
        <v>59.486201999999999</v>
      </c>
      <c r="I19">
        <v>-1.2849159000000001</v>
      </c>
      <c r="J19">
        <v>1.6134369</v>
      </c>
      <c r="K19">
        <v>42.310090000000002</v>
      </c>
      <c r="L19">
        <v>66.415610000000001</v>
      </c>
      <c r="M19">
        <v>2</v>
      </c>
      <c r="N19" t="s">
        <v>31</v>
      </c>
      <c r="O19" t="s">
        <v>32</v>
      </c>
      <c r="P19">
        <v>60.283473999999998</v>
      </c>
      <c r="Q19">
        <v>-0.97431179999999995</v>
      </c>
      <c r="W19" t="s">
        <v>49</v>
      </c>
      <c r="Y19" t="s">
        <v>49</v>
      </c>
      <c r="AA19" t="s">
        <v>39</v>
      </c>
      <c r="AB19" t="s">
        <v>34</v>
      </c>
    </row>
    <row r="20" spans="1:28" x14ac:dyDescent="0.25">
      <c r="A20">
        <v>17</v>
      </c>
      <c r="B20" t="s">
        <v>53</v>
      </c>
      <c r="G20" t="s">
        <v>44</v>
      </c>
      <c r="H20">
        <v>41.951434999999996</v>
      </c>
      <c r="I20">
        <v>-1.1579895</v>
      </c>
      <c r="J20">
        <v>1.2697349</v>
      </c>
      <c r="K20">
        <v>25.208200000000001</v>
      </c>
      <c r="L20">
        <v>53.385596999999997</v>
      </c>
      <c r="M20">
        <v>0</v>
      </c>
      <c r="N20" t="s">
        <v>31</v>
      </c>
      <c r="O20" t="s">
        <v>32</v>
      </c>
      <c r="P20">
        <v>43.265472000000003</v>
      </c>
      <c r="Q20">
        <v>-0.97431179999999995</v>
      </c>
      <c r="AA20" t="s">
        <v>33</v>
      </c>
      <c r="AB20" t="s">
        <v>34</v>
      </c>
    </row>
    <row r="21" spans="1:28" x14ac:dyDescent="0.25">
      <c r="A21">
        <v>18</v>
      </c>
      <c r="B21" t="s">
        <v>54</v>
      </c>
      <c r="G21" t="s">
        <v>44</v>
      </c>
      <c r="H21">
        <v>41.936070000000001</v>
      </c>
      <c r="I21">
        <v>-1.1733551</v>
      </c>
      <c r="J21">
        <v>1.2887963</v>
      </c>
      <c r="K21">
        <v>25.208200000000001</v>
      </c>
      <c r="L21">
        <v>53.222720000000002</v>
      </c>
      <c r="M21">
        <v>0</v>
      </c>
      <c r="N21" t="s">
        <v>31</v>
      </c>
      <c r="O21" t="s">
        <v>32</v>
      </c>
      <c r="P21">
        <v>43.265472000000003</v>
      </c>
      <c r="Q21">
        <v>-0.97431179999999995</v>
      </c>
      <c r="AA21" t="s">
        <v>33</v>
      </c>
      <c r="AB21" t="s">
        <v>34</v>
      </c>
    </row>
    <row r="22" spans="1:28" x14ac:dyDescent="0.25">
      <c r="A22">
        <v>19</v>
      </c>
      <c r="B22" t="s">
        <v>55</v>
      </c>
      <c r="G22" t="s">
        <v>44</v>
      </c>
      <c r="H22">
        <v>41.812362999999998</v>
      </c>
      <c r="I22">
        <v>-1.2970619000000001</v>
      </c>
      <c r="J22">
        <v>1.2679467</v>
      </c>
      <c r="K22">
        <v>25.208200000000001</v>
      </c>
      <c r="L22">
        <v>53.059849999999997</v>
      </c>
      <c r="M22">
        <v>0</v>
      </c>
      <c r="N22" t="s">
        <v>31</v>
      </c>
      <c r="O22" t="s">
        <v>32</v>
      </c>
      <c r="P22">
        <v>43.135562999999998</v>
      </c>
      <c r="Q22">
        <v>-1.1042213000000001</v>
      </c>
      <c r="AA22" t="s">
        <v>33</v>
      </c>
      <c r="AB22" t="s">
        <v>34</v>
      </c>
    </row>
    <row r="23" spans="1:28" x14ac:dyDescent="0.25">
      <c r="A23">
        <v>20</v>
      </c>
      <c r="B23" t="s">
        <v>56</v>
      </c>
      <c r="G23" t="s">
        <v>44</v>
      </c>
      <c r="H23">
        <v>42.531723</v>
      </c>
      <c r="I23">
        <v>-0.57770157</v>
      </c>
      <c r="J23">
        <v>1.3077652</v>
      </c>
      <c r="K23">
        <v>25.208200000000001</v>
      </c>
      <c r="L23">
        <v>53.874220000000001</v>
      </c>
      <c r="M23">
        <v>0</v>
      </c>
      <c r="N23" t="s">
        <v>31</v>
      </c>
      <c r="O23" t="s">
        <v>32</v>
      </c>
      <c r="P23">
        <v>43.655197000000001</v>
      </c>
      <c r="Q23">
        <v>-0.58458710000000003</v>
      </c>
      <c r="AA23" t="s">
        <v>33</v>
      </c>
      <c r="AB23" t="s">
        <v>34</v>
      </c>
    </row>
    <row r="24" spans="1:28" x14ac:dyDescent="0.25">
      <c r="A24">
        <v>21</v>
      </c>
      <c r="B24" t="s">
        <v>57</v>
      </c>
      <c r="G24" t="s">
        <v>44</v>
      </c>
      <c r="H24">
        <v>59.755367</v>
      </c>
      <c r="I24">
        <v>-1.0157509</v>
      </c>
      <c r="J24">
        <v>1.5423393999999999</v>
      </c>
      <c r="K24">
        <v>36.935209999999998</v>
      </c>
      <c r="L24">
        <v>66.25273</v>
      </c>
      <c r="M24">
        <v>1</v>
      </c>
      <c r="N24" t="s">
        <v>31</v>
      </c>
      <c r="O24" t="s">
        <v>32</v>
      </c>
      <c r="P24">
        <v>60.413383000000003</v>
      </c>
      <c r="Q24">
        <v>-0.84440230000000005</v>
      </c>
      <c r="W24" t="s">
        <v>49</v>
      </c>
      <c r="AA24" t="s">
        <v>39</v>
      </c>
      <c r="AB24" t="s">
        <v>34</v>
      </c>
    </row>
    <row r="25" spans="1:28" x14ac:dyDescent="0.25">
      <c r="A25">
        <v>22</v>
      </c>
      <c r="B25" t="s">
        <v>58</v>
      </c>
      <c r="G25" t="s">
        <v>44</v>
      </c>
      <c r="H25">
        <v>59.597499999999997</v>
      </c>
      <c r="I25">
        <v>-1.1736183</v>
      </c>
      <c r="J25">
        <v>1.6221506999999999</v>
      </c>
      <c r="K25">
        <v>31.397455000000001</v>
      </c>
      <c r="L25">
        <v>66.25273</v>
      </c>
      <c r="M25">
        <v>1</v>
      </c>
      <c r="N25" t="s">
        <v>31</v>
      </c>
      <c r="O25" t="s">
        <v>32</v>
      </c>
      <c r="P25">
        <v>60.413383000000003</v>
      </c>
      <c r="Q25">
        <v>-0.84440230000000005</v>
      </c>
      <c r="W25" t="s">
        <v>49</v>
      </c>
      <c r="AA25" t="s">
        <v>39</v>
      </c>
      <c r="AB25" t="s">
        <v>34</v>
      </c>
    </row>
    <row r="26" spans="1:28" x14ac:dyDescent="0.25">
      <c r="A26">
        <v>23</v>
      </c>
      <c r="B26" t="s">
        <v>59</v>
      </c>
      <c r="G26" t="s">
        <v>44</v>
      </c>
      <c r="H26">
        <v>59.653506999999998</v>
      </c>
      <c r="I26">
        <v>-1.1176109000000001</v>
      </c>
      <c r="J26">
        <v>1.5878222</v>
      </c>
      <c r="K26">
        <v>37.098083000000003</v>
      </c>
      <c r="L26">
        <v>66.25273</v>
      </c>
      <c r="M26">
        <v>1</v>
      </c>
      <c r="N26" t="s">
        <v>31</v>
      </c>
      <c r="O26" t="s">
        <v>32</v>
      </c>
      <c r="P26">
        <v>60.413383000000003</v>
      </c>
      <c r="Q26">
        <v>-0.84440230000000005</v>
      </c>
      <c r="W26" t="s">
        <v>49</v>
      </c>
      <c r="AA26" t="s">
        <v>39</v>
      </c>
      <c r="AB26" t="s">
        <v>34</v>
      </c>
    </row>
    <row r="27" spans="1:28" x14ac:dyDescent="0.25">
      <c r="A27">
        <v>24</v>
      </c>
      <c r="B27" t="s">
        <v>60</v>
      </c>
      <c r="G27" t="s">
        <v>44</v>
      </c>
      <c r="H27">
        <v>59.60575</v>
      </c>
      <c r="I27">
        <v>-1.1653671000000001</v>
      </c>
      <c r="J27">
        <v>1.4912531</v>
      </c>
      <c r="K27">
        <v>41.169964</v>
      </c>
      <c r="L27">
        <v>66.089860000000002</v>
      </c>
      <c r="M27">
        <v>0</v>
      </c>
      <c r="N27" t="s">
        <v>31</v>
      </c>
      <c r="O27" t="s">
        <v>32</v>
      </c>
      <c r="P27">
        <v>60.283473999999998</v>
      </c>
      <c r="Q27">
        <v>-0.97431179999999995</v>
      </c>
      <c r="AA27" t="s">
        <v>39</v>
      </c>
      <c r="AB27" t="s">
        <v>34</v>
      </c>
    </row>
    <row r="28" spans="1:28" x14ac:dyDescent="0.25">
      <c r="A28">
        <v>25</v>
      </c>
      <c r="B28" t="s">
        <v>61</v>
      </c>
      <c r="G28" t="s">
        <v>44</v>
      </c>
      <c r="H28">
        <v>41.135460000000002</v>
      </c>
      <c r="I28">
        <v>-1.9739647</v>
      </c>
      <c r="J28">
        <v>1.2185036</v>
      </c>
      <c r="K28">
        <v>25.208200000000001</v>
      </c>
      <c r="L28">
        <v>52.896973000000003</v>
      </c>
      <c r="M28">
        <v>0</v>
      </c>
      <c r="N28" t="s">
        <v>31</v>
      </c>
      <c r="O28" t="s">
        <v>32</v>
      </c>
      <c r="P28">
        <v>42.486020000000003</v>
      </c>
      <c r="Q28">
        <v>-1.7537651000000001</v>
      </c>
      <c r="AA28" t="s">
        <v>33</v>
      </c>
      <c r="AB28" t="s">
        <v>34</v>
      </c>
    </row>
    <row r="29" spans="1:28" x14ac:dyDescent="0.25">
      <c r="A29">
        <v>26</v>
      </c>
      <c r="B29" t="s">
        <v>62</v>
      </c>
      <c r="G29" t="s">
        <v>44</v>
      </c>
      <c r="H29">
        <v>41.566850000000002</v>
      </c>
      <c r="I29">
        <v>-1.5425758000000001</v>
      </c>
      <c r="J29">
        <v>1.2125553</v>
      </c>
      <c r="K29">
        <v>25.208200000000001</v>
      </c>
      <c r="L29">
        <v>52.734096999999998</v>
      </c>
      <c r="M29">
        <v>0</v>
      </c>
      <c r="N29" t="s">
        <v>31</v>
      </c>
      <c r="O29" t="s">
        <v>32</v>
      </c>
      <c r="P29">
        <v>42.615929999999999</v>
      </c>
      <c r="Q29">
        <v>-1.6238556</v>
      </c>
      <c r="AA29" t="s">
        <v>33</v>
      </c>
      <c r="AB29" t="s">
        <v>34</v>
      </c>
    </row>
    <row r="30" spans="1:28" x14ac:dyDescent="0.25">
      <c r="A30">
        <v>27</v>
      </c>
      <c r="B30" t="s">
        <v>63</v>
      </c>
      <c r="G30" t="s">
        <v>44</v>
      </c>
      <c r="H30">
        <v>41.243645000000001</v>
      </c>
      <c r="I30">
        <v>-1.8657798999999999</v>
      </c>
      <c r="J30">
        <v>1.1886941</v>
      </c>
      <c r="K30">
        <v>25.208200000000001</v>
      </c>
      <c r="L30">
        <v>52.734096999999998</v>
      </c>
      <c r="M30">
        <v>0</v>
      </c>
      <c r="N30" t="s">
        <v>31</v>
      </c>
      <c r="O30" t="s">
        <v>32</v>
      </c>
      <c r="P30">
        <v>42.096294</v>
      </c>
      <c r="Q30">
        <v>-2.1434897999999998</v>
      </c>
      <c r="AA30" t="s">
        <v>33</v>
      </c>
      <c r="AB30" t="s">
        <v>34</v>
      </c>
    </row>
    <row r="31" spans="1:28" x14ac:dyDescent="0.25">
      <c r="A31">
        <v>28</v>
      </c>
      <c r="B31" t="s">
        <v>64</v>
      </c>
      <c r="G31" t="s">
        <v>44</v>
      </c>
      <c r="H31">
        <v>42.022120000000001</v>
      </c>
      <c r="I31">
        <v>-1.0873032</v>
      </c>
      <c r="J31">
        <v>1.2555133999999999</v>
      </c>
      <c r="K31">
        <v>25.208200000000001</v>
      </c>
      <c r="L31">
        <v>55.3401</v>
      </c>
      <c r="M31">
        <v>0</v>
      </c>
      <c r="N31" t="s">
        <v>31</v>
      </c>
      <c r="O31" t="s">
        <v>32</v>
      </c>
      <c r="P31">
        <v>43.135562999999998</v>
      </c>
      <c r="Q31">
        <v>-1.1042213000000001</v>
      </c>
      <c r="AA31" t="s">
        <v>33</v>
      </c>
      <c r="AB31" t="s">
        <v>34</v>
      </c>
    </row>
    <row r="32" spans="1:28" x14ac:dyDescent="0.25">
      <c r="A32">
        <v>29</v>
      </c>
      <c r="B32" t="s">
        <v>65</v>
      </c>
      <c r="G32" t="s">
        <v>44</v>
      </c>
      <c r="H32">
        <v>60.138660000000002</v>
      </c>
      <c r="I32">
        <v>-0.63245773000000005</v>
      </c>
      <c r="J32">
        <v>1.5357444</v>
      </c>
      <c r="K32">
        <v>41.495711999999997</v>
      </c>
      <c r="L32">
        <v>66.741355999999996</v>
      </c>
      <c r="M32">
        <v>1</v>
      </c>
      <c r="N32" t="s">
        <v>31</v>
      </c>
      <c r="O32" t="s">
        <v>32</v>
      </c>
      <c r="P32">
        <v>60.803109999999997</v>
      </c>
      <c r="Q32">
        <v>-0.45467758000000003</v>
      </c>
      <c r="W32" t="s">
        <v>49</v>
      </c>
      <c r="AA32" t="s">
        <v>39</v>
      </c>
      <c r="AB32" t="s">
        <v>34</v>
      </c>
    </row>
    <row r="33" spans="1:39" x14ac:dyDescent="0.25">
      <c r="A33">
        <v>30</v>
      </c>
      <c r="B33" t="s">
        <v>66</v>
      </c>
      <c r="G33" t="s">
        <v>44</v>
      </c>
      <c r="H33">
        <v>60.323566</v>
      </c>
      <c r="I33">
        <v>-0.44755172999999998</v>
      </c>
      <c r="J33">
        <v>1.5833634999999999</v>
      </c>
      <c r="K33">
        <v>39.378337999999999</v>
      </c>
      <c r="L33">
        <v>67.06711</v>
      </c>
      <c r="M33">
        <v>1</v>
      </c>
      <c r="N33" t="s">
        <v>31</v>
      </c>
      <c r="O33" t="s">
        <v>32</v>
      </c>
      <c r="P33">
        <v>60.933014</v>
      </c>
      <c r="Q33">
        <v>-0.32477188000000001</v>
      </c>
      <c r="W33" t="s">
        <v>49</v>
      </c>
      <c r="AA33" t="s">
        <v>39</v>
      </c>
      <c r="AB33" t="s">
        <v>34</v>
      </c>
    </row>
    <row r="34" spans="1:39" x14ac:dyDescent="0.25">
      <c r="A34">
        <v>31</v>
      </c>
      <c r="B34" t="s">
        <v>67</v>
      </c>
      <c r="G34" t="s">
        <v>44</v>
      </c>
      <c r="H34">
        <v>60.005470000000003</v>
      </c>
      <c r="I34">
        <v>-0.76564790000000005</v>
      </c>
      <c r="J34">
        <v>1.5896912999999999</v>
      </c>
      <c r="K34">
        <v>38.889710000000001</v>
      </c>
      <c r="L34">
        <v>66.578479999999999</v>
      </c>
      <c r="M34">
        <v>1</v>
      </c>
      <c r="N34" t="s">
        <v>31</v>
      </c>
      <c r="O34" t="s">
        <v>32</v>
      </c>
      <c r="P34">
        <v>60.673200000000001</v>
      </c>
      <c r="Q34">
        <v>-0.58458710000000003</v>
      </c>
      <c r="W34" t="s">
        <v>49</v>
      </c>
      <c r="AA34" t="s">
        <v>39</v>
      </c>
      <c r="AB34" t="s">
        <v>34</v>
      </c>
    </row>
    <row r="35" spans="1:39" x14ac:dyDescent="0.25">
      <c r="A35">
        <v>32</v>
      </c>
      <c r="B35" t="s">
        <v>68</v>
      </c>
      <c r="G35" t="s">
        <v>44</v>
      </c>
      <c r="H35">
        <v>60.301341999999998</v>
      </c>
      <c r="I35">
        <v>-0.46977615</v>
      </c>
      <c r="J35">
        <v>1.5363614999999999</v>
      </c>
      <c r="K35">
        <v>41.658589999999997</v>
      </c>
      <c r="L35">
        <v>66.904235999999997</v>
      </c>
      <c r="M35">
        <v>1</v>
      </c>
      <c r="N35" t="s">
        <v>31</v>
      </c>
      <c r="O35" t="s">
        <v>32</v>
      </c>
      <c r="P35">
        <v>60.933014</v>
      </c>
      <c r="Q35">
        <v>-0.32477188000000001</v>
      </c>
      <c r="W35" t="s">
        <v>49</v>
      </c>
      <c r="AA35" t="s">
        <v>39</v>
      </c>
      <c r="AB35" t="s">
        <v>34</v>
      </c>
    </row>
    <row r="36" spans="1:39" x14ac:dyDescent="0.25">
      <c r="A36">
        <v>33</v>
      </c>
      <c r="B36" t="s">
        <v>69</v>
      </c>
      <c r="G36" t="s">
        <v>44</v>
      </c>
      <c r="H36">
        <v>39.946922000000001</v>
      </c>
      <c r="I36">
        <v>-3.1625022999999999</v>
      </c>
      <c r="J36">
        <v>1.1095809000000001</v>
      </c>
      <c r="K36">
        <v>25.208200000000001</v>
      </c>
      <c r="L36">
        <v>52.082596000000002</v>
      </c>
      <c r="M36">
        <v>0</v>
      </c>
      <c r="N36" t="s">
        <v>31</v>
      </c>
      <c r="O36" t="s">
        <v>32</v>
      </c>
      <c r="P36">
        <v>40.277576000000003</v>
      </c>
      <c r="Q36">
        <v>-3.9622077999999998</v>
      </c>
      <c r="AA36" t="s">
        <v>33</v>
      </c>
      <c r="AB36" t="s">
        <v>34</v>
      </c>
    </row>
    <row r="37" spans="1:39" x14ac:dyDescent="0.25">
      <c r="A37">
        <v>34</v>
      </c>
      <c r="B37" t="s">
        <v>70</v>
      </c>
      <c r="G37" t="s">
        <v>44</v>
      </c>
      <c r="H37">
        <v>40.187280000000001</v>
      </c>
      <c r="I37">
        <v>-2.9221458</v>
      </c>
      <c r="J37">
        <v>1.1238859999999999</v>
      </c>
      <c r="K37">
        <v>25.208200000000001</v>
      </c>
      <c r="L37">
        <v>52.082596000000002</v>
      </c>
      <c r="M37">
        <v>0</v>
      </c>
      <c r="N37" t="s">
        <v>31</v>
      </c>
      <c r="O37" t="s">
        <v>32</v>
      </c>
      <c r="P37">
        <v>41.057026</v>
      </c>
      <c r="Q37">
        <v>-3.1827583000000002</v>
      </c>
      <c r="AA37" t="s">
        <v>33</v>
      </c>
      <c r="AB37" t="s">
        <v>34</v>
      </c>
    </row>
    <row r="38" spans="1:39" x14ac:dyDescent="0.25">
      <c r="A38">
        <v>35</v>
      </c>
      <c r="B38" t="s">
        <v>71</v>
      </c>
      <c r="G38" t="s">
        <v>44</v>
      </c>
      <c r="H38">
        <v>40.430579999999999</v>
      </c>
      <c r="I38">
        <v>-2.6788444999999999</v>
      </c>
      <c r="J38">
        <v>1.1421106000000001</v>
      </c>
      <c r="K38">
        <v>25.208200000000001</v>
      </c>
      <c r="L38">
        <v>52.245471999999999</v>
      </c>
      <c r="M38">
        <v>0</v>
      </c>
      <c r="N38" t="s">
        <v>31</v>
      </c>
      <c r="O38" t="s">
        <v>32</v>
      </c>
      <c r="P38">
        <v>41.186934999999998</v>
      </c>
      <c r="Q38">
        <v>-3.0528488</v>
      </c>
      <c r="AA38" t="s">
        <v>33</v>
      </c>
      <c r="AB38" t="s">
        <v>34</v>
      </c>
    </row>
    <row r="39" spans="1:39" x14ac:dyDescent="0.25">
      <c r="A39">
        <v>36</v>
      </c>
      <c r="B39" t="s">
        <v>72</v>
      </c>
      <c r="G39" t="s">
        <v>44</v>
      </c>
      <c r="H39">
        <v>39.608240000000002</v>
      </c>
      <c r="I39">
        <v>-3.5011863999999999</v>
      </c>
      <c r="J39">
        <v>1.1289473999999999</v>
      </c>
      <c r="K39">
        <v>25.208200000000001</v>
      </c>
      <c r="L39">
        <v>51.756847</v>
      </c>
      <c r="M39">
        <v>0</v>
      </c>
      <c r="N39" t="s">
        <v>31</v>
      </c>
      <c r="O39" t="s">
        <v>32</v>
      </c>
      <c r="P39">
        <v>41.836480000000002</v>
      </c>
      <c r="Q39">
        <v>-2.403305</v>
      </c>
      <c r="AA39" t="s">
        <v>33</v>
      </c>
      <c r="AB39" t="s">
        <v>34</v>
      </c>
    </row>
    <row r="40" spans="1:39" x14ac:dyDescent="0.25">
      <c r="A40">
        <v>37</v>
      </c>
      <c r="B40" t="s">
        <v>73</v>
      </c>
      <c r="G40" t="s">
        <v>44</v>
      </c>
      <c r="H40">
        <v>61.566647000000003</v>
      </c>
      <c r="I40">
        <v>0.79552840000000002</v>
      </c>
      <c r="J40">
        <v>1.5679055</v>
      </c>
      <c r="K40">
        <v>33.514830000000003</v>
      </c>
      <c r="L40">
        <v>67.881484999999998</v>
      </c>
      <c r="M40">
        <v>1</v>
      </c>
      <c r="N40" t="s">
        <v>31</v>
      </c>
      <c r="O40" t="s">
        <v>32</v>
      </c>
      <c r="P40">
        <v>62.232100000000003</v>
      </c>
      <c r="Q40">
        <v>0.97431564000000004</v>
      </c>
      <c r="W40" t="s">
        <v>49</v>
      </c>
      <c r="AA40" t="s">
        <v>39</v>
      </c>
      <c r="AB40" t="s">
        <v>34</v>
      </c>
    </row>
    <row r="41" spans="1:39" x14ac:dyDescent="0.25">
      <c r="A41">
        <v>38</v>
      </c>
      <c r="B41" t="s">
        <v>74</v>
      </c>
      <c r="G41" t="s">
        <v>44</v>
      </c>
      <c r="H41">
        <v>61.618298000000003</v>
      </c>
      <c r="I41">
        <v>0.84717940000000003</v>
      </c>
      <c r="J41">
        <v>1.4654799000000001</v>
      </c>
      <c r="K41">
        <v>43.124465999999998</v>
      </c>
      <c r="L41">
        <v>68.207239999999999</v>
      </c>
      <c r="M41">
        <v>0</v>
      </c>
      <c r="N41" t="s">
        <v>31</v>
      </c>
      <c r="O41" t="s">
        <v>32</v>
      </c>
      <c r="P41">
        <v>62.232100000000003</v>
      </c>
      <c r="Q41">
        <v>0.97431564000000004</v>
      </c>
      <c r="AA41" t="s">
        <v>39</v>
      </c>
      <c r="AB41" t="s">
        <v>34</v>
      </c>
    </row>
    <row r="42" spans="1:39" x14ac:dyDescent="0.25">
      <c r="A42">
        <v>39</v>
      </c>
      <c r="B42" t="s">
        <v>75</v>
      </c>
      <c r="G42" t="s">
        <v>44</v>
      </c>
      <c r="H42">
        <v>61.492798000000001</v>
      </c>
      <c r="I42">
        <v>0.72167970000000004</v>
      </c>
      <c r="J42">
        <v>1.4125373000000001</v>
      </c>
      <c r="K42">
        <v>41.007088000000003</v>
      </c>
      <c r="L42">
        <v>68.044359999999998</v>
      </c>
      <c r="M42">
        <v>0</v>
      </c>
      <c r="N42" t="s">
        <v>31</v>
      </c>
      <c r="O42" t="s">
        <v>32</v>
      </c>
      <c r="P42">
        <v>62.232100000000003</v>
      </c>
      <c r="Q42">
        <v>0.97431564000000004</v>
      </c>
      <c r="AA42" t="s">
        <v>39</v>
      </c>
      <c r="AB42" t="s">
        <v>34</v>
      </c>
    </row>
    <row r="43" spans="1:39" x14ac:dyDescent="0.25">
      <c r="A43">
        <v>40</v>
      </c>
      <c r="B43" t="s">
        <v>76</v>
      </c>
      <c r="G43" t="s">
        <v>44</v>
      </c>
      <c r="H43">
        <v>61.630386000000001</v>
      </c>
      <c r="I43">
        <v>0.85926820000000004</v>
      </c>
      <c r="J43">
        <v>1.5138886</v>
      </c>
      <c r="K43">
        <v>41.984336999999996</v>
      </c>
      <c r="L43">
        <v>68.207239999999999</v>
      </c>
      <c r="M43">
        <v>1</v>
      </c>
      <c r="N43" t="s">
        <v>31</v>
      </c>
      <c r="O43" t="s">
        <v>32</v>
      </c>
      <c r="P43">
        <v>62.232100000000003</v>
      </c>
      <c r="Q43">
        <v>0.97431564000000004</v>
      </c>
      <c r="W43" t="s">
        <v>49</v>
      </c>
      <c r="AA43" t="s">
        <v>39</v>
      </c>
      <c r="AB43" t="s">
        <v>34</v>
      </c>
    </row>
    <row r="45" spans="1:39" x14ac:dyDescent="0.25">
      <c r="A45" t="s">
        <v>1</v>
      </c>
      <c r="B45" t="s">
        <v>77</v>
      </c>
      <c r="C45" t="s">
        <v>78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27</v>
      </c>
      <c r="J45" t="s">
        <v>24</v>
      </c>
      <c r="K45" t="s">
        <v>26</v>
      </c>
      <c r="L45" t="s">
        <v>79</v>
      </c>
      <c r="M45" t="s">
        <v>80</v>
      </c>
      <c r="N45" t="s">
        <v>81</v>
      </c>
      <c r="O45" t="s">
        <v>82</v>
      </c>
      <c r="P45" t="s">
        <v>83</v>
      </c>
      <c r="Q45" t="s">
        <v>84</v>
      </c>
      <c r="R45" t="s">
        <v>85</v>
      </c>
      <c r="S45" t="s">
        <v>86</v>
      </c>
      <c r="T45" t="s">
        <v>87</v>
      </c>
      <c r="U45" t="s">
        <v>88</v>
      </c>
      <c r="V45" t="s">
        <v>89</v>
      </c>
      <c r="W45" t="s">
        <v>90</v>
      </c>
      <c r="X45" t="s">
        <v>91</v>
      </c>
      <c r="Y45" t="s">
        <v>92</v>
      </c>
      <c r="Z45" t="s">
        <v>93</v>
      </c>
      <c r="AA45" t="s">
        <v>94</v>
      </c>
      <c r="AB45" t="s">
        <v>95</v>
      </c>
      <c r="AC45" t="s">
        <v>96</v>
      </c>
      <c r="AD45" t="s">
        <v>97</v>
      </c>
      <c r="AE45" t="s">
        <v>98</v>
      </c>
      <c r="AF45" t="s">
        <v>99</v>
      </c>
      <c r="AG45" t="s">
        <v>100</v>
      </c>
      <c r="AH45" t="s">
        <v>101</v>
      </c>
      <c r="AI45" t="s">
        <v>102</v>
      </c>
      <c r="AJ45" t="s">
        <v>103</v>
      </c>
      <c r="AK45" t="s">
        <v>104</v>
      </c>
      <c r="AL45" t="s">
        <v>105</v>
      </c>
      <c r="AM45" t="s">
        <v>106</v>
      </c>
    </row>
    <row r="46" spans="1:39" x14ac:dyDescent="0.25">
      <c r="A46">
        <v>1</v>
      </c>
      <c r="H46" t="s">
        <v>44</v>
      </c>
      <c r="I46" t="s">
        <v>33</v>
      </c>
      <c r="L46">
        <v>40.458300000000001</v>
      </c>
      <c r="M46">
        <v>39.620429999999999</v>
      </c>
      <c r="N46">
        <v>41.296173000000003</v>
      </c>
      <c r="O46">
        <v>40.78302</v>
      </c>
      <c r="P46">
        <v>0.39310017000000003</v>
      </c>
      <c r="Q46">
        <v>37.378825999999997</v>
      </c>
      <c r="R46">
        <v>42.531723</v>
      </c>
      <c r="S46">
        <v>-2.6511219000000001</v>
      </c>
      <c r="T46">
        <v>-3.4889944000000002</v>
      </c>
      <c r="U46">
        <v>-1.8132493000000001</v>
      </c>
      <c r="V46">
        <v>-2.3264046</v>
      </c>
      <c r="W46">
        <v>0.39310017000000003</v>
      </c>
      <c r="X46">
        <v>-5.7305983999999999</v>
      </c>
      <c r="Y46">
        <v>-0.57770157</v>
      </c>
      <c r="Z46">
        <v>41.324962999999997</v>
      </c>
      <c r="AA46">
        <v>40.233229999999999</v>
      </c>
      <c r="AB46">
        <v>42.416694999999997</v>
      </c>
      <c r="AC46">
        <v>41.966385000000002</v>
      </c>
      <c r="AD46">
        <v>0.51220140000000003</v>
      </c>
      <c r="AE46">
        <v>37.289684000000001</v>
      </c>
      <c r="AF46">
        <v>43.655197000000001</v>
      </c>
      <c r="AG46">
        <v>-2.9148204</v>
      </c>
      <c r="AH46">
        <v>-4.006551</v>
      </c>
      <c r="AI46">
        <v>-1.8230898</v>
      </c>
      <c r="AJ46">
        <v>-2.2733973999999999</v>
      </c>
      <c r="AK46">
        <v>0.51220136999999999</v>
      </c>
      <c r="AL46">
        <v>-6.9500999999999999</v>
      </c>
      <c r="AM46">
        <v>-0.58458710000000003</v>
      </c>
    </row>
    <row r="47" spans="1:39" x14ac:dyDescent="0.25">
      <c r="A47">
        <v>2</v>
      </c>
      <c r="H47" t="s">
        <v>30</v>
      </c>
      <c r="I47" t="s">
        <v>33</v>
      </c>
      <c r="L47">
        <v>43.109425000000002</v>
      </c>
      <c r="M47">
        <v>42.920110000000001</v>
      </c>
      <c r="N47">
        <v>43.298740000000002</v>
      </c>
      <c r="O47">
        <v>43.087242000000003</v>
      </c>
      <c r="P47">
        <v>5.9487402000000002E-2</v>
      </c>
      <c r="Q47">
        <v>42.99597</v>
      </c>
      <c r="R47">
        <v>43.267246</v>
      </c>
      <c r="S47">
        <v>0</v>
      </c>
      <c r="T47">
        <v>-0.18931509999999999</v>
      </c>
      <c r="U47">
        <v>0.18931509999999999</v>
      </c>
      <c r="V47">
        <v>-2.2184372000000001E-2</v>
      </c>
      <c r="W47">
        <v>5.9487402000000002E-2</v>
      </c>
      <c r="X47">
        <v>-0.11345291</v>
      </c>
      <c r="Y47">
        <v>0.15782166</v>
      </c>
      <c r="Z47">
        <v>44.239784</v>
      </c>
      <c r="AA47">
        <v>43.972920000000002</v>
      </c>
      <c r="AB47">
        <v>44.50665</v>
      </c>
      <c r="AC47">
        <v>44.239784</v>
      </c>
      <c r="AD47">
        <v>8.3855239999999998E-2</v>
      </c>
      <c r="AE47">
        <v>44.044919999999998</v>
      </c>
      <c r="AF47">
        <v>44.434646999999998</v>
      </c>
      <c r="AG47">
        <v>0</v>
      </c>
      <c r="AH47">
        <v>-0.26686427000000001</v>
      </c>
      <c r="AI47">
        <v>0.26686427000000001</v>
      </c>
      <c r="AJ47">
        <v>0</v>
      </c>
      <c r="AK47">
        <v>8.3855239999999998E-2</v>
      </c>
      <c r="AL47">
        <v>-0.19486237000000001</v>
      </c>
      <c r="AM47">
        <v>0.19486237000000001</v>
      </c>
    </row>
    <row r="48" spans="1:39" x14ac:dyDescent="0.25">
      <c r="A48">
        <v>3</v>
      </c>
      <c r="H48" t="s">
        <v>44</v>
      </c>
      <c r="I48" t="s">
        <v>39</v>
      </c>
      <c r="L48">
        <v>60.105539999999998</v>
      </c>
      <c r="M48">
        <v>59.527200000000001</v>
      </c>
      <c r="N48">
        <v>60.683883999999999</v>
      </c>
      <c r="O48">
        <v>59.907837000000001</v>
      </c>
      <c r="P48">
        <v>0.27133774999999999</v>
      </c>
      <c r="Q48">
        <v>57.502704999999999</v>
      </c>
      <c r="R48">
        <v>61.630386000000001</v>
      </c>
      <c r="S48">
        <v>-0.66557599999999995</v>
      </c>
      <c r="T48">
        <v>-1.2439183</v>
      </c>
      <c r="U48">
        <v>-8.7233660000000005E-2</v>
      </c>
      <c r="V48">
        <v>-0.86328316000000005</v>
      </c>
      <c r="W48">
        <v>0.27133774999999999</v>
      </c>
      <c r="X48">
        <v>-3.2684134999999999</v>
      </c>
      <c r="Y48">
        <v>0.85926820000000004</v>
      </c>
      <c r="Z48">
        <v>60.908656999999998</v>
      </c>
      <c r="AA48">
        <v>60.464893000000004</v>
      </c>
      <c r="AB48">
        <v>61.352420000000002</v>
      </c>
      <c r="AC48">
        <v>60.543289999999999</v>
      </c>
      <c r="AD48">
        <v>0.20819799999999999</v>
      </c>
      <c r="AE48">
        <v>60.023654999999998</v>
      </c>
      <c r="AF48">
        <v>62.232100000000003</v>
      </c>
      <c r="AG48">
        <v>-0.34912753000000002</v>
      </c>
      <c r="AH48">
        <v>-0.79289069999999995</v>
      </c>
      <c r="AI48">
        <v>9.4635664999999994E-2</v>
      </c>
      <c r="AJ48">
        <v>-0.71449470000000004</v>
      </c>
      <c r="AK48">
        <v>0.20819799999999999</v>
      </c>
      <c r="AL48">
        <v>-1.2341309</v>
      </c>
      <c r="AM48">
        <v>0.97431564000000004</v>
      </c>
    </row>
    <row r="49" spans="1:39" x14ac:dyDescent="0.25">
      <c r="A49">
        <v>4</v>
      </c>
      <c r="H49" t="s">
        <v>30</v>
      </c>
      <c r="I49" t="s">
        <v>39</v>
      </c>
      <c r="L49">
        <v>60.771120000000003</v>
      </c>
      <c r="M49">
        <v>60.400776</v>
      </c>
      <c r="N49">
        <v>61.141460000000002</v>
      </c>
      <c r="O49">
        <v>60.775063000000003</v>
      </c>
      <c r="P49">
        <v>0.11637038</v>
      </c>
      <c r="Q49">
        <v>60.54233</v>
      </c>
      <c r="R49">
        <v>60.992012000000003</v>
      </c>
      <c r="S49">
        <v>0</v>
      </c>
      <c r="T49">
        <v>-0.37034175000000003</v>
      </c>
      <c r="U49">
        <v>0.37034175000000003</v>
      </c>
      <c r="V49">
        <v>3.9463043E-3</v>
      </c>
      <c r="W49">
        <v>0.11637038</v>
      </c>
      <c r="X49">
        <v>-0.22878646999999999</v>
      </c>
      <c r="Y49">
        <v>0.22089386</v>
      </c>
      <c r="Z49">
        <v>61.257786000000003</v>
      </c>
      <c r="AA49">
        <v>60.990920000000003</v>
      </c>
      <c r="AB49">
        <v>61.524650000000001</v>
      </c>
      <c r="AC49">
        <v>61.25779</v>
      </c>
      <c r="AD49">
        <v>8.3855495000000002E-2</v>
      </c>
      <c r="AE49">
        <v>61.062922999999998</v>
      </c>
      <c r="AF49">
        <v>61.452649999999998</v>
      </c>
      <c r="AG49" s="1">
        <v>9.5367430000000002E-7</v>
      </c>
      <c r="AH49">
        <v>-0.26686411999999998</v>
      </c>
      <c r="AI49">
        <v>0.26686602999999998</v>
      </c>
      <c r="AJ49" s="1">
        <v>1.9073486E-6</v>
      </c>
      <c r="AK49">
        <v>8.3855495000000002E-2</v>
      </c>
      <c r="AL49">
        <v>-0.19486237000000001</v>
      </c>
      <c r="AM49">
        <v>0.19486237000000001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51C7-F43F-463A-AF2D-5960976A9474}">
  <dimension ref="B2:J13"/>
  <sheetViews>
    <sheetView tabSelected="1" workbookViewId="0">
      <selection activeCell="B8" sqref="B8:H13"/>
    </sheetView>
  </sheetViews>
  <sheetFormatPr defaultRowHeight="15" x14ac:dyDescent="0.25"/>
  <cols>
    <col min="2" max="2" width="10.7109375" bestFit="1" customWidth="1"/>
  </cols>
  <sheetData>
    <row r="2" spans="2:10" x14ac:dyDescent="0.25">
      <c r="B2" t="s">
        <v>107</v>
      </c>
      <c r="C2">
        <v>44.17483</v>
      </c>
      <c r="D2">
        <v>44.044919999999998</v>
      </c>
      <c r="E2">
        <v>44.304737000000003</v>
      </c>
      <c r="F2">
        <v>44.434646999999998</v>
      </c>
      <c r="G2">
        <v>61.322741999999998</v>
      </c>
      <c r="H2">
        <v>61.452649999999998</v>
      </c>
      <c r="I2">
        <v>61.192833</v>
      </c>
      <c r="J2">
        <v>61.062922999999998</v>
      </c>
    </row>
    <row r="3" spans="2:10" x14ac:dyDescent="0.25">
      <c r="B3" t="s">
        <v>108</v>
      </c>
      <c r="C3">
        <v>39.108401999999998</v>
      </c>
      <c r="D3">
        <v>38.328949999999999</v>
      </c>
      <c r="E3">
        <v>38.458860000000001</v>
      </c>
      <c r="F3">
        <v>37.289684000000001</v>
      </c>
      <c r="G3">
        <v>60.413383000000003</v>
      </c>
      <c r="H3">
        <v>60.023654999999998</v>
      </c>
      <c r="I3">
        <v>60.023654999999998</v>
      </c>
      <c r="J3">
        <v>60.283473999999998</v>
      </c>
    </row>
    <row r="4" spans="2:10" x14ac:dyDescent="0.25">
      <c r="B4" t="s">
        <v>109</v>
      </c>
      <c r="C4">
        <v>43.265472000000003</v>
      </c>
      <c r="D4">
        <v>43.265472000000003</v>
      </c>
      <c r="E4">
        <v>43.135562999999998</v>
      </c>
      <c r="F4">
        <v>43.655197000000001</v>
      </c>
      <c r="G4">
        <v>60.413383000000003</v>
      </c>
      <c r="H4">
        <v>60.413383000000003</v>
      </c>
      <c r="I4">
        <v>60.413383000000003</v>
      </c>
      <c r="J4">
        <v>60.283473999999998</v>
      </c>
    </row>
    <row r="5" spans="2:10" x14ac:dyDescent="0.25">
      <c r="B5" t="s">
        <v>110</v>
      </c>
      <c r="C5">
        <v>42.486020000000003</v>
      </c>
      <c r="D5">
        <v>42.615929999999999</v>
      </c>
      <c r="E5">
        <v>42.096294</v>
      </c>
      <c r="F5">
        <v>43.135562999999998</v>
      </c>
      <c r="G5">
        <v>60.803109999999997</v>
      </c>
      <c r="H5">
        <v>60.933014</v>
      </c>
      <c r="I5">
        <v>60.673200000000001</v>
      </c>
      <c r="J5">
        <v>60.933014</v>
      </c>
    </row>
    <row r="6" spans="2:10" x14ac:dyDescent="0.25">
      <c r="B6" s="2" t="s">
        <v>111</v>
      </c>
      <c r="C6">
        <v>40.277576000000003</v>
      </c>
      <c r="D6">
        <v>41.057026</v>
      </c>
      <c r="E6">
        <v>41.186934999999998</v>
      </c>
      <c r="F6">
        <v>41.836480000000002</v>
      </c>
      <c r="G6">
        <v>62.232100000000003</v>
      </c>
      <c r="H6">
        <v>62.232100000000003</v>
      </c>
      <c r="I6">
        <v>62.232100000000003</v>
      </c>
      <c r="J6">
        <v>62.232100000000003</v>
      </c>
    </row>
    <row r="8" spans="2:10" x14ac:dyDescent="0.25">
      <c r="B8" s="3"/>
      <c r="C8" s="3" t="s">
        <v>112</v>
      </c>
      <c r="D8" s="3" t="s">
        <v>113</v>
      </c>
      <c r="E8" s="3" t="s">
        <v>114</v>
      </c>
      <c r="F8" s="3" t="s">
        <v>115</v>
      </c>
      <c r="G8" s="3" t="s">
        <v>113</v>
      </c>
      <c r="H8" s="3" t="s">
        <v>114</v>
      </c>
    </row>
    <row r="9" spans="2:10" x14ac:dyDescent="0.25">
      <c r="B9" s="3" t="s">
        <v>107</v>
      </c>
      <c r="C9" s="3">
        <f>AVERAGE(C2:F2)</f>
        <v>44.239783500000001</v>
      </c>
      <c r="D9" s="3">
        <f>STDEV(C2:F2)</f>
        <v>0.1677115396437194</v>
      </c>
      <c r="E9" s="3">
        <f>C9-$C$9</f>
        <v>0</v>
      </c>
      <c r="F9" s="3">
        <f>AVERAGE(G2:J2)</f>
        <v>61.257786999999993</v>
      </c>
      <c r="G9" s="3">
        <f>STDEV(G2:J2)</f>
        <v>0.1677117978418135</v>
      </c>
      <c r="H9" s="3">
        <f>F9-$F$9</f>
        <v>0</v>
      </c>
    </row>
    <row r="10" spans="2:10" x14ac:dyDescent="0.25">
      <c r="B10" s="3" t="s">
        <v>108</v>
      </c>
      <c r="C10" s="3">
        <f t="shared" ref="C10:C13" si="0">AVERAGE(C3:F3)</f>
        <v>38.296474000000003</v>
      </c>
      <c r="D10" s="3">
        <f t="shared" ref="D10:D13" si="1">STDEV(C3:F3)</f>
        <v>0.75283399782776261</v>
      </c>
      <c r="E10" s="3">
        <f t="shared" ref="E10:E13" si="2">C10-$C$9</f>
        <v>-5.943309499999998</v>
      </c>
      <c r="F10" s="3">
        <f t="shared" ref="F10:F13" si="3">AVERAGE(G3:J3)</f>
        <v>60.186041750000001</v>
      </c>
      <c r="G10" s="3">
        <f t="shared" ref="G10:G13" si="4">STDEV(G3:J3)</f>
        <v>0.19486405555562097</v>
      </c>
      <c r="H10" s="3">
        <f t="shared" ref="H10:H13" si="5">F10-$F$9</f>
        <v>-1.0717452499999922</v>
      </c>
    </row>
    <row r="11" spans="2:10" x14ac:dyDescent="0.25">
      <c r="B11" s="3" t="s">
        <v>109</v>
      </c>
      <c r="C11" s="3">
        <f t="shared" si="0"/>
        <v>43.330426000000003</v>
      </c>
      <c r="D11" s="3">
        <f t="shared" si="1"/>
        <v>0.22500802611018195</v>
      </c>
      <c r="E11" s="3">
        <f t="shared" si="2"/>
        <v>-0.90935749999999871</v>
      </c>
      <c r="F11" s="3">
        <f t="shared" si="3"/>
        <v>60.380905749999997</v>
      </c>
      <c r="G11" s="3">
        <f t="shared" si="4"/>
        <v>6.4954500000002469E-2</v>
      </c>
      <c r="H11" s="3">
        <f t="shared" si="5"/>
        <v>-0.87688124999999673</v>
      </c>
    </row>
    <row r="12" spans="2:10" x14ac:dyDescent="0.25">
      <c r="B12" s="3" t="s">
        <v>110</v>
      </c>
      <c r="C12" s="3">
        <f t="shared" si="0"/>
        <v>42.583451750000002</v>
      </c>
      <c r="D12" s="3">
        <f t="shared" si="1"/>
        <v>0.42922305327678845</v>
      </c>
      <c r="E12" s="3">
        <f t="shared" si="2"/>
        <v>-1.6563317499999997</v>
      </c>
      <c r="F12" s="3">
        <f t="shared" si="3"/>
        <v>60.835584499999996</v>
      </c>
      <c r="G12" s="3">
        <f t="shared" si="4"/>
        <v>0.12437622217958944</v>
      </c>
      <c r="H12" s="3">
        <f t="shared" si="5"/>
        <v>-0.42220249999999737</v>
      </c>
    </row>
    <row r="13" spans="2:10" x14ac:dyDescent="0.25">
      <c r="B13" s="4" t="s">
        <v>111</v>
      </c>
      <c r="C13" s="3">
        <f t="shared" si="0"/>
        <v>41.089504249999997</v>
      </c>
      <c r="D13" s="3">
        <f t="shared" si="1"/>
        <v>0.63972594184404374</v>
      </c>
      <c r="E13" s="3">
        <f t="shared" si="2"/>
        <v>-3.1502792500000041</v>
      </c>
      <c r="F13" s="3">
        <f t="shared" si="3"/>
        <v>62.232100000000003</v>
      </c>
      <c r="G13" s="3">
        <f t="shared" si="4"/>
        <v>0</v>
      </c>
      <c r="H13" s="3">
        <f t="shared" si="5"/>
        <v>0.97431300000000931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20241126 FOXA1 TSA DNA-cmpd_202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Visperas</cp:lastModifiedBy>
  <dcterms:created xsi:type="dcterms:W3CDTF">2024-11-28T00:26:59Z</dcterms:created>
  <dcterms:modified xsi:type="dcterms:W3CDTF">2024-11-28T00:40:35Z</dcterms:modified>
</cp:coreProperties>
</file>