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System Parameters" sheetId="1" r:id="rId1"/>
    <sheet name="Sensitivity Analysis" sheetId="2" r:id="rId2"/>
  </sheets>
  <calcPr calcId="144525"/>
</workbook>
</file>

<file path=xl/sharedStrings.xml><?xml version="1.0" encoding="utf-8"?>
<sst xmlns="http://schemas.openxmlformats.org/spreadsheetml/2006/main" count="72" uniqueCount="57">
  <si>
    <t>System Parameters (defined by hardware)</t>
  </si>
  <si>
    <t>Profiles (usage of each component mode - defined by software and usage)</t>
  </si>
  <si>
    <t>form the datasheets</t>
  </si>
  <si>
    <t>"off"</t>
  </si>
  <si>
    <t>"sensing"</t>
  </si>
  <si>
    <t>"interactive"</t>
  </si>
  <si>
    <t>Processor</t>
  </si>
  <si>
    <t>Active</t>
  </si>
  <si>
    <t>mW</t>
  </si>
  <si>
    <t>Idle</t>
  </si>
  <si>
    <t>Sleep</t>
  </si>
  <si>
    <t>ADXL343</t>
  </si>
  <si>
    <t>On</t>
  </si>
  <si>
    <t>Off</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</si>
  <si>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</si>
  <si>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</si>
  <si>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</si>
  <si>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</si>
  <si>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</si>
  <si>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</si>
  <si>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</si>
  <si>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</si>
  <si>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</si>
  <si>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</si>
  <si>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</si>
  <si>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</si>
  <si>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</si>
  <si>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</si>
  <si>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</si>
  <si>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</si>
  <si>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</si>
  <si>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</si>
  <si>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</si>
  <si>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</si>
  <si>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</si>
  <si>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 xml:space="preserve">REFLECTIONS : WHAT DID YOU LEARN FROM ANALYZING YOUR POWER.  TALK ABOUT SOME POTENTIAL TRADEOFFS. </t>
  </si>
  <si>
    <t xml:space="preserve">1.How did you determine your "days of use" metric ? </t>
  </si>
  <si>
    <t>I calculated the "days of use" by dividing the total battery energy (E_battery, mWh) by the estimated daily energy consumption (E_daily, mWh/day):  Days of Use = E_battery / E_daily  where E_daily is determined by analyzing the power consumption of each component in different operational modes (Active, Idle, and Sleep) based on expected usage patterns.</t>
  </si>
  <si>
    <t>2.What do you think is the optimum size for the battery in your device ?</t>
  </si>
  <si>
    <t>Considering that the Google module needs to be worn on the user's swimming goggles, it should be as small and lightweight as possible. Additionally, the module consumes little power and only needs to operate for about 30 minutes per day, while remaining powered off the rest of the time. Therefore, a smaller capacity battery is preferred.</t>
  </si>
  <si>
    <t xml:space="preserve">3.What hardware/software/cost/effort tradeoffs could you make to improve the user experience ? </t>
  </si>
  <si>
    <t>Considering the high frequency of users entering and exiting the water, a higher power-consuming high-frequency data transmission was chosen to ensure accurate measurements. Additionally, to achieve swim stroke analysis, more time and effort will be spent on machine learning training for data processing.</t>
  </si>
  <si>
    <t>Linked Data from First Page DO NOT EDIT</t>
  </si>
  <si>
    <t>% change</t>
  </si>
  <si>
    <t>Parameter Name</t>
  </si>
  <si>
    <t>ProcessorActive</t>
  </si>
  <si>
    <t>ProcessorIdle</t>
  </si>
  <si>
    <t>ProcessorOff</t>
  </si>
  <si>
    <t>LEDOn</t>
  </si>
  <si>
    <t>SensorOn</t>
  </si>
  <si>
    <t>SensorIdle</t>
  </si>
  <si>
    <t>SensorOff</t>
  </si>
  <si>
    <t>DisplayOn</t>
  </si>
  <si>
    <t>DisplayOff</t>
  </si>
  <si>
    <t>RadioStandby</t>
  </si>
  <si>
    <t>RadioTX</t>
  </si>
  <si>
    <t>RadioRX</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</si>
</sst>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4">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i/>
      <sz val="10"/>
      <color rgb="FF000000"/>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7">
    <fill>
      <patternFill patternType="none"/>
    </fill>
    <fill>
      <patternFill patternType="gray125"/>
    </fill>
    <fill>
      <patternFill patternType="solid">
        <fgColor rgb="FFFFF2CC"/>
        <bgColor rgb="FFFFF2CC"/>
      </patternFill>
    </fill>
    <fill>
      <patternFill patternType="solid">
        <fgColor theme="7" tint="0.8"/>
        <bgColor indexed="64"/>
      </patternFill>
    </fill>
    <fill>
      <patternFill patternType="solid">
        <fgColor rgb="FFD9EAD3"/>
        <bgColor rgb="FFD9EAD3"/>
      </patternFill>
    </fill>
    <fill>
      <patternFill patternType="solid">
        <fgColor rgb="FFB6D7A8"/>
        <bgColor rgb="FFB6D7A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6"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7" borderId="12" applyNumberFormat="0" applyAlignment="0" applyProtection="0">
      <alignment vertical="center"/>
    </xf>
    <xf numFmtId="0" fontId="14" fillId="8" borderId="13" applyNumberFormat="0" applyAlignment="0" applyProtection="0">
      <alignment vertical="center"/>
    </xf>
    <xf numFmtId="0" fontId="15" fillId="8" borderId="12" applyNumberFormat="0" applyAlignment="0" applyProtection="0">
      <alignment vertical="center"/>
    </xf>
    <xf numFmtId="0" fontId="16" fillId="9"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28">
    <xf numFmtId="0" fontId="0" fillId="0" borderId="0" xfId="0" applyFont="1" applyAlignment="1"/>
    <xf numFmtId="0" fontId="1" fillId="0" borderId="0" xfId="0" applyFont="1" applyAlignment="1"/>
    <xf numFmtId="0" fontId="1" fillId="0" borderId="0" xfId="0" applyFont="1"/>
    <xf numFmtId="9" fontId="1" fillId="0" borderId="0" xfId="0" applyNumberFormat="1" applyFont="1"/>
    <xf numFmtId="10" fontId="1" fillId="0" borderId="0" xfId="0" applyNumberFormat="1" applyFont="1"/>
    <xf numFmtId="0" fontId="1" fillId="0" borderId="1" xfId="0" applyFont="1" applyBorder="1"/>
    <xf numFmtId="0" fontId="1" fillId="0" borderId="2" xfId="0" applyFont="1" applyBorder="1"/>
    <xf numFmtId="0" fontId="2" fillId="0" borderId="3" xfId="0" applyFont="1" applyBorder="1" applyAlignment="1"/>
    <xf numFmtId="0" fontId="1" fillId="0" borderId="3" xfId="0" applyFont="1" applyBorder="1"/>
    <xf numFmtId="0" fontId="3" fillId="0" borderId="0" xfId="0" applyFont="1" applyAlignment="1"/>
    <xf numFmtId="0" fontId="1" fillId="0" borderId="3" xfId="0" applyFont="1" applyBorder="1" applyAlignment="1"/>
    <xf numFmtId="0" fontId="3" fillId="2" borderId="0" xfId="0" applyFont="1" applyFill="1" applyAlignment="1"/>
    <xf numFmtId="0" fontId="1" fillId="2" borderId="0" xfId="0" applyFont="1" applyFill="1" applyAlignment="1"/>
    <xf numFmtId="3" fontId="1" fillId="2" borderId="0" xfId="0" applyNumberFormat="1" applyFont="1" applyFill="1" applyAlignment="1"/>
    <xf numFmtId="9" fontId="1" fillId="2" borderId="0" xfId="0" applyNumberFormat="1" applyFont="1" applyFill="1" applyAlignment="1"/>
    <xf numFmtId="0" fontId="1" fillId="0" borderId="4" xfId="0" applyFont="1" applyBorder="1"/>
    <xf numFmtId="0" fontId="1" fillId="0" borderId="5" xfId="0" applyFont="1" applyBorder="1"/>
    <xf numFmtId="0" fontId="2" fillId="0" borderId="0" xfId="0" applyFont="1" applyAlignment="1"/>
    <xf numFmtId="0" fontId="4" fillId="3" borderId="0" xfId="0" applyFont="1" applyFill="1" applyAlignment="1">
      <alignment horizontal="left"/>
    </xf>
    <xf numFmtId="9" fontId="3" fillId="2" borderId="0" xfId="0" applyNumberFormat="1" applyFont="1" applyFill="1" applyAlignment="1"/>
    <xf numFmtId="0" fontId="1" fillId="0" borderId="6" xfId="0" applyFont="1" applyBorder="1"/>
    <xf numFmtId="0" fontId="1" fillId="0" borderId="7" xfId="0" applyFont="1" applyBorder="1"/>
    <xf numFmtId="0" fontId="1" fillId="4" borderId="0" xfId="0" applyFont="1" applyFill="1" applyAlignment="1"/>
    <xf numFmtId="0" fontId="1" fillId="4" borderId="0" xfId="0" applyFont="1" applyFill="1"/>
    <xf numFmtId="0" fontId="2" fillId="5" borderId="0" xfId="0" applyFont="1" applyFill="1" applyAlignment="1"/>
    <xf numFmtId="0" fontId="1" fillId="0" borderId="8" xfId="0" applyFont="1" applyBorder="1"/>
    <xf numFmtId="176" fontId="1" fillId="4" borderId="0" xfId="0" applyNumberFormat="1" applyFont="1" applyFill="1"/>
    <xf numFmtId="2" fontId="2" fillId="5" borderId="0" xfId="0" applyNumberFormat="1"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0.0265321765002018</c:v>
                </c:pt>
                <c:pt idx="1">
                  <c:v>0.0138865869009168</c:v>
                </c:pt>
                <c:pt idx="2">
                  <c:v>0.0404528884741444</c:v>
                </c:pt>
                <c:pt idx="3">
                  <c:v>0</c:v>
                </c:pt>
                <c:pt idx="4">
                  <c:v>0.000309369019786176</c:v>
                </c:pt>
                <c:pt idx="5">
                  <c:v>5.08117733086788e-5</c:v>
                </c:pt>
                <c:pt idx="6">
                  <c:v>9.72011374278381e-6</c:v>
                </c:pt>
                <c:pt idx="7">
                  <c:v>0</c:v>
                </c:pt>
                <c:pt idx="8">
                  <c:v>0</c:v>
                </c:pt>
                <c:pt idx="9">
                  <c:v>0.0035470898344836</c:v>
                </c:pt>
                <c:pt idx="10">
                  <c:v>0.0143409654158655</c:v>
                </c:pt>
                <c:pt idx="11">
                  <c:v>0.00354708983448382</c:v>
                </c:pt>
              </c:numCache>
            </c:numRef>
          </c:val>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983179679"/>
        <c:crosses val="autoZero"/>
        <c:auto val="1"/>
        <c:lblAlgn val="ctr"/>
        <c:lblOffset val="100"/>
        <c:noMultiLvlLbl val="0"/>
      </c:catAx>
      <c:valAx>
        <c:axId val="1983179679"/>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0.00%"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044070821"/>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zh-CN" sz="1800" b="0" i="0" u="none" strike="noStrike" kern="1200" baseline="0">
                <a:solidFill>
                  <a:srgbClr val="757575"/>
                </a:solidFill>
                <a:latin typeface="+mn-lt"/>
                <a:ea typeface="+mn-ea"/>
                <a:cs typeface="+mn-cs"/>
              </a:defRPr>
            </a:pPr>
            <a:r>
              <a:rPr b="0">
                <a:solidFill>
                  <a:srgbClr val="757575"/>
                </a:solidFill>
                <a:latin typeface="+mn-lt"/>
              </a:rPr>
              <a:t>Sensitivity Analysis</a:t>
            </a:r>
            <a:endParaRPr b="0">
              <a:solidFill>
                <a:srgbClr val="757575"/>
              </a:solidFill>
              <a:latin typeface="+mn-lt"/>
            </a:endParaRPr>
          </a:p>
        </c:rich>
      </c:tx>
      <c:layout/>
      <c:overlay val="0"/>
    </c:title>
    <c:autoTitleDeleted val="0"/>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'Sensitivity Analysis'!$D$99:$O$99</c:f>
              <c:strCache>
                <c:ptCount val="12"/>
                <c:pt idx="0">
                  <c:v>ProcessorActive</c:v>
                </c:pt>
                <c:pt idx="1">
                  <c:v>ProcessorIdle</c:v>
                </c:pt>
                <c:pt idx="2">
                  <c:v>ProcessorOff</c:v>
                </c:pt>
                <c:pt idx="3">
                  <c:v>LEDOn</c:v>
                </c:pt>
                <c:pt idx="4">
                  <c:v>SensorOn</c:v>
                </c:pt>
                <c:pt idx="5">
                  <c:v>SensorIdle</c:v>
                </c:pt>
                <c:pt idx="6">
                  <c:v>SensorOff</c:v>
                </c:pt>
                <c:pt idx="7">
                  <c:v>DisplayOn</c:v>
                </c:pt>
                <c:pt idx="8">
                  <c:v>DisplayOff</c:v>
                </c:pt>
                <c:pt idx="9">
                  <c:v>RadioStandby</c:v>
                </c:pt>
                <c:pt idx="10">
                  <c:v>RadioTX</c:v>
                </c:pt>
                <c:pt idx="11">
                  <c:v>RadioRX</c:v>
                </c:pt>
              </c:strCache>
            </c:strRef>
          </c:cat>
          <c:val>
            <c:numRef>
              <c:f>'Sensitivity Analysis'!$D$98:$O$98</c:f>
              <c:numCache>
                <c:formatCode>0.00%</c:formatCode>
                <c:ptCount val="12"/>
                <c:pt idx="0">
                  <c:v>0.0265321765002018</c:v>
                </c:pt>
                <c:pt idx="1">
                  <c:v>0.0138865869009168</c:v>
                </c:pt>
                <c:pt idx="2">
                  <c:v>0.0404528884741444</c:v>
                </c:pt>
                <c:pt idx="3">
                  <c:v>0</c:v>
                </c:pt>
                <c:pt idx="4">
                  <c:v>0.000309369019786176</c:v>
                </c:pt>
                <c:pt idx="5">
                  <c:v>5.08117733086788e-5</c:v>
                </c:pt>
                <c:pt idx="6">
                  <c:v>9.72011374278381e-6</c:v>
                </c:pt>
                <c:pt idx="7">
                  <c:v>0</c:v>
                </c:pt>
                <c:pt idx="8">
                  <c:v>0</c:v>
                </c:pt>
                <c:pt idx="9">
                  <c:v>0.0035470898344836</c:v>
                </c:pt>
                <c:pt idx="10">
                  <c:v>0.0143409654158655</c:v>
                </c:pt>
                <c:pt idx="11">
                  <c:v>0.00354708983448382</c:v>
                </c:pt>
              </c:numCache>
            </c:numRef>
          </c:val>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513593921"/>
        <c:crosses val="autoZero"/>
        <c:auto val="1"/>
        <c:lblAlgn val="ctr"/>
        <c:lblOffset val="100"/>
        <c:noMultiLvlLbl val="0"/>
      </c:catAx>
      <c:valAx>
        <c:axId val="513593921"/>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2021209165"/>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10</xdr:col>
      <xdr:colOff>0</xdr:colOff>
      <xdr:row>0</xdr:row>
      <xdr:rowOff>180975</xdr:rowOff>
    </xdr:from>
    <xdr:ext cx="6743700" cy="4171950"/>
    <xdr:graphicFrame>
      <xdr:nvGraphicFramePr>
        <xdr:cNvPr id="2" name="Chart 1" title="Chart"/>
        <xdr:cNvGraphicFramePr/>
      </xdr:nvGraphicFramePr>
      <xdr:xfrm>
        <a:off x="9375140" y="180975"/>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361950</xdr:colOff>
      <xdr:row>7</xdr:row>
      <xdr:rowOff>95250</xdr:rowOff>
    </xdr:from>
    <xdr:ext cx="3086100" cy="638175"/>
    <xdr:sp>
      <xdr:nvSpPr>
        <xdr:cNvPr id="3" name="Shape 3"/>
        <xdr:cNvSpPr txBox="1"/>
      </xdr:nvSpPr>
      <xdr:spPr>
        <a:xfrm>
          <a:off x="11534140" y="1495425"/>
          <a:ext cx="3086100" cy="63817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“Days of use” changes by x %</a:t>
          </a:r>
          <a:endParaRPr sz="1400"/>
        </a:p>
      </xdr:txBody>
    </xdr: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657225</xdr:colOff>
      <xdr:row>2</xdr:row>
      <xdr:rowOff>171450</xdr:rowOff>
    </xdr:from>
    <xdr:ext cx="6743700" cy="4171950"/>
    <xdr:graphicFrame>
      <xdr:nvGraphicFramePr>
        <xdr:cNvPr id="2" name="Chart 2" title="Chart"/>
        <xdr:cNvGraphicFramePr/>
      </xdr:nvGraphicFramePr>
      <xdr:xfrm>
        <a:off x="657225" y="571500"/>
        <a:ext cx="6743700" cy="417195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561975</xdr:colOff>
      <xdr:row>9</xdr:row>
      <xdr:rowOff>47625</xdr:rowOff>
    </xdr:from>
    <xdr:ext cx="3371850" cy="847725"/>
    <xdr:sp>
      <xdr:nvSpPr>
        <xdr:cNvPr id="4" name="Shape 4"/>
        <xdr:cNvSpPr txBox="1"/>
      </xdr:nvSpPr>
      <xdr:spPr>
        <a:xfrm>
          <a:off x="3257550" y="1847850"/>
          <a:ext cx="3371850" cy="84772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“hours” of use changes by x%</a:t>
          </a:r>
          <a:endParaRPr sz="1400"/>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Q44"/>
  <sheetViews>
    <sheetView tabSelected="1" workbookViewId="0">
      <selection activeCell="E35" sqref="E35"/>
    </sheetView>
  </sheetViews>
  <sheetFormatPr defaultColWidth="12.6339285714286" defaultRowHeight="15.75" customHeight="1"/>
  <cols>
    <col min="1" max="1" width="18" customWidth="1"/>
    <col min="5" max="5" width="12.75" customWidth="1"/>
  </cols>
  <sheetData>
    <row r="2" customHeight="1" spans="1:9">
      <c r="A2" s="5"/>
      <c r="B2" s="6"/>
      <c r="C2" s="6"/>
      <c r="D2" s="6"/>
      <c r="E2" s="6"/>
      <c r="F2" s="6"/>
      <c r="G2" s="6"/>
      <c r="H2" s="6"/>
      <c r="I2" s="20"/>
    </row>
    <row r="3" customHeight="1" spans="1:9">
      <c r="A3" s="7" t="s">
        <v>0</v>
      </c>
      <c r="E3" s="17" t="s">
        <v>1</v>
      </c>
      <c r="I3" s="21"/>
    </row>
    <row r="4" customHeight="1" spans="1:9">
      <c r="A4" s="8"/>
      <c r="B4" s="9" t="s">
        <v>2</v>
      </c>
      <c r="I4" s="21"/>
    </row>
    <row r="5" customHeight="1" spans="1:9">
      <c r="A5" s="8"/>
      <c r="E5" s="1" t="s">
        <v>3</v>
      </c>
      <c r="F5" s="1" t="s">
        <v>4</v>
      </c>
      <c r="G5" s="1" t="s">
        <v>5</v>
      </c>
      <c r="I5" s="21"/>
    </row>
    <row r="6" customHeight="1" spans="1:9">
      <c r="A6" s="7" t="s">
        <v>6</v>
      </c>
      <c r="I6" s="21"/>
    </row>
    <row r="7" customHeight="1" spans="1:9">
      <c r="A7" s="10" t="s">
        <v>7</v>
      </c>
      <c r="B7" s="11">
        <v>65</v>
      </c>
      <c r="C7" s="1" t="s">
        <v>8</v>
      </c>
      <c r="E7" s="14">
        <v>0</v>
      </c>
      <c r="F7" s="19">
        <v>0.2</v>
      </c>
      <c r="G7" s="14">
        <v>0.25</v>
      </c>
      <c r="I7" s="21"/>
    </row>
    <row r="8" customHeight="1" spans="1:9">
      <c r="A8" s="10" t="s">
        <v>9</v>
      </c>
      <c r="B8" s="12">
        <v>10</v>
      </c>
      <c r="C8" s="1" t="s">
        <v>8</v>
      </c>
      <c r="E8" s="14">
        <v>0</v>
      </c>
      <c r="F8" s="19">
        <v>0.8</v>
      </c>
      <c r="G8" s="14">
        <v>0.75</v>
      </c>
      <c r="I8" s="21"/>
    </row>
    <row r="9" customHeight="1" spans="1:9">
      <c r="A9" s="10" t="s">
        <v>10</v>
      </c>
      <c r="B9" s="12">
        <v>1</v>
      </c>
      <c r="C9" s="1" t="s">
        <v>8</v>
      </c>
      <c r="E9" s="14">
        <v>1</v>
      </c>
      <c r="F9" s="14">
        <v>0</v>
      </c>
      <c r="G9" s="14">
        <v>0</v>
      </c>
      <c r="I9" s="21"/>
    </row>
    <row r="10" customHeight="1" spans="1:9">
      <c r="A10" s="8"/>
      <c r="I10" s="21"/>
    </row>
    <row r="11" customHeight="1" spans="9:9">
      <c r="I11" s="21"/>
    </row>
    <row r="12" customHeight="1" spans="9:9">
      <c r="I12" s="21"/>
    </row>
    <row r="13" customHeight="1" spans="9:9">
      <c r="I13" s="21"/>
    </row>
    <row r="14" customHeight="1" spans="1:9">
      <c r="A14" s="8"/>
      <c r="I14" s="21"/>
    </row>
    <row r="15" customHeight="1" spans="1:9">
      <c r="A15" s="7" t="s">
        <v>11</v>
      </c>
      <c r="I15" s="21"/>
    </row>
    <row r="16" customHeight="1" spans="1:9">
      <c r="A16" s="10" t="s">
        <v>12</v>
      </c>
      <c r="B16" s="12">
        <v>0.35</v>
      </c>
      <c r="C16" s="1" t="s">
        <v>8</v>
      </c>
      <c r="E16" s="14">
        <v>0</v>
      </c>
      <c r="F16" s="14">
        <v>0.5</v>
      </c>
      <c r="G16" s="14">
        <v>0.5</v>
      </c>
      <c r="I16" s="21"/>
    </row>
    <row r="17" customHeight="1" spans="1:9">
      <c r="A17" s="10" t="s">
        <v>9</v>
      </c>
      <c r="B17" s="12">
        <v>0.0575</v>
      </c>
      <c r="C17" s="1" t="s">
        <v>8</v>
      </c>
      <c r="E17" s="14">
        <v>0</v>
      </c>
      <c r="F17" s="14">
        <v>0.5</v>
      </c>
      <c r="G17" s="14">
        <v>0.5</v>
      </c>
      <c r="I17" s="21"/>
    </row>
    <row r="18" customHeight="1" spans="1:9">
      <c r="A18" s="10" t="s">
        <v>13</v>
      </c>
      <c r="B18" s="12">
        <v>0.00025</v>
      </c>
      <c r="C18" s="1" t="s">
        <v>8</v>
      </c>
      <c r="E18" s="14">
        <v>1</v>
      </c>
      <c r="F18" s="14">
        <v>0</v>
      </c>
      <c r="G18" s="14">
        <v>0</v>
      </c>
      <c r="I18" s="21"/>
    </row>
    <row r="19" customHeight="1" spans="1:9">
      <c r="A19" s="8"/>
      <c r="I19" s="21"/>
    </row>
    <row r="20" customHeight="1" spans="9:9">
      <c r="I20" s="21"/>
    </row>
    <row r="21" customHeight="1" spans="9:9">
      <c r="I21" s="21"/>
    </row>
    <row r="22" customHeight="1" spans="9:9">
      <c r="I22" s="21"/>
    </row>
    <row r="23" customHeight="1" spans="1:9">
      <c r="A23" s="8"/>
      <c r="I23" s="21"/>
    </row>
    <row r="24" customHeight="1" spans="1:17">
      <c r="A24" s="7" t="s">
        <v>14</v>
      </c>
      <c r="I24" s="21"/>
      <c r="K24" s="5"/>
      <c r="L24" s="6"/>
      <c r="M24" s="6"/>
      <c r="N24" s="6"/>
      <c r="O24" s="6"/>
      <c r="P24" s="6"/>
      <c r="Q24" s="20"/>
    </row>
    <row r="25" customHeight="1" spans="1:17">
      <c r="A25" s="10" t="s">
        <v>15</v>
      </c>
      <c r="B25" s="13">
        <v>1000000</v>
      </c>
      <c r="C25" s="1" t="s">
        <v>16</v>
      </c>
      <c r="E25" s="14">
        <v>0</v>
      </c>
      <c r="F25" s="14">
        <v>0</v>
      </c>
      <c r="G25" s="14">
        <v>0</v>
      </c>
      <c r="I25" s="21"/>
      <c r="K25" s="8"/>
      <c r="L25" s="22" t="s">
        <v>17</v>
      </c>
      <c r="M25" s="23"/>
      <c r="N25" s="23"/>
      <c r="O25" s="22" t="s">
        <v>18</v>
      </c>
      <c r="P25" s="23"/>
      <c r="Q25" s="21"/>
    </row>
    <row r="26" customHeight="1" spans="1:17">
      <c r="A26" s="10" t="s">
        <v>19</v>
      </c>
      <c r="B26" s="12">
        <v>5</v>
      </c>
      <c r="C26" s="1" t="s">
        <v>8</v>
      </c>
      <c r="E26" s="14">
        <v>0</v>
      </c>
      <c r="F26" s="14">
        <v>0.5</v>
      </c>
      <c r="G26" s="14">
        <v>0.3</v>
      </c>
      <c r="I26" s="21"/>
      <c r="K26" s="8"/>
      <c r="L26" s="23" t="str">
        <f>E5</f>
        <v>"off"</v>
      </c>
      <c r="M26" s="23">
        <f>SUMPRODUCT(B7:B28,E7:E28)</f>
        <v>1.00025</v>
      </c>
      <c r="N26" s="22" t="s">
        <v>8</v>
      </c>
      <c r="O26" s="26">
        <f t="shared" ref="O26:O28" si="0">$M$31/M26</f>
        <v>499.375156210947</v>
      </c>
      <c r="P26" s="22" t="s">
        <v>20</v>
      </c>
      <c r="Q26" s="21"/>
    </row>
    <row r="27" customHeight="1" spans="1:17">
      <c r="A27" s="10" t="s">
        <v>21</v>
      </c>
      <c r="B27" s="12">
        <v>20</v>
      </c>
      <c r="C27" s="1" t="s">
        <v>8</v>
      </c>
      <c r="E27" s="14">
        <v>0</v>
      </c>
      <c r="F27" s="14">
        <v>0.3</v>
      </c>
      <c r="G27" s="14">
        <v>0.5</v>
      </c>
      <c r="I27" s="21"/>
      <c r="K27" s="8"/>
      <c r="L27" s="23" t="str">
        <f>F5</f>
        <v>"sensing"</v>
      </c>
      <c r="M27" s="23">
        <f>SUMPRODUCT(B7:B28,F7:F28)</f>
        <v>31.70375</v>
      </c>
      <c r="N27" s="22" t="s">
        <v>8</v>
      </c>
      <c r="O27" s="26">
        <f t="shared" si="0"/>
        <v>15.7552340022868</v>
      </c>
      <c r="P27" s="22" t="s">
        <v>20</v>
      </c>
      <c r="Q27" s="21"/>
    </row>
    <row r="28" customHeight="1" spans="1:17">
      <c r="A28" s="10" t="s">
        <v>22</v>
      </c>
      <c r="B28" s="12">
        <v>10</v>
      </c>
      <c r="C28" s="1" t="s">
        <v>8</v>
      </c>
      <c r="E28" s="14">
        <v>0</v>
      </c>
      <c r="F28" s="14">
        <v>0.2</v>
      </c>
      <c r="G28" s="14">
        <v>0.2</v>
      </c>
      <c r="I28" s="21"/>
      <c r="K28" s="8"/>
      <c r="L28" s="23" t="str">
        <f>G5</f>
        <v>"interactive"</v>
      </c>
      <c r="M28" s="23">
        <f>SUMPRODUCT(B7:B28,G7:G28)</f>
        <v>37.45375</v>
      </c>
      <c r="N28" s="22" t="s">
        <v>8</v>
      </c>
      <c r="O28" s="26">
        <f t="shared" si="0"/>
        <v>13.3364482862197</v>
      </c>
      <c r="P28" s="22" t="s">
        <v>20</v>
      </c>
      <c r="Q28" s="21"/>
    </row>
    <row r="29" customHeight="1" spans="1:17">
      <c r="A29" s="8"/>
      <c r="I29" s="21"/>
      <c r="K29" s="8"/>
      <c r="Q29" s="21"/>
    </row>
    <row r="30" customHeight="1" spans="1:17">
      <c r="A30" s="7"/>
      <c r="E30" s="12">
        <v>22</v>
      </c>
      <c r="F30" s="12">
        <v>0.5</v>
      </c>
      <c r="G30" s="12">
        <v>0.5</v>
      </c>
      <c r="H30" s="1" t="s">
        <v>23</v>
      </c>
      <c r="I30" s="21"/>
      <c r="K30" s="8"/>
      <c r="L30" s="1" t="s">
        <v>24</v>
      </c>
      <c r="Q30" s="21"/>
    </row>
    <row r="31" customHeight="1" spans="1:17">
      <c r="A31" s="7" t="s">
        <v>25</v>
      </c>
      <c r="I31" s="21"/>
      <c r="K31" s="8"/>
      <c r="M31" s="2">
        <f>B32*B33*B34</f>
        <v>499.5</v>
      </c>
      <c r="N31" s="1" t="s">
        <v>26</v>
      </c>
      <c r="Q31" s="21"/>
    </row>
    <row r="32" customHeight="1" spans="1:17">
      <c r="A32" s="10" t="s">
        <v>27</v>
      </c>
      <c r="B32" s="12">
        <v>150</v>
      </c>
      <c r="C32" s="1" t="s">
        <v>28</v>
      </c>
      <c r="I32" s="21"/>
      <c r="K32" s="8"/>
      <c r="Q32" s="21"/>
    </row>
    <row r="33" customHeight="1" spans="1:17">
      <c r="A33" s="10" t="s">
        <v>29</v>
      </c>
      <c r="B33" s="12">
        <v>3.7</v>
      </c>
      <c r="C33" s="1" t="s">
        <v>30</v>
      </c>
      <c r="I33" s="21"/>
      <c r="K33" s="8"/>
      <c r="L33" s="24" t="s">
        <v>31</v>
      </c>
      <c r="M33" s="27">
        <f>M31/(E30*M26+F30*M27+G30*M28)</f>
        <v>8.82754476731599</v>
      </c>
      <c r="N33" s="24" t="s">
        <v>32</v>
      </c>
      <c r="Q33" s="21"/>
    </row>
    <row r="34" customHeight="1" spans="1:17">
      <c r="A34" s="10" t="s">
        <v>33</v>
      </c>
      <c r="B34" s="14">
        <v>0.9</v>
      </c>
      <c r="I34" s="21"/>
      <c r="K34" s="8"/>
      <c r="L34" s="24" t="s">
        <v>34</v>
      </c>
      <c r="M34" s="27">
        <f>M33*24</f>
        <v>211.861074415584</v>
      </c>
      <c r="N34" s="24" t="s">
        <v>20</v>
      </c>
      <c r="Q34" s="21"/>
    </row>
    <row r="35" customHeight="1" spans="1:17">
      <c r="A35" s="15"/>
      <c r="B35" s="16"/>
      <c r="C35" s="16"/>
      <c r="D35" s="16"/>
      <c r="E35" s="16"/>
      <c r="F35" s="16"/>
      <c r="G35" s="16"/>
      <c r="H35" s="16"/>
      <c r="I35" s="25"/>
      <c r="K35" s="15"/>
      <c r="L35" s="16"/>
      <c r="M35" s="16"/>
      <c r="N35" s="16"/>
      <c r="O35" s="16"/>
      <c r="P35" s="16"/>
      <c r="Q35" s="25"/>
    </row>
    <row r="38" customHeight="1" spans="1:1">
      <c r="A38" s="17" t="s">
        <v>35</v>
      </c>
    </row>
    <row r="39" customHeight="1" spans="1:3">
      <c r="A39" s="18" t="s">
        <v>36</v>
      </c>
      <c r="B39" s="18"/>
      <c r="C39" s="18"/>
    </row>
    <row r="40" customHeight="1" spans="1:1">
      <c r="A40" t="s">
        <v>37</v>
      </c>
    </row>
    <row r="41" customHeight="1" spans="1:5">
      <c r="A41" s="18" t="s">
        <v>38</v>
      </c>
      <c r="B41" s="18"/>
      <c r="C41" s="18"/>
      <c r="D41" s="18"/>
      <c r="E41" s="18"/>
    </row>
    <row r="42" customHeight="1" spans="1:1">
      <c r="A42" t="s">
        <v>39</v>
      </c>
    </row>
    <row r="43" customHeight="1" spans="1:6">
      <c r="A43" s="18" t="s">
        <v>40</v>
      </c>
      <c r="B43" s="18"/>
      <c r="C43" s="18"/>
      <c r="D43" s="18"/>
      <c r="E43" s="18"/>
      <c r="F43" s="18"/>
    </row>
    <row r="44" customHeight="1" spans="1:1">
      <c r="A44" t="s">
        <v>41</v>
      </c>
    </row>
  </sheetData>
  <mergeCells count="3">
    <mergeCell ref="A39:C39"/>
    <mergeCell ref="A41:E41"/>
    <mergeCell ref="A43:F43"/>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50:W118"/>
  <sheetViews>
    <sheetView workbookViewId="0">
      <selection activeCell="A1" sqref="A1"/>
    </sheetView>
  </sheetViews>
  <sheetFormatPr defaultColWidth="12.6339285714286" defaultRowHeight="15.75" customHeight="1"/>
  <sheetData>
    <row r="50" customHeight="1" spans="1:1">
      <c r="A50" s="1" t="s">
        <v>42</v>
      </c>
    </row>
    <row r="52" customHeight="1" spans="1:23">
      <c r="A52" s="2" t="str">
        <f>'System Parameters'!A3</f>
        <v>System Parameters (defined by hardware)</v>
      </c>
      <c r="B52" s="2">
        <f>'System Parameters'!B3</f>
        <v>0</v>
      </c>
      <c r="C52" s="2">
        <f>'System Parameters'!C3</f>
        <v>0</v>
      </c>
      <c r="D52" s="2">
        <f>'System Parameters'!D3</f>
        <v>0</v>
      </c>
      <c r="T52" s="2" t="str">
        <f>'System Parameters'!E3</f>
        <v>Profiles (usage of each component mode - defined by software and usage)</v>
      </c>
      <c r="U52" s="2">
        <f>'System Parameters'!F3</f>
        <v>0</v>
      </c>
      <c r="V52" s="2">
        <f>'System Parameters'!G3</f>
        <v>0</v>
      </c>
      <c r="W52" s="2">
        <f>'System Parameters'!H3</f>
        <v>0</v>
      </c>
    </row>
    <row r="53" customHeight="1" spans="1:23">
      <c r="A53" s="2">
        <f>'System Parameters'!A4</f>
        <v>0</v>
      </c>
      <c r="B53" s="2" t="str">
        <f>'System Parameters'!B4</f>
        <v>form the datasheets</v>
      </c>
      <c r="C53" s="2">
        <f>'System Parameters'!C4</f>
        <v>0</v>
      </c>
      <c r="D53" s="2">
        <f>'System Parameters'!D4</f>
        <v>0</v>
      </c>
      <c r="T53" s="2">
        <f>'System Parameters'!E4</f>
        <v>0</v>
      </c>
      <c r="U53" s="2">
        <f>'System Parameters'!F4</f>
        <v>0</v>
      </c>
      <c r="V53" s="2">
        <f>'System Parameters'!G4</f>
        <v>0</v>
      </c>
      <c r="W53" s="2">
        <f>'System Parameters'!H4</f>
        <v>0</v>
      </c>
    </row>
    <row r="54" customHeight="1" spans="1:23">
      <c r="A54" s="2">
        <f>'System Parameters'!A5</f>
        <v>0</v>
      </c>
      <c r="B54" s="2">
        <f>'System Parameters'!B5</f>
        <v>0</v>
      </c>
      <c r="C54" s="2">
        <f>'System Parameters'!C5</f>
        <v>0</v>
      </c>
      <c r="D54" s="2">
        <f>'System Parameters'!D5</f>
        <v>0</v>
      </c>
      <c r="T54" s="2" t="str">
        <f>'System Parameters'!E5</f>
        <v>"off"</v>
      </c>
      <c r="U54" s="2" t="str">
        <f>'System Parameters'!F5</f>
        <v>"sensing"</v>
      </c>
      <c r="V54" s="2" t="str">
        <f>'System Parameters'!G5</f>
        <v>"interactive"</v>
      </c>
      <c r="W54" s="2">
        <f>'System Parameters'!H5</f>
        <v>0</v>
      </c>
    </row>
    <row r="55" customHeight="1" spans="1:23">
      <c r="A55" s="2" t="str">
        <f>'System Parameters'!A6</f>
        <v>Processor</v>
      </c>
      <c r="B55" s="2">
        <f>'System Parameters'!B6</f>
        <v>0</v>
      </c>
      <c r="C55" s="2">
        <f>'System Parameters'!C6</f>
        <v>0</v>
      </c>
      <c r="D55" s="2">
        <f>'System Parameters'!D6</f>
        <v>0</v>
      </c>
      <c r="T55" s="2">
        <f>'System Parameters'!E6</f>
        <v>0</v>
      </c>
      <c r="U55" s="2">
        <f>'System Parameters'!F6</f>
        <v>0</v>
      </c>
      <c r="V55" s="2">
        <f>'System Parameters'!G6</f>
        <v>0</v>
      </c>
      <c r="W55" s="2">
        <f>'System Parameters'!H6</f>
        <v>0</v>
      </c>
    </row>
    <row r="56" customHeight="1" spans="1:23">
      <c r="A56" s="2" t="str">
        <f>'System Parameters'!A7</f>
        <v>Active</v>
      </c>
      <c r="B56" s="2">
        <f>'System Parameters'!B7</f>
        <v>65</v>
      </c>
      <c r="C56" s="2" t="str">
        <f>'System Parameters'!C7</f>
        <v>mW</v>
      </c>
      <c r="D56" s="2">
        <f>$B56*0.9</f>
        <v>58.5</v>
      </c>
      <c r="E56" s="2">
        <f t="shared" ref="E56:O56" si="0">$B56</f>
        <v>65</v>
      </c>
      <c r="F56" s="2">
        <f t="shared" si="0"/>
        <v>65</v>
      </c>
      <c r="G56" s="2">
        <f t="shared" si="0"/>
        <v>65</v>
      </c>
      <c r="H56" s="2">
        <f t="shared" si="0"/>
        <v>65</v>
      </c>
      <c r="I56" s="2">
        <f t="shared" si="0"/>
        <v>65</v>
      </c>
      <c r="J56" s="2">
        <f t="shared" si="0"/>
        <v>65</v>
      </c>
      <c r="K56" s="2">
        <f t="shared" si="0"/>
        <v>65</v>
      </c>
      <c r="L56" s="2">
        <f t="shared" si="0"/>
        <v>65</v>
      </c>
      <c r="M56" s="2">
        <f t="shared" si="0"/>
        <v>65</v>
      </c>
      <c r="N56" s="2">
        <f t="shared" si="0"/>
        <v>65</v>
      </c>
      <c r="O56" s="2">
        <f t="shared" si="0"/>
        <v>65</v>
      </c>
      <c r="T56" s="3">
        <f>'System Parameters'!E7</f>
        <v>0</v>
      </c>
      <c r="U56" s="3">
        <f>'System Parameters'!F7</f>
        <v>0.2</v>
      </c>
      <c r="V56" s="3">
        <f>'System Parameters'!G7</f>
        <v>0.25</v>
      </c>
      <c r="W56" s="2">
        <f>'System Parameters'!H7</f>
        <v>0</v>
      </c>
    </row>
    <row r="57" customHeight="1" spans="1:23">
      <c r="A57" s="2" t="str">
        <f>'System Parameters'!A8</f>
        <v>Idle</v>
      </c>
      <c r="B57" s="2">
        <f>'System Parameters'!B8</f>
        <v>10</v>
      </c>
      <c r="C57" s="2" t="str">
        <f>'System Parameters'!C8</f>
        <v>mW</v>
      </c>
      <c r="D57" s="2">
        <f t="shared" ref="D57:D76" si="1">$B57</f>
        <v>10</v>
      </c>
      <c r="E57" s="2">
        <f>$B57*0.9</f>
        <v>9</v>
      </c>
      <c r="F57" s="2">
        <f t="shared" ref="F57:O57" si="2">$B57</f>
        <v>10</v>
      </c>
      <c r="G57" s="2">
        <f t="shared" si="2"/>
        <v>10</v>
      </c>
      <c r="H57" s="2">
        <f t="shared" si="2"/>
        <v>10</v>
      </c>
      <c r="I57" s="2">
        <f t="shared" si="2"/>
        <v>10</v>
      </c>
      <c r="J57" s="2">
        <f t="shared" si="2"/>
        <v>10</v>
      </c>
      <c r="K57" s="2">
        <f t="shared" si="2"/>
        <v>10</v>
      </c>
      <c r="L57" s="2">
        <f t="shared" si="2"/>
        <v>10</v>
      </c>
      <c r="M57" s="2">
        <f t="shared" si="2"/>
        <v>10</v>
      </c>
      <c r="N57" s="2">
        <f t="shared" si="2"/>
        <v>10</v>
      </c>
      <c r="O57" s="2">
        <f t="shared" si="2"/>
        <v>10</v>
      </c>
      <c r="T57" s="3">
        <f>'System Parameters'!E8</f>
        <v>0</v>
      </c>
      <c r="U57" s="3">
        <f>'System Parameters'!F8</f>
        <v>0.8</v>
      </c>
      <c r="V57" s="3">
        <f>'System Parameters'!G8</f>
        <v>0.75</v>
      </c>
      <c r="W57" s="2">
        <f>'System Parameters'!H8</f>
        <v>0</v>
      </c>
    </row>
    <row r="58" customHeight="1" spans="1:23">
      <c r="A58" s="2" t="str">
        <f>'System Parameters'!A9</f>
        <v>Sleep</v>
      </c>
      <c r="B58" s="2">
        <f>'System Parameters'!B9</f>
        <v>1</v>
      </c>
      <c r="C58" s="2" t="str">
        <f>'System Parameters'!C9</f>
        <v>mW</v>
      </c>
      <c r="D58" s="2">
        <f t="shared" si="1"/>
        <v>1</v>
      </c>
      <c r="E58" s="2">
        <f t="shared" ref="E58:E76" si="3">$B58</f>
        <v>1</v>
      </c>
      <c r="F58" s="2">
        <f>$B58*0.9</f>
        <v>0.9</v>
      </c>
      <c r="G58" s="2">
        <f t="shared" ref="G58:O58" si="4">$B58</f>
        <v>1</v>
      </c>
      <c r="H58" s="2">
        <f t="shared" si="4"/>
        <v>1</v>
      </c>
      <c r="I58" s="2">
        <f t="shared" si="4"/>
        <v>1</v>
      </c>
      <c r="J58" s="2">
        <f t="shared" si="4"/>
        <v>1</v>
      </c>
      <c r="K58" s="2">
        <f t="shared" si="4"/>
        <v>1</v>
      </c>
      <c r="L58" s="2">
        <f t="shared" si="4"/>
        <v>1</v>
      </c>
      <c r="M58" s="2">
        <f t="shared" si="4"/>
        <v>1</v>
      </c>
      <c r="N58" s="2">
        <f t="shared" si="4"/>
        <v>1</v>
      </c>
      <c r="O58" s="2">
        <f t="shared" si="4"/>
        <v>1</v>
      </c>
      <c r="T58" s="3">
        <f>'System Parameters'!E9</f>
        <v>1</v>
      </c>
      <c r="U58" s="3">
        <f>'System Parameters'!F9</f>
        <v>0</v>
      </c>
      <c r="V58" s="3">
        <f>'System Parameters'!G9</f>
        <v>0</v>
      </c>
      <c r="W58" s="2">
        <f>'System Parameters'!H9</f>
        <v>0</v>
      </c>
    </row>
    <row r="59" customHeight="1" spans="1:23">
      <c r="A59" s="2">
        <f>'System Parameters'!A10</f>
        <v>0</v>
      </c>
      <c r="B59" s="2">
        <f>'System Parameters'!B10</f>
        <v>0</v>
      </c>
      <c r="C59" s="2">
        <f>'System Parameters'!C10</f>
        <v>0</v>
      </c>
      <c r="D59" s="2">
        <f t="shared" si="1"/>
        <v>0</v>
      </c>
      <c r="E59" s="2">
        <f t="shared" si="3"/>
        <v>0</v>
      </c>
      <c r="F59" s="2">
        <f t="shared" ref="F59:O59" si="5">$B59</f>
        <v>0</v>
      </c>
      <c r="G59" s="2">
        <f t="shared" si="5"/>
        <v>0</v>
      </c>
      <c r="H59" s="2">
        <f t="shared" si="5"/>
        <v>0</v>
      </c>
      <c r="I59" s="2">
        <f t="shared" si="5"/>
        <v>0</v>
      </c>
      <c r="J59" s="2">
        <f t="shared" si="5"/>
        <v>0</v>
      </c>
      <c r="K59" s="2">
        <f t="shared" si="5"/>
        <v>0</v>
      </c>
      <c r="L59" s="2">
        <f t="shared" si="5"/>
        <v>0</v>
      </c>
      <c r="M59" s="2">
        <f t="shared" si="5"/>
        <v>0</v>
      </c>
      <c r="N59" s="2">
        <f t="shared" si="5"/>
        <v>0</v>
      </c>
      <c r="O59" s="2">
        <f t="shared" si="5"/>
        <v>0</v>
      </c>
      <c r="T59" s="2">
        <f>'System Parameters'!E10</f>
        <v>0</v>
      </c>
      <c r="U59" s="2">
        <f>'System Parameters'!F10</f>
        <v>0</v>
      </c>
      <c r="V59" s="2">
        <f>'System Parameters'!G10</f>
        <v>0</v>
      </c>
      <c r="W59" s="2">
        <f>'System Parameters'!H10</f>
        <v>0</v>
      </c>
    </row>
    <row r="60" customHeight="1" spans="1:23">
      <c r="A60" s="2">
        <f>'System Parameters'!A11</f>
        <v>0</v>
      </c>
      <c r="B60" s="2">
        <f>'System Parameters'!B11</f>
        <v>0</v>
      </c>
      <c r="C60" s="2">
        <f>'System Parameters'!C11</f>
        <v>0</v>
      </c>
      <c r="D60" s="2">
        <f t="shared" si="1"/>
        <v>0</v>
      </c>
      <c r="E60" s="2">
        <f t="shared" si="3"/>
        <v>0</v>
      </c>
      <c r="F60" s="2">
        <f t="shared" ref="F60:O60" si="6">$B60</f>
        <v>0</v>
      </c>
      <c r="G60" s="2">
        <f t="shared" si="6"/>
        <v>0</v>
      </c>
      <c r="H60" s="2">
        <f t="shared" si="6"/>
        <v>0</v>
      </c>
      <c r="I60" s="2">
        <f t="shared" si="6"/>
        <v>0</v>
      </c>
      <c r="J60" s="2">
        <f t="shared" si="6"/>
        <v>0</v>
      </c>
      <c r="K60" s="2">
        <f t="shared" si="6"/>
        <v>0</v>
      </c>
      <c r="L60" s="2">
        <f t="shared" si="6"/>
        <v>0</v>
      </c>
      <c r="M60" s="2">
        <f t="shared" si="6"/>
        <v>0</v>
      </c>
      <c r="N60" s="2">
        <f t="shared" si="6"/>
        <v>0</v>
      </c>
      <c r="O60" s="2">
        <f t="shared" si="6"/>
        <v>0</v>
      </c>
      <c r="T60" s="2">
        <f>'System Parameters'!E11</f>
        <v>0</v>
      </c>
      <c r="U60" s="2">
        <f>'System Parameters'!F11</f>
        <v>0</v>
      </c>
      <c r="V60" s="2">
        <f>'System Parameters'!G11</f>
        <v>0</v>
      </c>
      <c r="W60" s="2">
        <f>'System Parameters'!H11</f>
        <v>0</v>
      </c>
    </row>
    <row r="61" customHeight="1" spans="1:23">
      <c r="A61" s="2">
        <f>'System Parameters'!A12</f>
        <v>0</v>
      </c>
      <c r="B61" s="2">
        <f>'System Parameters'!B12</f>
        <v>0</v>
      </c>
      <c r="C61" s="2">
        <f>'System Parameters'!C12</f>
        <v>0</v>
      </c>
      <c r="D61" s="2">
        <f t="shared" si="1"/>
        <v>0</v>
      </c>
      <c r="E61" s="2">
        <f t="shared" si="3"/>
        <v>0</v>
      </c>
      <c r="F61" s="2">
        <f t="shared" ref="F61:F76" si="7">$B61</f>
        <v>0</v>
      </c>
      <c r="G61" s="2">
        <f>$B61*0.9</f>
        <v>0</v>
      </c>
      <c r="H61" s="2">
        <f t="shared" ref="H61:O61" si="8">$B61</f>
        <v>0</v>
      </c>
      <c r="I61" s="2">
        <f t="shared" si="8"/>
        <v>0</v>
      </c>
      <c r="J61" s="2">
        <f t="shared" si="8"/>
        <v>0</v>
      </c>
      <c r="K61" s="2">
        <f t="shared" si="8"/>
        <v>0</v>
      </c>
      <c r="L61" s="2">
        <f t="shared" si="8"/>
        <v>0</v>
      </c>
      <c r="M61" s="2">
        <f t="shared" si="8"/>
        <v>0</v>
      </c>
      <c r="N61" s="2">
        <f t="shared" si="8"/>
        <v>0</v>
      </c>
      <c r="O61" s="2">
        <f t="shared" si="8"/>
        <v>0</v>
      </c>
      <c r="T61" s="3">
        <f>'System Parameters'!E12</f>
        <v>0</v>
      </c>
      <c r="U61" s="3">
        <f>'System Parameters'!F12</f>
        <v>0</v>
      </c>
      <c r="V61" s="3">
        <f>'System Parameters'!G12</f>
        <v>0</v>
      </c>
      <c r="W61" s="2">
        <f>'System Parameters'!H12</f>
        <v>0</v>
      </c>
    </row>
    <row r="62" customHeight="1" spans="1:23">
      <c r="A62" s="2">
        <f>'System Parameters'!A13</f>
        <v>0</v>
      </c>
      <c r="B62" s="2">
        <f>'System Parameters'!B13</f>
        <v>0</v>
      </c>
      <c r="C62" s="2">
        <f>'System Parameters'!C13</f>
        <v>0</v>
      </c>
      <c r="D62" s="2">
        <f t="shared" si="1"/>
        <v>0</v>
      </c>
      <c r="E62" s="2">
        <f t="shared" si="3"/>
        <v>0</v>
      </c>
      <c r="F62" s="2">
        <f t="shared" si="7"/>
        <v>0</v>
      </c>
      <c r="G62" s="2">
        <f t="shared" ref="G62:O62" si="9">$B62</f>
        <v>0</v>
      </c>
      <c r="H62" s="2">
        <f t="shared" si="9"/>
        <v>0</v>
      </c>
      <c r="I62" s="2">
        <f t="shared" si="9"/>
        <v>0</v>
      </c>
      <c r="J62" s="2">
        <f t="shared" si="9"/>
        <v>0</v>
      </c>
      <c r="K62" s="2">
        <f t="shared" si="9"/>
        <v>0</v>
      </c>
      <c r="L62" s="2">
        <f t="shared" si="9"/>
        <v>0</v>
      </c>
      <c r="M62" s="2">
        <f t="shared" si="9"/>
        <v>0</v>
      </c>
      <c r="N62" s="2">
        <f t="shared" si="9"/>
        <v>0</v>
      </c>
      <c r="O62" s="2">
        <f t="shared" si="9"/>
        <v>0</v>
      </c>
      <c r="T62" s="2">
        <f>'System Parameters'!E13</f>
        <v>0</v>
      </c>
      <c r="U62" s="2">
        <f>'System Parameters'!F13</f>
        <v>0</v>
      </c>
      <c r="V62" s="2">
        <f>'System Parameters'!G13</f>
        <v>0</v>
      </c>
      <c r="W62" s="2">
        <f>'System Parameters'!H13</f>
        <v>0</v>
      </c>
    </row>
    <row r="63" customHeight="1" spans="1:23">
      <c r="A63" s="2">
        <f>'System Parameters'!A14</f>
        <v>0</v>
      </c>
      <c r="B63" s="2">
        <f>'System Parameters'!B14</f>
        <v>0</v>
      </c>
      <c r="C63" s="2">
        <f>'System Parameters'!C14</f>
        <v>0</v>
      </c>
      <c r="D63" s="2">
        <f t="shared" si="1"/>
        <v>0</v>
      </c>
      <c r="E63" s="2">
        <f t="shared" si="3"/>
        <v>0</v>
      </c>
      <c r="F63" s="2">
        <f t="shared" si="7"/>
        <v>0</v>
      </c>
      <c r="G63" s="2">
        <f t="shared" ref="G63:O63" si="10">$B63</f>
        <v>0</v>
      </c>
      <c r="H63" s="2">
        <f t="shared" si="10"/>
        <v>0</v>
      </c>
      <c r="I63" s="2">
        <f t="shared" si="10"/>
        <v>0</v>
      </c>
      <c r="J63" s="2">
        <f t="shared" si="10"/>
        <v>0</v>
      </c>
      <c r="K63" s="2">
        <f t="shared" si="10"/>
        <v>0</v>
      </c>
      <c r="L63" s="2">
        <f t="shared" si="10"/>
        <v>0</v>
      </c>
      <c r="M63" s="2">
        <f t="shared" si="10"/>
        <v>0</v>
      </c>
      <c r="N63" s="2">
        <f t="shared" si="10"/>
        <v>0</v>
      </c>
      <c r="O63" s="2">
        <f t="shared" si="10"/>
        <v>0</v>
      </c>
      <c r="T63" s="2">
        <f>'System Parameters'!E14</f>
        <v>0</v>
      </c>
      <c r="U63" s="2">
        <f>'System Parameters'!F14</f>
        <v>0</v>
      </c>
      <c r="V63" s="2">
        <f>'System Parameters'!G14</f>
        <v>0</v>
      </c>
      <c r="W63" s="2">
        <f>'System Parameters'!H14</f>
        <v>0</v>
      </c>
    </row>
    <row r="64" customHeight="1" spans="1:23">
      <c r="A64" s="2" t="str">
        <f>'System Parameters'!A15</f>
        <v>ADXL343</v>
      </c>
      <c r="B64" s="2">
        <f>'System Parameters'!B15</f>
        <v>0</v>
      </c>
      <c r="C64" s="2">
        <f>'System Parameters'!C15</f>
        <v>0</v>
      </c>
      <c r="D64" s="2">
        <f t="shared" si="1"/>
        <v>0</v>
      </c>
      <c r="E64" s="2">
        <f t="shared" si="3"/>
        <v>0</v>
      </c>
      <c r="F64" s="2">
        <f t="shared" si="7"/>
        <v>0</v>
      </c>
      <c r="G64" s="2">
        <f t="shared" ref="G64:O64" si="11">$B64</f>
        <v>0</v>
      </c>
      <c r="H64" s="2">
        <f t="shared" si="11"/>
        <v>0</v>
      </c>
      <c r="I64" s="2">
        <f t="shared" si="11"/>
        <v>0</v>
      </c>
      <c r="J64" s="2">
        <f t="shared" si="11"/>
        <v>0</v>
      </c>
      <c r="K64" s="2">
        <f t="shared" si="11"/>
        <v>0</v>
      </c>
      <c r="L64" s="2">
        <f t="shared" si="11"/>
        <v>0</v>
      </c>
      <c r="M64" s="2">
        <f t="shared" si="11"/>
        <v>0</v>
      </c>
      <c r="N64" s="2">
        <f t="shared" si="11"/>
        <v>0</v>
      </c>
      <c r="O64" s="2">
        <f t="shared" si="11"/>
        <v>0</v>
      </c>
      <c r="T64" s="2">
        <f>'System Parameters'!E15</f>
        <v>0</v>
      </c>
      <c r="U64" s="2">
        <f>'System Parameters'!F15</f>
        <v>0</v>
      </c>
      <c r="V64" s="2">
        <f>'System Parameters'!G15</f>
        <v>0</v>
      </c>
      <c r="W64" s="2">
        <f>'System Parameters'!H15</f>
        <v>0</v>
      </c>
    </row>
    <row r="65" customHeight="1" spans="1:23">
      <c r="A65" s="2" t="str">
        <f>'System Parameters'!A16</f>
        <v>On</v>
      </c>
      <c r="B65" s="2">
        <f>'System Parameters'!B16</f>
        <v>0.35</v>
      </c>
      <c r="C65" s="2" t="str">
        <f>'System Parameters'!C16</f>
        <v>mW</v>
      </c>
      <c r="D65" s="2">
        <f t="shared" si="1"/>
        <v>0.35</v>
      </c>
      <c r="E65" s="2">
        <f t="shared" si="3"/>
        <v>0.35</v>
      </c>
      <c r="F65" s="2">
        <f t="shared" si="7"/>
        <v>0.35</v>
      </c>
      <c r="G65" s="2">
        <f t="shared" ref="G65:G76" si="12">$B65</f>
        <v>0.35</v>
      </c>
      <c r="H65" s="2">
        <f>$B65*0.9</f>
        <v>0.315</v>
      </c>
      <c r="I65" s="2">
        <f t="shared" ref="I65:O65" si="13">$B65</f>
        <v>0.35</v>
      </c>
      <c r="J65" s="2">
        <f t="shared" si="13"/>
        <v>0.35</v>
      </c>
      <c r="K65" s="2">
        <f t="shared" si="13"/>
        <v>0.35</v>
      </c>
      <c r="L65" s="2">
        <f t="shared" si="13"/>
        <v>0.35</v>
      </c>
      <c r="M65" s="2">
        <f t="shared" si="13"/>
        <v>0.35</v>
      </c>
      <c r="N65" s="2">
        <f t="shared" si="13"/>
        <v>0.35</v>
      </c>
      <c r="O65" s="2">
        <f t="shared" si="13"/>
        <v>0.35</v>
      </c>
      <c r="T65" s="3">
        <f>'System Parameters'!E16</f>
        <v>0</v>
      </c>
      <c r="U65" s="3">
        <f>'System Parameters'!F16</f>
        <v>0.5</v>
      </c>
      <c r="V65" s="3">
        <f>'System Parameters'!G16</f>
        <v>0.5</v>
      </c>
      <c r="W65" s="2">
        <f>'System Parameters'!H16</f>
        <v>0</v>
      </c>
    </row>
    <row r="66" customHeight="1" spans="1:23">
      <c r="A66" s="2" t="str">
        <f>'System Parameters'!A17</f>
        <v>Idle</v>
      </c>
      <c r="B66" s="2">
        <f>'System Parameters'!B17</f>
        <v>0.0575</v>
      </c>
      <c r="C66" s="2" t="str">
        <f>'System Parameters'!C17</f>
        <v>mW</v>
      </c>
      <c r="D66" s="2">
        <f t="shared" si="1"/>
        <v>0.0575</v>
      </c>
      <c r="E66" s="2">
        <f t="shared" si="3"/>
        <v>0.0575</v>
      </c>
      <c r="F66" s="2">
        <f t="shared" si="7"/>
        <v>0.0575</v>
      </c>
      <c r="G66" s="2">
        <f t="shared" si="12"/>
        <v>0.0575</v>
      </c>
      <c r="H66" s="2">
        <f t="shared" ref="H66:H76" si="14">$B66</f>
        <v>0.0575</v>
      </c>
      <c r="I66" s="2">
        <f>$B66*0.9</f>
        <v>0.05175</v>
      </c>
      <c r="J66" s="2">
        <f t="shared" ref="J66:O66" si="15">$B66</f>
        <v>0.0575</v>
      </c>
      <c r="K66" s="2">
        <f t="shared" si="15"/>
        <v>0.0575</v>
      </c>
      <c r="L66" s="2">
        <f t="shared" si="15"/>
        <v>0.0575</v>
      </c>
      <c r="M66" s="2">
        <f t="shared" si="15"/>
        <v>0.0575</v>
      </c>
      <c r="N66" s="2">
        <f t="shared" si="15"/>
        <v>0.0575</v>
      </c>
      <c r="O66" s="2">
        <f t="shared" si="15"/>
        <v>0.0575</v>
      </c>
      <c r="T66" s="3">
        <f>'System Parameters'!E17</f>
        <v>0</v>
      </c>
      <c r="U66" s="3">
        <f>'System Parameters'!F17</f>
        <v>0.5</v>
      </c>
      <c r="V66" s="3">
        <f>'System Parameters'!G17</f>
        <v>0.5</v>
      </c>
      <c r="W66" s="2">
        <f>'System Parameters'!H17</f>
        <v>0</v>
      </c>
    </row>
    <row r="67" customHeight="1" spans="1:23">
      <c r="A67" s="2" t="str">
        <f>'System Parameters'!A18</f>
        <v>Off</v>
      </c>
      <c r="B67" s="2">
        <f>'System Parameters'!B18</f>
        <v>0.00025</v>
      </c>
      <c r="C67" s="2" t="str">
        <f>'System Parameters'!C18</f>
        <v>mW</v>
      </c>
      <c r="D67" s="2">
        <f t="shared" si="1"/>
        <v>0.00025</v>
      </c>
      <c r="E67" s="2">
        <f t="shared" si="3"/>
        <v>0.00025</v>
      </c>
      <c r="F67" s="2">
        <f t="shared" si="7"/>
        <v>0.00025</v>
      </c>
      <c r="G67" s="2">
        <f t="shared" si="12"/>
        <v>0.00025</v>
      </c>
      <c r="H67" s="2">
        <f t="shared" si="14"/>
        <v>0.00025</v>
      </c>
      <c r="I67" s="2">
        <f t="shared" ref="I67:I76" si="16">$B67</f>
        <v>0.00025</v>
      </c>
      <c r="J67" s="2">
        <f>$B67*0.9</f>
        <v>0.000225</v>
      </c>
      <c r="K67" s="2">
        <f t="shared" ref="K67:O67" si="17">$B67</f>
        <v>0.00025</v>
      </c>
      <c r="L67" s="2">
        <f t="shared" si="17"/>
        <v>0.00025</v>
      </c>
      <c r="M67" s="2">
        <f t="shared" si="17"/>
        <v>0.00025</v>
      </c>
      <c r="N67" s="2">
        <f t="shared" si="17"/>
        <v>0.00025</v>
      </c>
      <c r="O67" s="2">
        <f t="shared" si="17"/>
        <v>0.00025</v>
      </c>
      <c r="T67" s="3">
        <f>'System Parameters'!E18</f>
        <v>1</v>
      </c>
      <c r="U67" s="3">
        <f>'System Parameters'!F18</f>
        <v>0</v>
      </c>
      <c r="V67" s="3">
        <f>'System Parameters'!G18</f>
        <v>0</v>
      </c>
      <c r="W67" s="2">
        <f>'System Parameters'!H18</f>
        <v>0</v>
      </c>
    </row>
    <row r="68" customHeight="1" spans="1:23">
      <c r="A68" s="2">
        <f>'System Parameters'!A19</f>
        <v>0</v>
      </c>
      <c r="B68" s="2">
        <f>'System Parameters'!B19</f>
        <v>0</v>
      </c>
      <c r="C68" s="2">
        <f>'System Parameters'!C19</f>
        <v>0</v>
      </c>
      <c r="D68" s="2">
        <f t="shared" si="1"/>
        <v>0</v>
      </c>
      <c r="E68" s="2">
        <f t="shared" si="3"/>
        <v>0</v>
      </c>
      <c r="F68" s="2">
        <f t="shared" si="7"/>
        <v>0</v>
      </c>
      <c r="G68" s="2">
        <f t="shared" si="12"/>
        <v>0</v>
      </c>
      <c r="H68" s="2">
        <f t="shared" si="14"/>
        <v>0</v>
      </c>
      <c r="I68" s="2">
        <f t="shared" si="16"/>
        <v>0</v>
      </c>
      <c r="J68" s="2">
        <f t="shared" ref="J68:O68" si="18">$B68</f>
        <v>0</v>
      </c>
      <c r="K68" s="2">
        <f t="shared" si="18"/>
        <v>0</v>
      </c>
      <c r="L68" s="2">
        <f t="shared" si="18"/>
        <v>0</v>
      </c>
      <c r="M68" s="2">
        <f t="shared" si="18"/>
        <v>0</v>
      </c>
      <c r="N68" s="2">
        <f t="shared" si="18"/>
        <v>0</v>
      </c>
      <c r="O68" s="2">
        <f t="shared" si="18"/>
        <v>0</v>
      </c>
      <c r="T68" s="2">
        <f>'System Parameters'!E19</f>
        <v>0</v>
      </c>
      <c r="U68" s="2">
        <f>'System Parameters'!F19</f>
        <v>0</v>
      </c>
      <c r="V68" s="2">
        <f>'System Parameters'!G19</f>
        <v>0</v>
      </c>
      <c r="W68" s="2">
        <f>'System Parameters'!H19</f>
        <v>0</v>
      </c>
    </row>
    <row r="69" customHeight="1" spans="1:23">
      <c r="A69" s="2">
        <f>'System Parameters'!A20</f>
        <v>0</v>
      </c>
      <c r="B69" s="2">
        <f>'System Parameters'!B20</f>
        <v>0</v>
      </c>
      <c r="C69" s="2">
        <f>'System Parameters'!C20</f>
        <v>0</v>
      </c>
      <c r="D69" s="2">
        <f t="shared" si="1"/>
        <v>0</v>
      </c>
      <c r="E69" s="2">
        <f t="shared" si="3"/>
        <v>0</v>
      </c>
      <c r="F69" s="2">
        <f t="shared" si="7"/>
        <v>0</v>
      </c>
      <c r="G69" s="2">
        <f t="shared" si="12"/>
        <v>0</v>
      </c>
      <c r="H69" s="2">
        <f t="shared" si="14"/>
        <v>0</v>
      </c>
      <c r="I69" s="2">
        <f t="shared" si="16"/>
        <v>0</v>
      </c>
      <c r="J69" s="2">
        <f t="shared" ref="J69:O69" si="19">$B69</f>
        <v>0</v>
      </c>
      <c r="K69" s="2">
        <f t="shared" si="19"/>
        <v>0</v>
      </c>
      <c r="L69" s="2">
        <f t="shared" si="19"/>
        <v>0</v>
      </c>
      <c r="M69" s="2">
        <f t="shared" si="19"/>
        <v>0</v>
      </c>
      <c r="N69" s="2">
        <f t="shared" si="19"/>
        <v>0</v>
      </c>
      <c r="O69" s="2">
        <f t="shared" si="19"/>
        <v>0</v>
      </c>
      <c r="T69" s="2">
        <f>'System Parameters'!E20</f>
        <v>0</v>
      </c>
      <c r="U69" s="2">
        <f>'System Parameters'!F20</f>
        <v>0</v>
      </c>
      <c r="V69" s="2">
        <f>'System Parameters'!G20</f>
        <v>0</v>
      </c>
      <c r="W69" s="2">
        <f>'System Parameters'!H20</f>
        <v>0</v>
      </c>
    </row>
    <row r="70" customHeight="1" spans="1:23">
      <c r="A70" s="2">
        <f>'System Parameters'!A21</f>
        <v>0</v>
      </c>
      <c r="B70" s="2">
        <f>'System Parameters'!B21</f>
        <v>0</v>
      </c>
      <c r="C70" s="2">
        <f>'System Parameters'!C21</f>
        <v>0</v>
      </c>
      <c r="D70" s="2">
        <f t="shared" si="1"/>
        <v>0</v>
      </c>
      <c r="E70" s="2">
        <f t="shared" si="3"/>
        <v>0</v>
      </c>
      <c r="F70" s="2">
        <f t="shared" si="7"/>
        <v>0</v>
      </c>
      <c r="G70" s="2">
        <f t="shared" si="12"/>
        <v>0</v>
      </c>
      <c r="H70" s="2">
        <f t="shared" si="14"/>
        <v>0</v>
      </c>
      <c r="I70" s="2">
        <f t="shared" si="16"/>
        <v>0</v>
      </c>
      <c r="J70" s="2">
        <f t="shared" ref="J70:J76" si="20">$B70</f>
        <v>0</v>
      </c>
      <c r="K70" s="2">
        <f>$B70*0.9</f>
        <v>0</v>
      </c>
      <c r="L70" s="2">
        <f t="shared" ref="L70:O70" si="21">$B70</f>
        <v>0</v>
      </c>
      <c r="M70" s="2">
        <f t="shared" si="21"/>
        <v>0</v>
      </c>
      <c r="N70" s="2">
        <f t="shared" si="21"/>
        <v>0</v>
      </c>
      <c r="O70" s="2">
        <f t="shared" si="21"/>
        <v>0</v>
      </c>
      <c r="T70" s="3">
        <f>'System Parameters'!E21</f>
        <v>0</v>
      </c>
      <c r="U70" s="3">
        <f>'System Parameters'!F21</f>
        <v>0</v>
      </c>
      <c r="V70" s="3">
        <f>'System Parameters'!G21</f>
        <v>0</v>
      </c>
      <c r="W70" s="2">
        <f>'System Parameters'!H21</f>
        <v>0</v>
      </c>
    </row>
    <row r="71" customHeight="1" spans="1:23">
      <c r="A71" s="2">
        <f>'System Parameters'!A22</f>
        <v>0</v>
      </c>
      <c r="B71" s="2">
        <f>'System Parameters'!B22</f>
        <v>0</v>
      </c>
      <c r="C71" s="2">
        <f>'System Parameters'!C22</f>
        <v>0</v>
      </c>
      <c r="D71" s="2">
        <f t="shared" si="1"/>
        <v>0</v>
      </c>
      <c r="E71" s="2">
        <f t="shared" si="3"/>
        <v>0</v>
      </c>
      <c r="F71" s="2">
        <f t="shared" si="7"/>
        <v>0</v>
      </c>
      <c r="G71" s="2">
        <f t="shared" si="12"/>
        <v>0</v>
      </c>
      <c r="H71" s="2">
        <f t="shared" si="14"/>
        <v>0</v>
      </c>
      <c r="I71" s="2">
        <f t="shared" si="16"/>
        <v>0</v>
      </c>
      <c r="J71" s="2">
        <f t="shared" si="20"/>
        <v>0</v>
      </c>
      <c r="K71" s="2">
        <f t="shared" ref="K71:K76" si="22">$B71</f>
        <v>0</v>
      </c>
      <c r="L71" s="2">
        <f>$B71*0.9</f>
        <v>0</v>
      </c>
      <c r="M71" s="2">
        <f t="shared" ref="M71:O71" si="23">$B71</f>
        <v>0</v>
      </c>
      <c r="N71" s="2">
        <f t="shared" si="23"/>
        <v>0</v>
      </c>
      <c r="O71" s="2">
        <f t="shared" si="23"/>
        <v>0</v>
      </c>
      <c r="T71" s="3">
        <f>'System Parameters'!E22</f>
        <v>0</v>
      </c>
      <c r="U71" s="3">
        <f>'System Parameters'!F22</f>
        <v>0</v>
      </c>
      <c r="V71" s="3">
        <f>'System Parameters'!G22</f>
        <v>0</v>
      </c>
      <c r="W71" s="2">
        <f>'System Parameters'!H22</f>
        <v>0</v>
      </c>
    </row>
    <row r="72" customHeight="1" spans="1:23">
      <c r="A72" s="2">
        <f>'System Parameters'!A23</f>
        <v>0</v>
      </c>
      <c r="B72" s="2">
        <f>'System Parameters'!B23</f>
        <v>0</v>
      </c>
      <c r="C72" s="2">
        <f>'System Parameters'!C23</f>
        <v>0</v>
      </c>
      <c r="D72" s="2">
        <f t="shared" si="1"/>
        <v>0</v>
      </c>
      <c r="E72" s="2">
        <f t="shared" si="3"/>
        <v>0</v>
      </c>
      <c r="F72" s="2">
        <f t="shared" si="7"/>
        <v>0</v>
      </c>
      <c r="G72" s="2">
        <f t="shared" si="12"/>
        <v>0</v>
      </c>
      <c r="H72" s="2">
        <f t="shared" si="14"/>
        <v>0</v>
      </c>
      <c r="I72" s="2">
        <f t="shared" si="16"/>
        <v>0</v>
      </c>
      <c r="J72" s="2">
        <f t="shared" si="20"/>
        <v>0</v>
      </c>
      <c r="K72" s="2">
        <f t="shared" si="22"/>
        <v>0</v>
      </c>
      <c r="L72" s="2">
        <f t="shared" ref="L72:O72" si="24">$B72</f>
        <v>0</v>
      </c>
      <c r="M72" s="2">
        <f t="shared" si="24"/>
        <v>0</v>
      </c>
      <c r="N72" s="2">
        <f t="shared" si="24"/>
        <v>0</v>
      </c>
      <c r="O72" s="2">
        <f t="shared" si="24"/>
        <v>0</v>
      </c>
      <c r="T72" s="2">
        <f>'System Parameters'!E23</f>
        <v>0</v>
      </c>
      <c r="U72" s="2">
        <f>'System Parameters'!F23</f>
        <v>0</v>
      </c>
      <c r="V72" s="2">
        <f>'System Parameters'!G23</f>
        <v>0</v>
      </c>
      <c r="W72" s="2">
        <f>'System Parameters'!H23</f>
        <v>0</v>
      </c>
    </row>
    <row r="73" customHeight="1" spans="1:23">
      <c r="A73" s="2" t="str">
        <f>'System Parameters'!A24</f>
        <v>Radio</v>
      </c>
      <c r="B73" s="2">
        <f>'System Parameters'!B24</f>
        <v>0</v>
      </c>
      <c r="C73" s="2">
        <f>'System Parameters'!C24</f>
        <v>0</v>
      </c>
      <c r="D73" s="2">
        <f t="shared" si="1"/>
        <v>0</v>
      </c>
      <c r="E73" s="2">
        <f t="shared" si="3"/>
        <v>0</v>
      </c>
      <c r="F73" s="2">
        <f t="shared" si="7"/>
        <v>0</v>
      </c>
      <c r="G73" s="2">
        <f t="shared" si="12"/>
        <v>0</v>
      </c>
      <c r="H73" s="2">
        <f t="shared" si="14"/>
        <v>0</v>
      </c>
      <c r="I73" s="2">
        <f t="shared" si="16"/>
        <v>0</v>
      </c>
      <c r="J73" s="2">
        <f t="shared" si="20"/>
        <v>0</v>
      </c>
      <c r="K73" s="2">
        <f t="shared" si="22"/>
        <v>0</v>
      </c>
      <c r="L73" s="2">
        <f t="shared" ref="L73:O73" si="25">$B73</f>
        <v>0</v>
      </c>
      <c r="M73" s="2">
        <f t="shared" si="25"/>
        <v>0</v>
      </c>
      <c r="N73" s="2">
        <f t="shared" si="25"/>
        <v>0</v>
      </c>
      <c r="O73" s="2">
        <f t="shared" si="25"/>
        <v>0</v>
      </c>
      <c r="T73" s="2">
        <f>'System Parameters'!E24</f>
        <v>0</v>
      </c>
      <c r="U73" s="2">
        <f>'System Parameters'!F24</f>
        <v>0</v>
      </c>
      <c r="V73" s="2">
        <f>'System Parameters'!G24</f>
        <v>0</v>
      </c>
      <c r="W73" s="2">
        <f>'System Parameters'!H24</f>
        <v>0</v>
      </c>
    </row>
    <row r="74" customHeight="1" spans="1:23">
      <c r="A74" s="2" t="str">
        <f>'System Parameters'!A26</f>
        <v>Standby Power</v>
      </c>
      <c r="B74" s="2">
        <f>'System Parameters'!B26</f>
        <v>5</v>
      </c>
      <c r="C74" s="2" t="str">
        <f>'System Parameters'!C26</f>
        <v>mW</v>
      </c>
      <c r="D74" s="2">
        <f t="shared" si="1"/>
        <v>5</v>
      </c>
      <c r="E74" s="2">
        <f t="shared" si="3"/>
        <v>5</v>
      </c>
      <c r="F74" s="2">
        <f t="shared" si="7"/>
        <v>5</v>
      </c>
      <c r="G74" s="2">
        <f t="shared" si="12"/>
        <v>5</v>
      </c>
      <c r="H74" s="2">
        <f t="shared" si="14"/>
        <v>5</v>
      </c>
      <c r="I74" s="2">
        <f t="shared" si="16"/>
        <v>5</v>
      </c>
      <c r="J74" s="2">
        <f t="shared" si="20"/>
        <v>5</v>
      </c>
      <c r="K74" s="2">
        <f t="shared" si="22"/>
        <v>5</v>
      </c>
      <c r="L74" s="2">
        <f t="shared" ref="L74:L76" si="26">$B74</f>
        <v>5</v>
      </c>
      <c r="M74" s="2">
        <f>$B74*0.9</f>
        <v>4.5</v>
      </c>
      <c r="N74" s="2">
        <f t="shared" ref="N74:O74" si="27">$B74</f>
        <v>5</v>
      </c>
      <c r="O74" s="2">
        <f t="shared" si="27"/>
        <v>5</v>
      </c>
      <c r="T74" s="3">
        <f>'System Parameters'!E26</f>
        <v>0</v>
      </c>
      <c r="U74" s="3">
        <f>'System Parameters'!F26</f>
        <v>0.5</v>
      </c>
      <c r="V74" s="3">
        <f>'System Parameters'!G26</f>
        <v>0.3</v>
      </c>
      <c r="W74" s="2">
        <f>'System Parameters'!H26</f>
        <v>0</v>
      </c>
    </row>
    <row r="75" customHeight="1" spans="1:23">
      <c r="A75" s="2" t="str">
        <f>'System Parameters'!A27</f>
        <v>TX Power</v>
      </c>
      <c r="B75" s="2">
        <f>'System Parameters'!B27</f>
        <v>20</v>
      </c>
      <c r="C75" s="2" t="str">
        <f>'System Parameters'!C27</f>
        <v>mW</v>
      </c>
      <c r="D75" s="2">
        <f t="shared" si="1"/>
        <v>20</v>
      </c>
      <c r="E75" s="2">
        <f t="shared" si="3"/>
        <v>20</v>
      </c>
      <c r="F75" s="2">
        <f t="shared" si="7"/>
        <v>20</v>
      </c>
      <c r="G75" s="2">
        <f t="shared" si="12"/>
        <v>20</v>
      </c>
      <c r="H75" s="2">
        <f t="shared" si="14"/>
        <v>20</v>
      </c>
      <c r="I75" s="2">
        <f t="shared" si="16"/>
        <v>20</v>
      </c>
      <c r="J75" s="2">
        <f t="shared" si="20"/>
        <v>20</v>
      </c>
      <c r="K75" s="2">
        <f t="shared" si="22"/>
        <v>20</v>
      </c>
      <c r="L75" s="2">
        <f t="shared" si="26"/>
        <v>20</v>
      </c>
      <c r="M75" s="2">
        <f t="shared" ref="M75:M76" si="28">$B75</f>
        <v>20</v>
      </c>
      <c r="N75" s="2">
        <f>$B75*0.9</f>
        <v>18</v>
      </c>
      <c r="O75" s="2">
        <f>$B75</f>
        <v>20</v>
      </c>
      <c r="T75" s="3">
        <f>'System Parameters'!E27</f>
        <v>0</v>
      </c>
      <c r="U75" s="3">
        <f>'System Parameters'!F27</f>
        <v>0.3</v>
      </c>
      <c r="V75" s="3">
        <f>'System Parameters'!G27</f>
        <v>0.5</v>
      </c>
      <c r="W75" s="2">
        <f>'System Parameters'!H27</f>
        <v>0</v>
      </c>
    </row>
    <row r="76" customHeight="1" spans="1:23">
      <c r="A76" s="2" t="str">
        <f>'System Parameters'!A28</f>
        <v>RX Power</v>
      </c>
      <c r="B76" s="2">
        <f>'System Parameters'!B28</f>
        <v>10</v>
      </c>
      <c r="C76" s="2" t="str">
        <f>'System Parameters'!C28</f>
        <v>mW</v>
      </c>
      <c r="D76" s="2">
        <f t="shared" si="1"/>
        <v>10</v>
      </c>
      <c r="E76" s="2">
        <f t="shared" si="3"/>
        <v>10</v>
      </c>
      <c r="F76" s="2">
        <f t="shared" si="7"/>
        <v>10</v>
      </c>
      <c r="G76" s="2">
        <f t="shared" si="12"/>
        <v>10</v>
      </c>
      <c r="H76" s="2">
        <f t="shared" si="14"/>
        <v>10</v>
      </c>
      <c r="I76" s="2">
        <f t="shared" si="16"/>
        <v>10</v>
      </c>
      <c r="J76" s="2">
        <f t="shared" si="20"/>
        <v>10</v>
      </c>
      <c r="K76" s="2">
        <f t="shared" si="22"/>
        <v>10</v>
      </c>
      <c r="L76" s="2">
        <f t="shared" si="26"/>
        <v>10</v>
      </c>
      <c r="M76" s="2">
        <f t="shared" si="28"/>
        <v>10</v>
      </c>
      <c r="N76" s="2">
        <f>$B76</f>
        <v>10</v>
      </c>
      <c r="O76" s="2">
        <f>$B76*0.9</f>
        <v>9</v>
      </c>
      <c r="T76" s="3">
        <f>'System Parameters'!E28</f>
        <v>0</v>
      </c>
      <c r="U76" s="3">
        <f>'System Parameters'!F28</f>
        <v>0.2</v>
      </c>
      <c r="V76" s="3">
        <f>'System Parameters'!G28</f>
        <v>0.2</v>
      </c>
      <c r="W76" s="2">
        <f>'System Parameters'!H28</f>
        <v>0</v>
      </c>
    </row>
    <row r="77" customHeight="1" spans="1:23">
      <c r="A77" s="2">
        <f>'System Parameters'!A29</f>
        <v>0</v>
      </c>
      <c r="B77" s="2">
        <f>'System Parameters'!B29</f>
        <v>0</v>
      </c>
      <c r="C77" s="2">
        <f>'System Parameters'!C29</f>
        <v>0</v>
      </c>
      <c r="D77" s="2">
        <f>'System Parameters'!D29</f>
        <v>0</v>
      </c>
      <c r="T77" s="2">
        <f>'System Parameters'!E29</f>
        <v>0</v>
      </c>
      <c r="U77" s="2">
        <f>'System Parameters'!F29</f>
        <v>0</v>
      </c>
      <c r="V77" s="2">
        <f>'System Parameters'!G29</f>
        <v>0</v>
      </c>
      <c r="W77" s="2">
        <f>'System Parameters'!H29</f>
        <v>0</v>
      </c>
    </row>
    <row r="78" customHeight="1" spans="1:23">
      <c r="A78" s="2">
        <f>'System Parameters'!A30</f>
        <v>0</v>
      </c>
      <c r="B78" s="2">
        <f>'System Parameters'!B30</f>
        <v>0</v>
      </c>
      <c r="C78" s="2">
        <f>'System Parameters'!C30</f>
        <v>0</v>
      </c>
      <c r="D78" s="2">
        <f>'System Parameters'!D30</f>
        <v>0</v>
      </c>
      <c r="T78" s="2">
        <f>'System Parameters'!E30</f>
        <v>22</v>
      </c>
      <c r="U78" s="2">
        <f>'System Parameters'!F30</f>
        <v>0.5</v>
      </c>
      <c r="V78" s="2">
        <f>'System Parameters'!G30</f>
        <v>0.5</v>
      </c>
      <c r="W78" s="2" t="str">
        <f>'System Parameters'!H30</f>
        <v>hours/day typical usage</v>
      </c>
    </row>
    <row r="79" customHeight="1" spans="1:23">
      <c r="A79" s="2" t="str">
        <f>'System Parameters'!A31</f>
        <v>Battery</v>
      </c>
      <c r="B79" s="2">
        <f>'System Parameters'!B31</f>
        <v>0</v>
      </c>
      <c r="C79" s="2">
        <f>'System Parameters'!C31</f>
        <v>0</v>
      </c>
      <c r="D79" s="2">
        <f>'System Parameters'!D31</f>
        <v>0</v>
      </c>
      <c r="T79" s="2">
        <f>'System Parameters'!E31</f>
        <v>0</v>
      </c>
      <c r="U79" s="2">
        <f>'System Parameters'!F31</f>
        <v>0</v>
      </c>
      <c r="V79" s="2">
        <f>'System Parameters'!G31</f>
        <v>0</v>
      </c>
      <c r="W79" s="2">
        <f>'System Parameters'!H31</f>
        <v>0</v>
      </c>
    </row>
    <row r="80" customHeight="1" spans="1:23">
      <c r="A80" s="2" t="str">
        <f>'System Parameters'!A32</f>
        <v>Capacity</v>
      </c>
      <c r="B80" s="2">
        <f>'System Parameters'!B32</f>
        <v>150</v>
      </c>
      <c r="C80" s="2" t="str">
        <f>'System Parameters'!C32</f>
        <v>mAh</v>
      </c>
      <c r="D80" s="2">
        <f>'System Parameters'!D32</f>
        <v>0</v>
      </c>
      <c r="T80" s="2">
        <f>'System Parameters'!E32</f>
        <v>0</v>
      </c>
      <c r="U80" s="2">
        <f>'System Parameters'!F32</f>
        <v>0</v>
      </c>
      <c r="V80" s="2">
        <f>'System Parameters'!G32</f>
        <v>0</v>
      </c>
      <c r="W80" s="2">
        <f>'System Parameters'!H32</f>
        <v>0</v>
      </c>
    </row>
    <row r="81" customHeight="1" spans="1:23">
      <c r="A81" s="2" t="str">
        <f>'System Parameters'!A33</f>
        <v>Nominal Voltage</v>
      </c>
      <c r="B81" s="2">
        <f>'System Parameters'!B33</f>
        <v>3.7</v>
      </c>
      <c r="C81" s="2" t="str">
        <f>'System Parameters'!C33</f>
        <v>V</v>
      </c>
      <c r="D81" s="2">
        <f>'System Parameters'!D33</f>
        <v>0</v>
      </c>
      <c r="T81" s="2">
        <f>'System Parameters'!E33</f>
        <v>0</v>
      </c>
      <c r="U81" s="2">
        <f>'System Parameters'!F33</f>
        <v>0</v>
      </c>
      <c r="V81" s="2">
        <f>'System Parameters'!G33</f>
        <v>0</v>
      </c>
      <c r="W81" s="2">
        <f>'System Parameters'!H33</f>
        <v>0</v>
      </c>
    </row>
    <row r="82" customHeight="1" spans="1:23">
      <c r="A82" s="2" t="str">
        <f>'System Parameters'!A34</f>
        <v>Regulator Efficiency</v>
      </c>
      <c r="B82" s="3">
        <f>'System Parameters'!B34</f>
        <v>0.9</v>
      </c>
      <c r="C82" s="2">
        <f>'System Parameters'!C34</f>
        <v>0</v>
      </c>
      <c r="D82" s="2">
        <f>'System Parameters'!D34</f>
        <v>0</v>
      </c>
      <c r="T82" s="2">
        <f>'System Parameters'!E34</f>
        <v>0</v>
      </c>
      <c r="U82" s="2">
        <f>'System Parameters'!F34</f>
        <v>0</v>
      </c>
      <c r="V82" s="2">
        <f>'System Parameters'!G34</f>
        <v>0</v>
      </c>
      <c r="W82" s="2">
        <f>'System Parameters'!H34</f>
        <v>0</v>
      </c>
    </row>
    <row r="83" customHeight="1" spans="1:22">
      <c r="A83" s="2">
        <f>'System Parameters'!A35</f>
        <v>0</v>
      </c>
      <c r="B83" s="2">
        <f>'System Parameters'!B35</f>
        <v>0</v>
      </c>
      <c r="C83" s="2">
        <f>'System Parameters'!C35</f>
        <v>0</v>
      </c>
      <c r="D83" s="2">
        <f>'System Parameters'!D35</f>
        <v>0</v>
      </c>
      <c r="O83" s="2">
        <f>'System Parameters'!E35</f>
        <v>0</v>
      </c>
      <c r="P83" s="2">
        <f>'System Parameters'!F35</f>
        <v>0</v>
      </c>
      <c r="Q83" s="2">
        <f>'System Parameters'!G35</f>
        <v>0</v>
      </c>
      <c r="R83" s="2">
        <f>'System Parameters'!H35</f>
        <v>0</v>
      </c>
      <c r="S83" s="2">
        <f>'System Parameters'!I35</f>
        <v>0</v>
      </c>
      <c r="T83" s="2">
        <f>'System Parameters'!J35</f>
        <v>0</v>
      </c>
      <c r="U83" s="2" t="e">
        <f>#REF!</f>
        <v>#REF!</v>
      </c>
      <c r="V83" s="2" t="e">
        <f>#REF!</f>
        <v>#REF!</v>
      </c>
    </row>
    <row r="84" customHeight="1" spans="1:22">
      <c r="A84" s="2">
        <f>'System Parameters'!A36</f>
        <v>0</v>
      </c>
      <c r="B84" s="2">
        <f>'System Parameters'!B36</f>
        <v>0</v>
      </c>
      <c r="C84" s="2">
        <f>'System Parameters'!C36</f>
        <v>0</v>
      </c>
      <c r="D84" s="2">
        <f>'System Parameters'!D36</f>
        <v>0</v>
      </c>
      <c r="O84" s="2">
        <f>'System Parameters'!E36</f>
        <v>0</v>
      </c>
      <c r="P84" s="2">
        <f>'System Parameters'!F36</f>
        <v>0</v>
      </c>
      <c r="Q84" s="2">
        <f>'System Parameters'!G36</f>
        <v>0</v>
      </c>
      <c r="R84" s="2">
        <f>'System Parameters'!H36</f>
        <v>0</v>
      </c>
      <c r="S84" s="2">
        <f>'System Parameters'!I36</f>
        <v>0</v>
      </c>
      <c r="T84" s="2">
        <f>'System Parameters'!J36</f>
        <v>0</v>
      </c>
      <c r="U84" s="2" t="e">
        <f>#REF!</f>
        <v>#REF!</v>
      </c>
      <c r="V84" s="2" t="e">
        <f>#REF!</f>
        <v>#REF!</v>
      </c>
    </row>
    <row r="85" customHeight="1" spans="1:22">
      <c r="A85" s="2">
        <f>'System Parameters'!A37</f>
        <v>0</v>
      </c>
      <c r="B85" s="2">
        <f>'System Parameters'!K24</f>
        <v>0</v>
      </c>
      <c r="C85" s="2">
        <f>'System Parameters'!L24</f>
        <v>0</v>
      </c>
      <c r="D85" s="2">
        <f>'System Parameters'!M24</f>
        <v>0</v>
      </c>
      <c r="O85" s="2">
        <f>'System Parameters'!N24</f>
        <v>0</v>
      </c>
      <c r="P85" s="2">
        <f>'System Parameters'!O24</f>
        <v>0</v>
      </c>
      <c r="Q85" s="2">
        <f>'System Parameters'!P24</f>
        <v>0</v>
      </c>
      <c r="R85" s="2">
        <f>'System Parameters'!Q24</f>
        <v>0</v>
      </c>
      <c r="S85" s="2">
        <f>'System Parameters'!I37</f>
        <v>0</v>
      </c>
      <c r="T85" s="2">
        <f>'System Parameters'!J37</f>
        <v>0</v>
      </c>
      <c r="U85" s="2" t="e">
        <f>#REF!</f>
        <v>#REF!</v>
      </c>
      <c r="V85" s="2" t="e">
        <f>#REF!</f>
        <v>#REF!</v>
      </c>
    </row>
    <row r="86" customHeight="1" spans="1:22">
      <c r="A86" s="2" t="str">
        <f>'System Parameters'!A38</f>
        <v>REFLECTIONS : WHAT DID YOU LEARN FROM ANALYZING YOUR POWER.  TALK ABOUT SOME POTENTIAL TRADEOFFS. </v>
      </c>
      <c r="B86" s="2">
        <f>'System Parameters'!K25</f>
        <v>0</v>
      </c>
      <c r="C86" s="2" t="e">
        <f>#REF!</f>
        <v>#REF!</v>
      </c>
      <c r="D86" s="2" t="e">
        <f>#REF!</f>
        <v>#REF!</v>
      </c>
      <c r="O86" s="2" t="e">
        <f>#REF!</f>
        <v>#REF!</v>
      </c>
      <c r="P86" s="2" t="e">
        <f>#REF!</f>
        <v>#REF!</v>
      </c>
      <c r="Q86" s="2" t="e">
        <f>#REF!</f>
        <v>#REF!</v>
      </c>
      <c r="R86" s="2">
        <f>'System Parameters'!Q25</f>
        <v>0</v>
      </c>
      <c r="S86" s="2">
        <f>'System Parameters'!I38</f>
        <v>0</v>
      </c>
      <c r="T86" s="2">
        <f>'System Parameters'!J38</f>
        <v>0</v>
      </c>
      <c r="U86" s="2" t="e">
        <f>#REF!</f>
        <v>#REF!</v>
      </c>
      <c r="V86" s="2" t="e">
        <f>#REF!</f>
        <v>#REF!</v>
      </c>
    </row>
    <row r="87" customHeight="1" spans="1:22">
      <c r="A87" s="2" t="str">
        <f>'System Parameters'!L25</f>
        <v>Total power in profile (mw)</v>
      </c>
      <c r="B87" s="2">
        <f>'System Parameters'!M25</f>
        <v>0</v>
      </c>
      <c r="C87" s="2">
        <f>'System Parameters'!N25</f>
        <v>0</v>
      </c>
      <c r="R87" s="2">
        <f>'System Parameters'!Q26</f>
        <v>0</v>
      </c>
      <c r="S87" s="2">
        <f>'System Parameters'!I39</f>
        <v>0</v>
      </c>
      <c r="T87" s="2">
        <f>'System Parameters'!J39</f>
        <v>0</v>
      </c>
      <c r="U87" s="2">
        <f>'System Parameters'!K39</f>
        <v>0</v>
      </c>
      <c r="V87" s="2">
        <f>'System Parameters'!L39</f>
        <v>0</v>
      </c>
    </row>
    <row r="88" customHeight="1" spans="1:22">
      <c r="A88" s="2" t="str">
        <f>'System Parameters'!L26</f>
        <v>"off"</v>
      </c>
      <c r="B88" s="2">
        <f>SUMPRODUCT(B56:B76,$T56:$T76)</f>
        <v>1.00025</v>
      </c>
      <c r="C88" s="2" t="str">
        <f>'System Parameters'!N26</f>
        <v>mW</v>
      </c>
      <c r="D88" s="2">
        <f t="shared" ref="D88:O88" si="29">SUMPRODUCT(D56:D76,$T56:$T76)</f>
        <v>1.00025</v>
      </c>
      <c r="E88" s="2">
        <f t="shared" si="29"/>
        <v>1.00025</v>
      </c>
      <c r="F88" s="2">
        <f t="shared" si="29"/>
        <v>0.90025</v>
      </c>
      <c r="G88" s="2">
        <f t="shared" si="29"/>
        <v>1.00025</v>
      </c>
      <c r="H88" s="2">
        <f t="shared" si="29"/>
        <v>1.00025</v>
      </c>
      <c r="I88" s="2">
        <f t="shared" si="29"/>
        <v>1.00025</v>
      </c>
      <c r="J88" s="2">
        <f t="shared" si="29"/>
        <v>1.000225</v>
      </c>
      <c r="K88" s="2">
        <f t="shared" si="29"/>
        <v>1.00025</v>
      </c>
      <c r="L88" s="2">
        <f t="shared" si="29"/>
        <v>1.00025</v>
      </c>
      <c r="M88" s="2">
        <f t="shared" si="29"/>
        <v>1.00025</v>
      </c>
      <c r="N88" s="2">
        <f t="shared" si="29"/>
        <v>1.00025</v>
      </c>
      <c r="O88" s="2">
        <f t="shared" si="29"/>
        <v>1.00025</v>
      </c>
      <c r="R88" s="2">
        <f>'System Parameters'!Q27</f>
        <v>0</v>
      </c>
      <c r="S88" s="2">
        <f>'System Parameters'!I40</f>
        <v>0</v>
      </c>
      <c r="T88" s="2">
        <f>'System Parameters'!J40</f>
        <v>0</v>
      </c>
      <c r="U88" s="2">
        <f>'System Parameters'!K40</f>
        <v>0</v>
      </c>
      <c r="V88" s="2">
        <f>'System Parameters'!L40</f>
        <v>0</v>
      </c>
    </row>
    <row r="89" customHeight="1" spans="1:22">
      <c r="A89" s="2" t="str">
        <f>'System Parameters'!L27</f>
        <v>"sensing"</v>
      </c>
      <c r="B89" s="2">
        <f>SUMPRODUCT(B56:B76,$U56:$U76)</f>
        <v>31.70375</v>
      </c>
      <c r="C89" s="2" t="str">
        <f>'System Parameters'!N27</f>
        <v>mW</v>
      </c>
      <c r="D89" s="2">
        <f t="shared" ref="D89:O89" si="30">SUMPRODUCT(D56:D76,$U56:$U76)</f>
        <v>30.40375</v>
      </c>
      <c r="E89" s="2">
        <f t="shared" si="30"/>
        <v>30.90375</v>
      </c>
      <c r="F89" s="2">
        <f t="shared" si="30"/>
        <v>31.70375</v>
      </c>
      <c r="G89" s="2">
        <f t="shared" si="30"/>
        <v>31.70375</v>
      </c>
      <c r="H89" s="2">
        <f t="shared" si="30"/>
        <v>31.68625</v>
      </c>
      <c r="I89" s="2">
        <f t="shared" si="30"/>
        <v>31.700875</v>
      </c>
      <c r="J89" s="2">
        <f t="shared" si="30"/>
        <v>31.70375</v>
      </c>
      <c r="K89" s="2">
        <f t="shared" si="30"/>
        <v>31.70375</v>
      </c>
      <c r="L89" s="2">
        <f t="shared" si="30"/>
        <v>31.70375</v>
      </c>
      <c r="M89" s="2">
        <f t="shared" si="30"/>
        <v>31.45375</v>
      </c>
      <c r="N89" s="2">
        <f t="shared" si="30"/>
        <v>31.10375</v>
      </c>
      <c r="O89" s="2">
        <f t="shared" si="30"/>
        <v>31.50375</v>
      </c>
      <c r="R89" s="2">
        <f>'System Parameters'!Q28</f>
        <v>0</v>
      </c>
      <c r="S89" s="2">
        <f>'System Parameters'!I41</f>
        <v>0</v>
      </c>
      <c r="T89" s="2">
        <f>'System Parameters'!J41</f>
        <v>0</v>
      </c>
      <c r="U89" s="2">
        <f>'System Parameters'!K41</f>
        <v>0</v>
      </c>
      <c r="V89" s="2">
        <f>'System Parameters'!L41</f>
        <v>0</v>
      </c>
    </row>
    <row r="90" customHeight="1" spans="1:22">
      <c r="A90" s="2" t="str">
        <f>'System Parameters'!L28</f>
        <v>"interactive"</v>
      </c>
      <c r="B90" s="2">
        <f>SUMPRODUCT(B56:B76,$V56:$V76)</f>
        <v>37.45375</v>
      </c>
      <c r="C90" s="2" t="str">
        <f>'System Parameters'!N28</f>
        <v>mW</v>
      </c>
      <c r="D90" s="2">
        <f t="shared" ref="D90:O90" si="31">SUMPRODUCT(D56:D76,$V56:$V76)</f>
        <v>35.82875</v>
      </c>
      <c r="E90" s="2">
        <f t="shared" si="31"/>
        <v>36.70375</v>
      </c>
      <c r="F90" s="2">
        <f t="shared" si="31"/>
        <v>37.45375</v>
      </c>
      <c r="G90" s="2">
        <f t="shared" si="31"/>
        <v>37.45375</v>
      </c>
      <c r="H90" s="2">
        <f t="shared" si="31"/>
        <v>37.43625</v>
      </c>
      <c r="I90" s="2">
        <f t="shared" si="31"/>
        <v>37.450875</v>
      </c>
      <c r="J90" s="2">
        <f t="shared" si="31"/>
        <v>37.45375</v>
      </c>
      <c r="K90" s="2">
        <f t="shared" si="31"/>
        <v>37.45375</v>
      </c>
      <c r="L90" s="2">
        <f t="shared" si="31"/>
        <v>37.45375</v>
      </c>
      <c r="M90" s="2">
        <f t="shared" si="31"/>
        <v>37.30375</v>
      </c>
      <c r="N90" s="2">
        <f t="shared" si="31"/>
        <v>36.45375</v>
      </c>
      <c r="O90" s="2">
        <f t="shared" si="31"/>
        <v>37.25375</v>
      </c>
      <c r="R90" s="2">
        <f>'System Parameters'!Q29</f>
        <v>0</v>
      </c>
      <c r="S90" s="2">
        <f>'System Parameters'!I42</f>
        <v>0</v>
      </c>
      <c r="T90" s="2">
        <f>'System Parameters'!J42</f>
        <v>0</v>
      </c>
      <c r="U90" s="2">
        <f>'System Parameters'!K42</f>
        <v>0</v>
      </c>
      <c r="V90" s="2">
        <f>'System Parameters'!L42</f>
        <v>0</v>
      </c>
    </row>
    <row r="91" customHeight="1" spans="1:22">
      <c r="A91" s="2">
        <f>'System Parameters'!L29</f>
        <v>0</v>
      </c>
      <c r="B91" s="2">
        <f>'System Parameters'!M29</f>
        <v>0</v>
      </c>
      <c r="C91" s="2">
        <f>'System Parameters'!N29</f>
        <v>0</v>
      </c>
      <c r="D91" s="2">
        <f>'System Parameters'!O29</f>
        <v>0</v>
      </c>
      <c r="E91" s="2">
        <f>'System Parameters'!P29</f>
        <v>0</v>
      </c>
      <c r="F91" s="2">
        <f>'System Parameters'!Q30</f>
        <v>0</v>
      </c>
      <c r="G91" s="2">
        <f>'System Parameters'!I43</f>
        <v>0</v>
      </c>
      <c r="H91" s="2">
        <f>'System Parameters'!J43</f>
        <v>0</v>
      </c>
      <c r="I91" s="2">
        <f>'System Parameters'!K43</f>
        <v>0</v>
      </c>
      <c r="J91" s="2">
        <f>'System Parameters'!L43</f>
        <v>0</v>
      </c>
      <c r="K91" s="2">
        <f>'System Parameters'!M43</f>
        <v>0</v>
      </c>
      <c r="L91" s="2">
        <f>'System Parameters'!N43</f>
        <v>0</v>
      </c>
      <c r="M91" s="2">
        <f>'System Parameters'!O43</f>
        <v>0</v>
      </c>
      <c r="N91" s="2">
        <f>'System Parameters'!P43</f>
        <v>0</v>
      </c>
      <c r="O91" s="2">
        <f>'System Parameters'!Q43</f>
        <v>0</v>
      </c>
      <c r="R91" s="2">
        <f>'System Parameters'!Q30</f>
        <v>0</v>
      </c>
      <c r="S91" s="2">
        <f>'System Parameters'!I43</f>
        <v>0</v>
      </c>
      <c r="T91" s="2">
        <f>'System Parameters'!J43</f>
        <v>0</v>
      </c>
      <c r="U91" s="2">
        <f>'System Parameters'!K43</f>
        <v>0</v>
      </c>
      <c r="V91" s="2">
        <f>'System Parameters'!L43</f>
        <v>0</v>
      </c>
    </row>
    <row r="92" customHeight="1" spans="1:22">
      <c r="A92" s="2" t="str">
        <f>'System Parameters'!L30</f>
        <v>Effective Battery Capacity</v>
      </c>
      <c r="B92" s="2">
        <f>'System Parameters'!M30</f>
        <v>0</v>
      </c>
      <c r="C92" s="2">
        <f>'System Parameters'!N30</f>
        <v>0</v>
      </c>
      <c r="D92" s="2">
        <f>'System Parameters'!O30</f>
        <v>0</v>
      </c>
      <c r="E92" s="2">
        <f>'System Parameters'!P30</f>
        <v>0</v>
      </c>
      <c r="F92" s="2">
        <f>'System Parameters'!Q31</f>
        <v>0</v>
      </c>
      <c r="G92" s="2">
        <f>'System Parameters'!I44</f>
        <v>0</v>
      </c>
      <c r="H92" s="2">
        <f>'System Parameters'!J44</f>
        <v>0</v>
      </c>
      <c r="I92" s="2">
        <f>'System Parameters'!K44</f>
        <v>0</v>
      </c>
      <c r="J92" s="2">
        <f>'System Parameters'!L44</f>
        <v>0</v>
      </c>
      <c r="K92" s="2">
        <f>'System Parameters'!M44</f>
        <v>0</v>
      </c>
      <c r="L92" s="2">
        <f>'System Parameters'!N44</f>
        <v>0</v>
      </c>
      <c r="M92" s="2">
        <f>'System Parameters'!O44</f>
        <v>0</v>
      </c>
      <c r="N92" s="2">
        <f>'System Parameters'!P44</f>
        <v>0</v>
      </c>
      <c r="O92" s="2">
        <f>'System Parameters'!Q44</f>
        <v>0</v>
      </c>
      <c r="P92" s="2">
        <f>'System Parameters'!O30</f>
        <v>0</v>
      </c>
      <c r="Q92" s="2">
        <f>'System Parameters'!P30</f>
        <v>0</v>
      </c>
      <c r="R92" s="2">
        <f>'System Parameters'!Q31</f>
        <v>0</v>
      </c>
      <c r="S92" s="2">
        <f>'System Parameters'!I44</f>
        <v>0</v>
      </c>
      <c r="T92" s="2">
        <f>'System Parameters'!J44</f>
        <v>0</v>
      </c>
      <c r="U92" s="2">
        <f>'System Parameters'!K44</f>
        <v>0</v>
      </c>
      <c r="V92" s="2">
        <f>'System Parameters'!L44</f>
        <v>0</v>
      </c>
    </row>
    <row r="93" customHeight="1" spans="1:22">
      <c r="A93" s="2">
        <f>'System Parameters'!L31</f>
        <v>0</v>
      </c>
      <c r="B93" s="2">
        <f>B80*B81*B82</f>
        <v>499.5</v>
      </c>
      <c r="C93" s="2" t="str">
        <f>'System Parameters'!N31</f>
        <v>mW*h</v>
      </c>
      <c r="D93" s="2">
        <f t="shared" ref="D93:O93" si="32">$B93</f>
        <v>499.5</v>
      </c>
      <c r="E93" s="2">
        <f t="shared" si="32"/>
        <v>499.5</v>
      </c>
      <c r="F93" s="2">
        <f t="shared" si="32"/>
        <v>499.5</v>
      </c>
      <c r="G93" s="2">
        <f t="shared" si="32"/>
        <v>499.5</v>
      </c>
      <c r="H93" s="2">
        <f t="shared" si="32"/>
        <v>499.5</v>
      </c>
      <c r="I93" s="2">
        <f t="shared" si="32"/>
        <v>499.5</v>
      </c>
      <c r="J93" s="2">
        <f t="shared" si="32"/>
        <v>499.5</v>
      </c>
      <c r="K93" s="2">
        <f t="shared" si="32"/>
        <v>499.5</v>
      </c>
      <c r="L93" s="2">
        <f t="shared" si="32"/>
        <v>499.5</v>
      </c>
      <c r="M93" s="2">
        <f t="shared" si="32"/>
        <v>499.5</v>
      </c>
      <c r="N93" s="2">
        <f t="shared" si="32"/>
        <v>499.5</v>
      </c>
      <c r="O93" s="2">
        <f t="shared" si="32"/>
        <v>499.5</v>
      </c>
      <c r="P93" s="2">
        <f>'System Parameters'!O31</f>
        <v>0</v>
      </c>
      <c r="Q93" s="2">
        <f>'System Parameters'!P31</f>
        <v>0</v>
      </c>
      <c r="R93" s="2">
        <f>'System Parameters'!Q32</f>
        <v>0</v>
      </c>
      <c r="S93" s="2">
        <f>'System Parameters'!I45</f>
        <v>0</v>
      </c>
      <c r="T93" s="2">
        <f>'System Parameters'!J45</f>
        <v>0</v>
      </c>
      <c r="U93" s="2">
        <f>'System Parameters'!K45</f>
        <v>0</v>
      </c>
      <c r="V93" s="2">
        <f>'System Parameters'!L45</f>
        <v>0</v>
      </c>
    </row>
    <row r="94" customHeight="1" spans="1:22">
      <c r="A94" s="2">
        <f>'System Parameters'!L32</f>
        <v>0</v>
      </c>
      <c r="B94" s="2">
        <f>'System Parameters'!M32</f>
        <v>0</v>
      </c>
      <c r="C94" s="2">
        <f>'System Parameters'!N32</f>
        <v>0</v>
      </c>
      <c r="D94" s="2">
        <f>'System Parameters'!O32</f>
        <v>0</v>
      </c>
      <c r="E94" s="2">
        <f>'System Parameters'!P32</f>
        <v>0</v>
      </c>
      <c r="F94" s="2">
        <f>'System Parameters'!Q33</f>
        <v>0</v>
      </c>
      <c r="G94" s="2">
        <f>'System Parameters'!I46</f>
        <v>0</v>
      </c>
      <c r="H94" s="2">
        <f>'System Parameters'!J46</f>
        <v>0</v>
      </c>
      <c r="I94" s="2">
        <f>'System Parameters'!K46</f>
        <v>0</v>
      </c>
      <c r="J94" s="2">
        <f>'System Parameters'!L46</f>
        <v>0</v>
      </c>
      <c r="K94" s="2">
        <f>'System Parameters'!M46</f>
        <v>0</v>
      </c>
      <c r="L94" s="2">
        <f>'System Parameters'!N46</f>
        <v>0</v>
      </c>
      <c r="M94" s="2">
        <f>'System Parameters'!O46</f>
        <v>0</v>
      </c>
      <c r="N94" s="2">
        <f>'System Parameters'!P46</f>
        <v>0</v>
      </c>
      <c r="O94" s="2">
        <f>'System Parameters'!Q46</f>
        <v>0</v>
      </c>
      <c r="P94" s="2">
        <f>'System Parameters'!O32</f>
        <v>0</v>
      </c>
      <c r="Q94" s="2">
        <f>'System Parameters'!P32</f>
        <v>0</v>
      </c>
      <c r="R94" s="2">
        <f>'System Parameters'!Q33</f>
        <v>0</v>
      </c>
      <c r="S94" s="2">
        <f>'System Parameters'!I46</f>
        <v>0</v>
      </c>
      <c r="T94" s="2">
        <f>'System Parameters'!J46</f>
        <v>0</v>
      </c>
      <c r="U94" s="2">
        <f>'System Parameters'!K46</f>
        <v>0</v>
      </c>
      <c r="V94" s="2">
        <f>'System Parameters'!L46</f>
        <v>0</v>
      </c>
    </row>
    <row r="95" customHeight="1" spans="1:22">
      <c r="A95" s="2" t="str">
        <f>'System Parameters'!L33</f>
        <v>Days of Use</v>
      </c>
      <c r="B95" s="2">
        <f>B93/($T78*B88+$U78*B89+$V78*B90)</f>
        <v>8.82754476731599</v>
      </c>
      <c r="C95" s="2" t="str">
        <f>'System Parameters'!N33</f>
        <v>days</v>
      </c>
      <c r="D95" s="2">
        <f t="shared" ref="D95:O95" si="33">D93/($T78*D88+$U78*D89+$V78*D90)</f>
        <v>9.06175874314586</v>
      </c>
      <c r="E95" s="2">
        <f t="shared" si="33"/>
        <v>8.95012923484906</v>
      </c>
      <c r="F95" s="2">
        <f t="shared" si="33"/>
        <v>9.18464445128875</v>
      </c>
      <c r="G95" s="2">
        <f t="shared" si="33"/>
        <v>8.82754476731599</v>
      </c>
      <c r="H95" s="2">
        <f t="shared" si="33"/>
        <v>8.83027573618778</v>
      </c>
      <c r="I95" s="2">
        <f t="shared" si="33"/>
        <v>8.82799331051958</v>
      </c>
      <c r="J95" s="2">
        <f t="shared" si="33"/>
        <v>8.8276305720552</v>
      </c>
      <c r="K95" s="2">
        <f t="shared" si="33"/>
        <v>8.82754476731599</v>
      </c>
      <c r="L95" s="2">
        <f t="shared" si="33"/>
        <v>8.82754476731599</v>
      </c>
      <c r="M95" s="2">
        <f t="shared" si="33"/>
        <v>8.85885686162359</v>
      </c>
      <c r="N95" s="2">
        <f t="shared" si="33"/>
        <v>8.95414028153108</v>
      </c>
      <c r="O95" s="2">
        <f t="shared" si="33"/>
        <v>8.85885686162359</v>
      </c>
      <c r="P95" s="2">
        <f>'System Parameters'!O33</f>
        <v>0</v>
      </c>
      <c r="Q95" s="2">
        <f>'System Parameters'!P33</f>
        <v>0</v>
      </c>
      <c r="R95" s="2">
        <f>'System Parameters'!Q34</f>
        <v>0</v>
      </c>
      <c r="S95" s="2">
        <f>'System Parameters'!I47</f>
        <v>0</v>
      </c>
      <c r="T95" s="2">
        <f>'System Parameters'!J47</f>
        <v>0</v>
      </c>
      <c r="U95" s="2">
        <f>'System Parameters'!K47</f>
        <v>0</v>
      </c>
      <c r="V95" s="2">
        <f>'System Parameters'!L47</f>
        <v>0</v>
      </c>
    </row>
    <row r="96" customHeight="1" spans="1:22">
      <c r="A96" s="2" t="str">
        <f>'System Parameters'!L34</f>
        <v>Hours of Use</v>
      </c>
      <c r="B96" s="2">
        <f>B95*24</f>
        <v>211.861074415584</v>
      </c>
      <c r="C96" s="2" t="str">
        <f>'System Parameters'!N34</f>
        <v>hours</v>
      </c>
      <c r="D96" s="2">
        <f t="shared" ref="D96:O96" si="34">D95*24</f>
        <v>217.482209835501</v>
      </c>
      <c r="E96" s="2">
        <f t="shared" si="34"/>
        <v>214.803101636377</v>
      </c>
      <c r="F96" s="2">
        <f t="shared" si="34"/>
        <v>220.43146683093</v>
      </c>
      <c r="G96" s="2">
        <f t="shared" si="34"/>
        <v>211.861074415584</v>
      </c>
      <c r="H96" s="2">
        <f t="shared" si="34"/>
        <v>211.926617668507</v>
      </c>
      <c r="I96" s="2">
        <f t="shared" si="34"/>
        <v>211.87183945247</v>
      </c>
      <c r="J96" s="2">
        <f t="shared" si="34"/>
        <v>211.863133729325</v>
      </c>
      <c r="K96" s="2">
        <f t="shared" si="34"/>
        <v>211.861074415584</v>
      </c>
      <c r="L96" s="2">
        <f t="shared" si="34"/>
        <v>211.861074415584</v>
      </c>
      <c r="M96" s="2">
        <f t="shared" si="34"/>
        <v>212.612564678966</v>
      </c>
      <c r="N96" s="2">
        <f t="shared" si="34"/>
        <v>214.899366756746</v>
      </c>
      <c r="O96" s="2">
        <f t="shared" si="34"/>
        <v>212.612564678966</v>
      </c>
      <c r="P96" s="2">
        <f>'System Parameters'!O34</f>
        <v>0</v>
      </c>
      <c r="Q96" s="2">
        <f>'System Parameters'!P34</f>
        <v>0</v>
      </c>
      <c r="R96" s="2">
        <f>'System Parameters'!Q35</f>
        <v>0</v>
      </c>
      <c r="S96" s="2">
        <f>'System Parameters'!I48</f>
        <v>0</v>
      </c>
      <c r="T96" s="2">
        <f>'System Parameters'!J48</f>
        <v>0</v>
      </c>
      <c r="U96" s="2">
        <f>'System Parameters'!K48</f>
        <v>0</v>
      </c>
      <c r="V96" s="2">
        <f>'System Parameters'!L48</f>
        <v>0</v>
      </c>
    </row>
    <row r="97" customHeight="1" spans="1:22">
      <c r="A97" s="2">
        <f>'System Parameters'!A49</f>
        <v>0</v>
      </c>
      <c r="B97" s="2">
        <f>'System Parameters'!K36</f>
        <v>0</v>
      </c>
      <c r="C97" s="2">
        <f>'System Parameters'!L36</f>
        <v>0</v>
      </c>
      <c r="D97" s="2">
        <f>'System Parameters'!M36</f>
        <v>0</v>
      </c>
      <c r="O97" s="2">
        <f>'System Parameters'!N36</f>
        <v>0</v>
      </c>
      <c r="P97" s="2">
        <f>'System Parameters'!O36</f>
        <v>0</v>
      </c>
      <c r="Q97" s="2">
        <f>'System Parameters'!P36</f>
        <v>0</v>
      </c>
      <c r="R97" s="2">
        <f>'System Parameters'!Q36</f>
        <v>0</v>
      </c>
      <c r="S97" s="2">
        <f>'System Parameters'!I49</f>
        <v>0</v>
      </c>
      <c r="T97" s="2">
        <f>'System Parameters'!J49</f>
        <v>0</v>
      </c>
      <c r="U97" s="2">
        <f>'System Parameters'!K49</f>
        <v>0</v>
      </c>
      <c r="V97" s="2">
        <f>'System Parameters'!L49</f>
        <v>0</v>
      </c>
    </row>
    <row r="98" customHeight="1" spans="1:22">
      <c r="A98" s="1" t="s">
        <v>43</v>
      </c>
      <c r="B98" s="2">
        <f>'System Parameters'!K37</f>
        <v>0</v>
      </c>
      <c r="C98" s="2">
        <f>'System Parameters'!L37</f>
        <v>0</v>
      </c>
      <c r="D98" s="4">
        <f t="shared" ref="D98:O98" si="35">D96/$B96-1</f>
        <v>0.0265321765002018</v>
      </c>
      <c r="E98" s="4">
        <f t="shared" si="35"/>
        <v>0.0138865869009168</v>
      </c>
      <c r="F98" s="4">
        <f t="shared" si="35"/>
        <v>0.0404528884741444</v>
      </c>
      <c r="G98" s="4">
        <f t="shared" si="35"/>
        <v>0</v>
      </c>
      <c r="H98" s="4">
        <f t="shared" si="35"/>
        <v>0.000309369019786176</v>
      </c>
      <c r="I98" s="4">
        <f t="shared" si="35"/>
        <v>5.08117733086788e-5</v>
      </c>
      <c r="J98" s="4">
        <f t="shared" si="35"/>
        <v>9.72011374278381e-6</v>
      </c>
      <c r="K98" s="4">
        <f t="shared" si="35"/>
        <v>0</v>
      </c>
      <c r="L98" s="4">
        <f t="shared" si="35"/>
        <v>0</v>
      </c>
      <c r="M98" s="4">
        <f t="shared" si="35"/>
        <v>0.0035470898344836</v>
      </c>
      <c r="N98" s="4">
        <f t="shared" si="35"/>
        <v>0.0143409654158655</v>
      </c>
      <c r="O98" s="4">
        <f t="shared" si="35"/>
        <v>0.00354708983448382</v>
      </c>
      <c r="P98" s="2">
        <f>'System Parameters'!O37</f>
        <v>0</v>
      </c>
      <c r="Q98" s="2">
        <f>'System Parameters'!P37</f>
        <v>0</v>
      </c>
      <c r="R98" s="2">
        <f>'System Parameters'!Q37</f>
        <v>0</v>
      </c>
      <c r="S98" s="2">
        <f>'System Parameters'!I50</f>
        <v>0</v>
      </c>
      <c r="T98" s="2">
        <f>'System Parameters'!J50</f>
        <v>0</v>
      </c>
      <c r="U98" s="2">
        <f>'System Parameters'!K50</f>
        <v>0</v>
      </c>
      <c r="V98" s="2">
        <f>'System Parameters'!L50</f>
        <v>0</v>
      </c>
    </row>
    <row r="99" customHeight="1" spans="1:22">
      <c r="A99" s="1" t="s">
        <v>44</v>
      </c>
      <c r="B99" s="2">
        <f>'System Parameters'!K38</f>
        <v>0</v>
      </c>
      <c r="C99" s="2">
        <f>'System Parameters'!L38</f>
        <v>0</v>
      </c>
      <c r="D99" s="1" t="s">
        <v>45</v>
      </c>
      <c r="E99" s="1" t="s">
        <v>46</v>
      </c>
      <c r="F99" s="1" t="s">
        <v>47</v>
      </c>
      <c r="G99" s="1" t="s">
        <v>48</v>
      </c>
      <c r="H99" s="1" t="s">
        <v>49</v>
      </c>
      <c r="I99" s="1" t="s">
        <v>50</v>
      </c>
      <c r="J99" s="1" t="s">
        <v>51</v>
      </c>
      <c r="K99" s="1" t="s">
        <v>52</v>
      </c>
      <c r="L99" s="1" t="s">
        <v>53</v>
      </c>
      <c r="M99" s="1" t="s">
        <v>54</v>
      </c>
      <c r="N99" s="1" t="s">
        <v>55</v>
      </c>
      <c r="O99" s="1" t="s">
        <v>56</v>
      </c>
      <c r="P99" s="2">
        <f>'System Parameters'!O38</f>
        <v>0</v>
      </c>
      <c r="Q99" s="2">
        <f>'System Parameters'!P38</f>
        <v>0</v>
      </c>
      <c r="R99" s="2">
        <f>'System Parameters'!Q38</f>
        <v>0</v>
      </c>
      <c r="S99" s="2">
        <f>'System Parameters'!I51</f>
        <v>0</v>
      </c>
      <c r="T99" s="2">
        <f>'System Parameters'!J51</f>
        <v>0</v>
      </c>
      <c r="U99" s="2">
        <f>'System Parameters'!K51</f>
        <v>0</v>
      </c>
      <c r="V99" s="2">
        <f>'System Parameters'!L51</f>
        <v>0</v>
      </c>
    </row>
    <row r="100" customHeight="1" spans="1:22">
      <c r="A100" s="2">
        <f>'System Parameters'!A52</f>
        <v>0</v>
      </c>
      <c r="B100" s="2">
        <f>'System Parameters'!B52</f>
        <v>0</v>
      </c>
      <c r="C100" s="2">
        <f>'System Parameters'!C52</f>
        <v>0</v>
      </c>
      <c r="D100" s="2">
        <f>'System Parameters'!D52</f>
        <v>0</v>
      </c>
      <c r="O100" s="2">
        <f>'System Parameters'!E52</f>
        <v>0</v>
      </c>
      <c r="P100" s="2">
        <f>'System Parameters'!F52</f>
        <v>0</v>
      </c>
      <c r="Q100" s="2">
        <f>'System Parameters'!G52</f>
        <v>0</v>
      </c>
      <c r="R100" s="2">
        <f>'System Parameters'!H52</f>
        <v>0</v>
      </c>
      <c r="S100" s="2">
        <f>'System Parameters'!I52</f>
        <v>0</v>
      </c>
      <c r="T100" s="2">
        <f>'System Parameters'!J52</f>
        <v>0</v>
      </c>
      <c r="U100" s="2">
        <f>'System Parameters'!K52</f>
        <v>0</v>
      </c>
      <c r="V100" s="2">
        <f>'System Parameters'!L52</f>
        <v>0</v>
      </c>
    </row>
    <row r="101" customHeight="1" spans="1:22">
      <c r="A101" s="2">
        <f>'System Parameters'!A53</f>
        <v>0</v>
      </c>
      <c r="B101" s="2">
        <f>'System Parameters'!B53</f>
        <v>0</v>
      </c>
      <c r="C101" s="2">
        <f>'System Parameters'!C53</f>
        <v>0</v>
      </c>
      <c r="D101" s="2">
        <f>'System Parameters'!D53</f>
        <v>0</v>
      </c>
      <c r="O101" s="2">
        <f>'System Parameters'!E53</f>
        <v>0</v>
      </c>
      <c r="P101" s="2">
        <f>'System Parameters'!F53</f>
        <v>0</v>
      </c>
      <c r="Q101" s="2">
        <f>'System Parameters'!G53</f>
        <v>0</v>
      </c>
      <c r="R101" s="2">
        <f>'System Parameters'!H53</f>
        <v>0</v>
      </c>
      <c r="S101" s="2">
        <f>'System Parameters'!I53</f>
        <v>0</v>
      </c>
      <c r="T101" s="2">
        <f>'System Parameters'!J53</f>
        <v>0</v>
      </c>
      <c r="U101" s="2">
        <f>'System Parameters'!K53</f>
        <v>0</v>
      </c>
      <c r="V101" s="2">
        <f>'System Parameters'!L53</f>
        <v>0</v>
      </c>
    </row>
    <row r="102" customHeight="1" spans="1:22">
      <c r="A102" s="2">
        <f>'System Parameters'!A54</f>
        <v>0</v>
      </c>
      <c r="B102" s="2">
        <f>'System Parameters'!B54</f>
        <v>0</v>
      </c>
      <c r="C102" s="2">
        <f>'System Parameters'!C54</f>
        <v>0</v>
      </c>
      <c r="D102" s="2">
        <f>'System Parameters'!D54</f>
        <v>0</v>
      </c>
      <c r="O102" s="2">
        <f>'System Parameters'!E54</f>
        <v>0</v>
      </c>
      <c r="P102" s="2">
        <f>'System Parameters'!F54</f>
        <v>0</v>
      </c>
      <c r="Q102" s="2">
        <f>'System Parameters'!G54</f>
        <v>0</v>
      </c>
      <c r="R102" s="2">
        <f>'System Parameters'!H54</f>
        <v>0</v>
      </c>
      <c r="S102" s="2">
        <f>'System Parameters'!I54</f>
        <v>0</v>
      </c>
      <c r="T102" s="2">
        <f>'System Parameters'!J54</f>
        <v>0</v>
      </c>
      <c r="U102" s="2">
        <f>'System Parameters'!K54</f>
        <v>0</v>
      </c>
      <c r="V102" s="2">
        <f>'System Parameters'!L54</f>
        <v>0</v>
      </c>
    </row>
    <row r="103" customHeight="1" spans="1:22">
      <c r="A103" s="2">
        <f>'System Parameters'!A55</f>
        <v>0</v>
      </c>
      <c r="B103" s="2">
        <f>'System Parameters'!B55</f>
        <v>0</v>
      </c>
      <c r="C103" s="2">
        <f>'System Parameters'!C55</f>
        <v>0</v>
      </c>
      <c r="D103" s="2">
        <f>'System Parameters'!D55</f>
        <v>0</v>
      </c>
      <c r="O103" s="2">
        <f>'System Parameters'!E55</f>
        <v>0</v>
      </c>
      <c r="P103" s="2">
        <f>'System Parameters'!F55</f>
        <v>0</v>
      </c>
      <c r="Q103" s="2">
        <f>'System Parameters'!G55</f>
        <v>0</v>
      </c>
      <c r="R103" s="2">
        <f>'System Parameters'!H55</f>
        <v>0</v>
      </c>
      <c r="S103" s="2">
        <f>'System Parameters'!I55</f>
        <v>0</v>
      </c>
      <c r="T103" s="2">
        <f>'System Parameters'!J55</f>
        <v>0</v>
      </c>
      <c r="U103" s="2">
        <f>'System Parameters'!K55</f>
        <v>0</v>
      </c>
      <c r="V103" s="2">
        <f>'System Parameters'!L55</f>
        <v>0</v>
      </c>
    </row>
    <row r="104" customHeight="1" spans="1:22">
      <c r="A104" s="2">
        <f>'System Parameters'!A56</f>
        <v>0</v>
      </c>
      <c r="B104" s="2">
        <f>'System Parameters'!B56</f>
        <v>0</v>
      </c>
      <c r="C104" s="2">
        <f>'System Parameters'!C56</f>
        <v>0</v>
      </c>
      <c r="D104" s="2">
        <f>'System Parameters'!D56</f>
        <v>0</v>
      </c>
      <c r="O104" s="2">
        <f>'System Parameters'!E56</f>
        <v>0</v>
      </c>
      <c r="P104" s="2">
        <f>'System Parameters'!F56</f>
        <v>0</v>
      </c>
      <c r="Q104" s="2">
        <f>'System Parameters'!G56</f>
        <v>0</v>
      </c>
      <c r="R104" s="2">
        <f>'System Parameters'!H56</f>
        <v>0</v>
      </c>
      <c r="S104" s="2">
        <f>'System Parameters'!I56</f>
        <v>0</v>
      </c>
      <c r="T104" s="2">
        <f>'System Parameters'!J56</f>
        <v>0</v>
      </c>
      <c r="U104" s="2">
        <f>'System Parameters'!K56</f>
        <v>0</v>
      </c>
      <c r="V104" s="2">
        <f>'System Parameters'!L56</f>
        <v>0</v>
      </c>
    </row>
    <row r="105" customHeight="1" spans="1:22">
      <c r="A105" s="2">
        <f>'System Parameters'!A57</f>
        <v>0</v>
      </c>
      <c r="B105" s="2">
        <f>'System Parameters'!B57</f>
        <v>0</v>
      </c>
      <c r="C105" s="2">
        <f>'System Parameters'!C57</f>
        <v>0</v>
      </c>
      <c r="D105" s="2">
        <f>'System Parameters'!D57</f>
        <v>0</v>
      </c>
      <c r="O105" s="2">
        <f>'System Parameters'!E57</f>
        <v>0</v>
      </c>
      <c r="P105" s="2">
        <f>'System Parameters'!F57</f>
        <v>0</v>
      </c>
      <c r="Q105" s="2">
        <f>'System Parameters'!G57</f>
        <v>0</v>
      </c>
      <c r="R105" s="2">
        <f>'System Parameters'!H57</f>
        <v>0</v>
      </c>
      <c r="S105" s="2">
        <f>'System Parameters'!I57</f>
        <v>0</v>
      </c>
      <c r="T105" s="2">
        <f>'System Parameters'!J57</f>
        <v>0</v>
      </c>
      <c r="U105" s="2">
        <f>'System Parameters'!K57</f>
        <v>0</v>
      </c>
      <c r="V105" s="2">
        <f>'System Parameters'!L57</f>
        <v>0</v>
      </c>
    </row>
    <row r="106" customHeight="1" spans="1:22">
      <c r="A106" s="2">
        <f>'System Parameters'!A58</f>
        <v>0</v>
      </c>
      <c r="B106" s="2">
        <f>'System Parameters'!B58</f>
        <v>0</v>
      </c>
      <c r="C106" s="2">
        <f>'System Parameters'!C58</f>
        <v>0</v>
      </c>
      <c r="D106" s="2">
        <f>'System Parameters'!D58</f>
        <v>0</v>
      </c>
      <c r="O106" s="2">
        <f>'System Parameters'!E58</f>
        <v>0</v>
      </c>
      <c r="P106" s="2">
        <f>'System Parameters'!F58</f>
        <v>0</v>
      </c>
      <c r="Q106" s="2">
        <f>'System Parameters'!G58</f>
        <v>0</v>
      </c>
      <c r="R106" s="2">
        <f>'System Parameters'!H58</f>
        <v>0</v>
      </c>
      <c r="S106" s="2">
        <f>'System Parameters'!I58</f>
        <v>0</v>
      </c>
      <c r="T106" s="2">
        <f>'System Parameters'!J58</f>
        <v>0</v>
      </c>
      <c r="U106" s="2">
        <f>'System Parameters'!K58</f>
        <v>0</v>
      </c>
      <c r="V106" s="2">
        <f>'System Parameters'!L58</f>
        <v>0</v>
      </c>
    </row>
    <row r="107" customHeight="1" spans="1:22">
      <c r="A107" s="2">
        <f>'System Parameters'!A59</f>
        <v>0</v>
      </c>
      <c r="B107" s="2">
        <f>'System Parameters'!B59</f>
        <v>0</v>
      </c>
      <c r="C107" s="2">
        <f>'System Parameters'!C59</f>
        <v>0</v>
      </c>
      <c r="D107" s="2">
        <f>'System Parameters'!D59</f>
        <v>0</v>
      </c>
      <c r="O107" s="2">
        <f>'System Parameters'!E59</f>
        <v>0</v>
      </c>
      <c r="P107" s="2">
        <f>'System Parameters'!F59</f>
        <v>0</v>
      </c>
      <c r="Q107" s="2">
        <f>'System Parameters'!G59</f>
        <v>0</v>
      </c>
      <c r="R107" s="2">
        <f>'System Parameters'!H59</f>
        <v>0</v>
      </c>
      <c r="S107" s="2">
        <f>'System Parameters'!I59</f>
        <v>0</v>
      </c>
      <c r="T107" s="2">
        <f>'System Parameters'!J59</f>
        <v>0</v>
      </c>
      <c r="U107" s="2">
        <f>'System Parameters'!K59</f>
        <v>0</v>
      </c>
      <c r="V107" s="2">
        <f>'System Parameters'!L59</f>
        <v>0</v>
      </c>
    </row>
    <row r="108" customHeight="1" spans="1:22">
      <c r="A108" s="2">
        <f>'System Parameters'!A60</f>
        <v>0</v>
      </c>
      <c r="B108" s="2">
        <f>'System Parameters'!B60</f>
        <v>0</v>
      </c>
      <c r="C108" s="2">
        <f>'System Parameters'!C60</f>
        <v>0</v>
      </c>
      <c r="D108" s="2">
        <f>'System Parameters'!D60</f>
        <v>0</v>
      </c>
      <c r="O108" s="2">
        <f>'System Parameters'!E60</f>
        <v>0</v>
      </c>
      <c r="P108" s="2">
        <f>'System Parameters'!F60</f>
        <v>0</v>
      </c>
      <c r="Q108" s="2">
        <f>'System Parameters'!G60</f>
        <v>0</v>
      </c>
      <c r="R108" s="2">
        <f>'System Parameters'!H60</f>
        <v>0</v>
      </c>
      <c r="S108" s="2">
        <f>'System Parameters'!I60</f>
        <v>0</v>
      </c>
      <c r="T108" s="2">
        <f>'System Parameters'!J60</f>
        <v>0</v>
      </c>
      <c r="U108" s="2">
        <f>'System Parameters'!K60</f>
        <v>0</v>
      </c>
      <c r="V108" s="2">
        <f>'System Parameters'!L60</f>
        <v>0</v>
      </c>
    </row>
    <row r="109" customHeight="1" spans="1:22">
      <c r="A109" s="2">
        <f>'System Parameters'!A61</f>
        <v>0</v>
      </c>
      <c r="B109" s="2">
        <f>'System Parameters'!B61</f>
        <v>0</v>
      </c>
      <c r="C109" s="2">
        <f>'System Parameters'!C61</f>
        <v>0</v>
      </c>
      <c r="D109" s="2">
        <f>'System Parameters'!D61</f>
        <v>0</v>
      </c>
      <c r="O109" s="2">
        <f>'System Parameters'!E61</f>
        <v>0</v>
      </c>
      <c r="P109" s="2">
        <f>'System Parameters'!F61</f>
        <v>0</v>
      </c>
      <c r="Q109" s="2">
        <f>'System Parameters'!G61</f>
        <v>0</v>
      </c>
      <c r="R109" s="2">
        <f>'System Parameters'!H61</f>
        <v>0</v>
      </c>
      <c r="S109" s="2">
        <f>'System Parameters'!I61</f>
        <v>0</v>
      </c>
      <c r="T109" s="2">
        <f>'System Parameters'!J61</f>
        <v>0</v>
      </c>
      <c r="U109" s="2">
        <f>'System Parameters'!K61</f>
        <v>0</v>
      </c>
      <c r="V109" s="2">
        <f>'System Parameters'!L61</f>
        <v>0</v>
      </c>
    </row>
    <row r="110" customHeight="1" spans="1:22">
      <c r="A110" s="2">
        <f>'System Parameters'!A62</f>
        <v>0</v>
      </c>
      <c r="B110" s="2">
        <f>'System Parameters'!B62</f>
        <v>0</v>
      </c>
      <c r="C110" s="2">
        <f>'System Parameters'!C62</f>
        <v>0</v>
      </c>
      <c r="D110" s="2">
        <f>'System Parameters'!D62</f>
        <v>0</v>
      </c>
      <c r="O110" s="2">
        <f>'System Parameters'!E62</f>
        <v>0</v>
      </c>
      <c r="P110" s="2">
        <f>'System Parameters'!F62</f>
        <v>0</v>
      </c>
      <c r="Q110" s="2">
        <f>'System Parameters'!G62</f>
        <v>0</v>
      </c>
      <c r="R110" s="2">
        <f>'System Parameters'!H62</f>
        <v>0</v>
      </c>
      <c r="S110" s="2">
        <f>'System Parameters'!I62</f>
        <v>0</v>
      </c>
      <c r="T110" s="2">
        <f>'System Parameters'!J62</f>
        <v>0</v>
      </c>
      <c r="U110" s="2">
        <f>'System Parameters'!K62</f>
        <v>0</v>
      </c>
      <c r="V110" s="2">
        <f>'System Parameters'!L62</f>
        <v>0</v>
      </c>
    </row>
    <row r="111" customHeight="1" spans="1:22">
      <c r="A111" s="2">
        <f>'System Parameters'!A63</f>
        <v>0</v>
      </c>
      <c r="B111" s="2">
        <f>'System Parameters'!B63</f>
        <v>0</v>
      </c>
      <c r="C111" s="2">
        <f>'System Parameters'!C63</f>
        <v>0</v>
      </c>
      <c r="D111" s="2">
        <f>'System Parameters'!D63</f>
        <v>0</v>
      </c>
      <c r="O111" s="2">
        <f>'System Parameters'!E63</f>
        <v>0</v>
      </c>
      <c r="P111" s="2">
        <f>'System Parameters'!F63</f>
        <v>0</v>
      </c>
      <c r="Q111" s="2">
        <f>'System Parameters'!G63</f>
        <v>0</v>
      </c>
      <c r="R111" s="2">
        <f>'System Parameters'!H63</f>
        <v>0</v>
      </c>
      <c r="S111" s="2">
        <f>'System Parameters'!I63</f>
        <v>0</v>
      </c>
      <c r="T111" s="2">
        <f>'System Parameters'!J63</f>
        <v>0</v>
      </c>
      <c r="U111" s="2">
        <f>'System Parameters'!K63</f>
        <v>0</v>
      </c>
      <c r="V111" s="2">
        <f>'System Parameters'!L63</f>
        <v>0</v>
      </c>
    </row>
    <row r="112" customHeight="1" spans="1:22">
      <c r="A112" s="2">
        <f>'System Parameters'!A64</f>
        <v>0</v>
      </c>
      <c r="B112" s="2">
        <f>'System Parameters'!B64</f>
        <v>0</v>
      </c>
      <c r="C112" s="2">
        <f>'System Parameters'!C64</f>
        <v>0</v>
      </c>
      <c r="D112" s="2">
        <f>'System Parameters'!D64</f>
        <v>0</v>
      </c>
      <c r="O112" s="2">
        <f>'System Parameters'!E64</f>
        <v>0</v>
      </c>
      <c r="P112" s="2">
        <f>'System Parameters'!F64</f>
        <v>0</v>
      </c>
      <c r="Q112" s="2">
        <f>'System Parameters'!G64</f>
        <v>0</v>
      </c>
      <c r="R112" s="2">
        <f>'System Parameters'!H64</f>
        <v>0</v>
      </c>
      <c r="S112" s="2">
        <f>'System Parameters'!I64</f>
        <v>0</v>
      </c>
      <c r="T112" s="2">
        <f>'System Parameters'!J64</f>
        <v>0</v>
      </c>
      <c r="U112" s="2">
        <f>'System Parameters'!K64</f>
        <v>0</v>
      </c>
      <c r="V112" s="2">
        <f>'System Parameters'!L64</f>
        <v>0</v>
      </c>
    </row>
    <row r="113" customHeight="1" spans="1:22">
      <c r="A113" s="2">
        <f>'System Parameters'!A65</f>
        <v>0</v>
      </c>
      <c r="B113" s="2">
        <f>'System Parameters'!B65</f>
        <v>0</v>
      </c>
      <c r="C113" s="2">
        <f>'System Parameters'!C65</f>
        <v>0</v>
      </c>
      <c r="D113" s="2">
        <f>'System Parameters'!D65</f>
        <v>0</v>
      </c>
      <c r="O113" s="2">
        <f>'System Parameters'!E65</f>
        <v>0</v>
      </c>
      <c r="P113" s="2">
        <f>'System Parameters'!F65</f>
        <v>0</v>
      </c>
      <c r="Q113" s="2">
        <f>'System Parameters'!G65</f>
        <v>0</v>
      </c>
      <c r="R113" s="2">
        <f>'System Parameters'!H65</f>
        <v>0</v>
      </c>
      <c r="S113" s="2">
        <f>'System Parameters'!I65</f>
        <v>0</v>
      </c>
      <c r="T113" s="2">
        <f>'System Parameters'!J65</f>
        <v>0</v>
      </c>
      <c r="U113" s="2">
        <f>'System Parameters'!K65</f>
        <v>0</v>
      </c>
      <c r="V113" s="2">
        <f>'System Parameters'!L65</f>
        <v>0</v>
      </c>
    </row>
    <row r="114" customHeight="1" spans="1:22">
      <c r="A114" s="2">
        <f>'System Parameters'!A66</f>
        <v>0</v>
      </c>
      <c r="B114" s="2">
        <f>'System Parameters'!B66</f>
        <v>0</v>
      </c>
      <c r="C114" s="2">
        <f>'System Parameters'!C66</f>
        <v>0</v>
      </c>
      <c r="D114" s="2">
        <f>'System Parameters'!D66</f>
        <v>0</v>
      </c>
      <c r="O114" s="2">
        <f>'System Parameters'!E66</f>
        <v>0</v>
      </c>
      <c r="P114" s="2">
        <f>'System Parameters'!F66</f>
        <v>0</v>
      </c>
      <c r="Q114" s="2">
        <f>'System Parameters'!G66</f>
        <v>0</v>
      </c>
      <c r="R114" s="2">
        <f>'System Parameters'!H66</f>
        <v>0</v>
      </c>
      <c r="S114" s="2">
        <f>'System Parameters'!I66</f>
        <v>0</v>
      </c>
      <c r="T114" s="2">
        <f>'System Parameters'!J66</f>
        <v>0</v>
      </c>
      <c r="U114" s="2">
        <f>'System Parameters'!K66</f>
        <v>0</v>
      </c>
      <c r="V114" s="2">
        <f>'System Parameters'!L66</f>
        <v>0</v>
      </c>
    </row>
    <row r="115" customHeight="1" spans="1:22">
      <c r="A115" s="2">
        <f>'System Parameters'!A67</f>
        <v>0</v>
      </c>
      <c r="B115" s="2">
        <f>'System Parameters'!B67</f>
        <v>0</v>
      </c>
      <c r="C115" s="2">
        <f>'System Parameters'!C67</f>
        <v>0</v>
      </c>
      <c r="D115" s="2">
        <f>'System Parameters'!D67</f>
        <v>0</v>
      </c>
      <c r="O115" s="2">
        <f>'System Parameters'!E67</f>
        <v>0</v>
      </c>
      <c r="P115" s="2">
        <f>'System Parameters'!F67</f>
        <v>0</v>
      </c>
      <c r="Q115" s="2">
        <f>'System Parameters'!G67</f>
        <v>0</v>
      </c>
      <c r="R115" s="2">
        <f>'System Parameters'!H67</f>
        <v>0</v>
      </c>
      <c r="S115" s="2">
        <f>'System Parameters'!I67</f>
        <v>0</v>
      </c>
      <c r="T115" s="2">
        <f>'System Parameters'!J67</f>
        <v>0</v>
      </c>
      <c r="U115" s="2">
        <f>'System Parameters'!K67</f>
        <v>0</v>
      </c>
      <c r="V115" s="2">
        <f>'System Parameters'!L67</f>
        <v>0</v>
      </c>
    </row>
    <row r="116" customHeight="1" spans="1:22">
      <c r="A116" s="2">
        <f>'System Parameters'!A68</f>
        <v>0</v>
      </c>
      <c r="B116" s="2">
        <f>'System Parameters'!B68</f>
        <v>0</v>
      </c>
      <c r="C116" s="2">
        <f>'System Parameters'!C68</f>
        <v>0</v>
      </c>
      <c r="D116" s="2">
        <f>'System Parameters'!D68</f>
        <v>0</v>
      </c>
      <c r="O116" s="2">
        <f>'System Parameters'!E68</f>
        <v>0</v>
      </c>
      <c r="P116" s="2">
        <f>'System Parameters'!F68</f>
        <v>0</v>
      </c>
      <c r="Q116" s="2">
        <f>'System Parameters'!G68</f>
        <v>0</v>
      </c>
      <c r="R116" s="2">
        <f>'System Parameters'!H68</f>
        <v>0</v>
      </c>
      <c r="S116" s="2">
        <f>'System Parameters'!I68</f>
        <v>0</v>
      </c>
      <c r="T116" s="2">
        <f>'System Parameters'!J68</f>
        <v>0</v>
      </c>
      <c r="U116" s="2">
        <f>'System Parameters'!K68</f>
        <v>0</v>
      </c>
      <c r="V116" s="2">
        <f>'System Parameters'!L68</f>
        <v>0</v>
      </c>
    </row>
    <row r="117" customHeight="1" spans="1:22">
      <c r="A117" s="2">
        <f>'System Parameters'!A69</f>
        <v>0</v>
      </c>
      <c r="B117" s="2">
        <f>'System Parameters'!B69</f>
        <v>0</v>
      </c>
      <c r="C117" s="2">
        <f>'System Parameters'!C69</f>
        <v>0</v>
      </c>
      <c r="D117" s="2">
        <f>'System Parameters'!D69</f>
        <v>0</v>
      </c>
      <c r="O117" s="2">
        <f>'System Parameters'!E69</f>
        <v>0</v>
      </c>
      <c r="P117" s="2">
        <f>'System Parameters'!F69</f>
        <v>0</v>
      </c>
      <c r="Q117" s="2">
        <f>'System Parameters'!G69</f>
        <v>0</v>
      </c>
      <c r="R117" s="2">
        <f>'System Parameters'!H69</f>
        <v>0</v>
      </c>
      <c r="S117" s="2">
        <f>'System Parameters'!I69</f>
        <v>0</v>
      </c>
      <c r="T117" s="2">
        <f>'System Parameters'!J69</f>
        <v>0</v>
      </c>
      <c r="U117" s="2">
        <f>'System Parameters'!K69</f>
        <v>0</v>
      </c>
      <c r="V117" s="2">
        <f>'System Parameters'!L69</f>
        <v>0</v>
      </c>
    </row>
    <row r="118" customHeight="1" spans="1:22">
      <c r="A118" s="2">
        <f>'System Parameters'!A70</f>
        <v>0</v>
      </c>
      <c r="B118" s="2">
        <f>'System Parameters'!B70</f>
        <v>0</v>
      </c>
      <c r="C118" s="2">
        <f>'System Parameters'!C70</f>
        <v>0</v>
      </c>
      <c r="D118" s="2">
        <f>'System Parameters'!D70</f>
        <v>0</v>
      </c>
      <c r="O118" s="2">
        <f>'System Parameters'!E70</f>
        <v>0</v>
      </c>
      <c r="P118" s="2">
        <f>'System Parameters'!F70</f>
        <v>0</v>
      </c>
      <c r="Q118" s="2">
        <f>'System Parameters'!G70</f>
        <v>0</v>
      </c>
      <c r="R118" s="2">
        <f>'System Parameters'!H70</f>
        <v>0</v>
      </c>
      <c r="S118" s="2">
        <f>'System Parameters'!I70</f>
        <v>0</v>
      </c>
      <c r="T118" s="2">
        <f>'System Parameters'!J70</f>
        <v>0</v>
      </c>
      <c r="U118" s="2">
        <f>'System Parameters'!K70</f>
        <v>0</v>
      </c>
      <c r="V118" s="2">
        <f>'System Parameters'!L70</f>
        <v>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System Parameters</vt:lpstr>
      <vt:lpstr>Sensitivity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Shangming</cp:lastModifiedBy>
  <dcterms:created xsi:type="dcterms:W3CDTF">2025-02-13T00:25:00Z</dcterms:created>
  <dcterms:modified xsi:type="dcterms:W3CDTF">2025-02-13T19:42:22Z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3258B3466A9363E97B8DAE670F55269E_42</vt:lpwstr>
  </property>
  <property fmtid="{D5CDD505-2E9C-101B-9397-08002B2CF9AE}" pid="3" name="KSOProductBuildVer">
    <vt:lpwstr>2052-6.5.2.8766</vt:lpwstr>
  </property>
</Properties>
</file>