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PACT\REACH\GLO\Intersectoral\MSNA\Country Support\LYB\multiple_frame_2021_MSNA\multiple_frame\"/>
    </mc:Choice>
  </mc:AlternateContent>
  <bookViews>
    <workbookView xWindow="0" yWindow="3150" windowWidth="23040" windowHeight="8910" activeTab="1"/>
  </bookViews>
  <sheets>
    <sheet name="Overview_per strata" sheetId="2" r:id="rId1"/>
    <sheet name="optimal allocation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F6" i="5" s="1"/>
  <c r="E7" i="5"/>
  <c r="E8" i="5"/>
  <c r="E9" i="5"/>
  <c r="E10" i="5"/>
  <c r="F10" i="5" s="1"/>
  <c r="E11" i="5"/>
  <c r="E12" i="5"/>
  <c r="E13" i="5"/>
  <c r="E14" i="5"/>
  <c r="F14" i="5" s="1"/>
  <c r="E15" i="5"/>
  <c r="E16" i="5"/>
  <c r="E17" i="5"/>
  <c r="E18" i="5"/>
  <c r="F18" i="5" s="1"/>
  <c r="E19" i="5"/>
  <c r="E20" i="5"/>
  <c r="E21" i="5"/>
  <c r="E22" i="5"/>
  <c r="F22" i="5" s="1"/>
  <c r="E23" i="5"/>
  <c r="E24" i="5"/>
  <c r="E25" i="5"/>
  <c r="E26" i="5"/>
  <c r="F26" i="5" s="1"/>
  <c r="E27" i="5"/>
  <c r="E28" i="5"/>
  <c r="E29" i="5"/>
  <c r="F29" i="5" s="1"/>
  <c r="E30" i="5"/>
  <c r="F30" i="5" s="1"/>
  <c r="E31" i="5"/>
  <c r="E32" i="5"/>
  <c r="E33" i="5"/>
  <c r="F33" i="5" s="1"/>
  <c r="H33" i="5" s="1"/>
  <c r="E34" i="5"/>
  <c r="F34" i="5" s="1"/>
  <c r="E35" i="5"/>
  <c r="E36" i="5"/>
  <c r="E37" i="5"/>
  <c r="F37" i="5" s="1"/>
  <c r="E38" i="5"/>
  <c r="F38" i="5" s="1"/>
  <c r="E39" i="5"/>
  <c r="E40" i="5"/>
  <c r="E41" i="5"/>
  <c r="F41" i="5" s="1"/>
  <c r="H41" i="5" s="1"/>
  <c r="E42" i="5"/>
  <c r="F42" i="5" s="1"/>
  <c r="E43" i="5"/>
  <c r="E44" i="5"/>
  <c r="E45" i="5"/>
  <c r="E46" i="5"/>
  <c r="E47" i="5"/>
  <c r="E48" i="5"/>
  <c r="E49" i="5"/>
  <c r="E50" i="5"/>
  <c r="E51" i="5"/>
  <c r="E52" i="5"/>
  <c r="E53" i="5"/>
  <c r="E54" i="5"/>
  <c r="F54" i="5" s="1"/>
  <c r="E55" i="5"/>
  <c r="E56" i="5"/>
  <c r="E57" i="5"/>
  <c r="E58" i="5"/>
  <c r="F58" i="5" s="1"/>
  <c r="E59" i="5"/>
  <c r="E60" i="5"/>
  <c r="E61" i="5"/>
  <c r="F61" i="5" s="1"/>
  <c r="E62" i="5"/>
  <c r="F62" i="5" s="1"/>
  <c r="E63" i="5"/>
  <c r="E64" i="5"/>
  <c r="E2" i="5"/>
  <c r="J2" i="5"/>
  <c r="F2" i="5"/>
  <c r="J25" i="5"/>
  <c r="J26" i="5"/>
  <c r="J27" i="5"/>
  <c r="L27" i="5" s="1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L40" i="5" s="1"/>
  <c r="J41" i="5"/>
  <c r="J42" i="5"/>
  <c r="J43" i="5"/>
  <c r="J44" i="5"/>
  <c r="L44" i="5"/>
  <c r="J45" i="5"/>
  <c r="J46" i="5"/>
  <c r="J47" i="5"/>
  <c r="L47" i="5"/>
  <c r="J48" i="5"/>
  <c r="J49" i="5"/>
  <c r="J50" i="5"/>
  <c r="J51" i="5"/>
  <c r="L51" i="5" s="1"/>
  <c r="J52" i="5"/>
  <c r="J53" i="5"/>
  <c r="J54" i="5"/>
  <c r="J55" i="5"/>
  <c r="J56" i="5"/>
  <c r="J57" i="5"/>
  <c r="J58" i="5"/>
  <c r="J59" i="5"/>
  <c r="L59" i="5" s="1"/>
  <c r="J60" i="5"/>
  <c r="J61" i="5"/>
  <c r="J62" i="5"/>
  <c r="J63" i="5"/>
  <c r="J64" i="5"/>
  <c r="F25" i="5"/>
  <c r="H25" i="5" s="1"/>
  <c r="F27" i="5"/>
  <c r="H27" i="5" s="1"/>
  <c r="F28" i="5"/>
  <c r="L28" i="5" s="1"/>
  <c r="H28" i="5"/>
  <c r="F31" i="5"/>
  <c r="H31" i="5" s="1"/>
  <c r="F32" i="5"/>
  <c r="F35" i="5"/>
  <c r="F36" i="5"/>
  <c r="L36" i="5" s="1"/>
  <c r="F39" i="5"/>
  <c r="H39" i="5" s="1"/>
  <c r="F40" i="5"/>
  <c r="H40" i="5" s="1"/>
  <c r="F43" i="5"/>
  <c r="H43" i="5" s="1"/>
  <c r="F44" i="5"/>
  <c r="H44" i="5"/>
  <c r="F45" i="5"/>
  <c r="F46" i="5"/>
  <c r="F47" i="5"/>
  <c r="H47" i="5" s="1"/>
  <c r="F48" i="5"/>
  <c r="F49" i="5"/>
  <c r="H49" i="5" s="1"/>
  <c r="F50" i="5"/>
  <c r="F51" i="5"/>
  <c r="F52" i="5"/>
  <c r="L52" i="5" s="1"/>
  <c r="H52" i="5"/>
  <c r="F53" i="5"/>
  <c r="F55" i="5"/>
  <c r="H55" i="5" s="1"/>
  <c r="F56" i="5"/>
  <c r="H56" i="5" s="1"/>
  <c r="F57" i="5"/>
  <c r="H57" i="5" s="1"/>
  <c r="F59" i="5"/>
  <c r="H59" i="5" s="1"/>
  <c r="F60" i="5"/>
  <c r="L60" i="5" s="1"/>
  <c r="H60" i="5"/>
  <c r="F63" i="5"/>
  <c r="L63" i="5" s="1"/>
  <c r="F64" i="5"/>
  <c r="J24" i="5"/>
  <c r="F24" i="5"/>
  <c r="H24" i="5" s="1"/>
  <c r="J23" i="5"/>
  <c r="F23" i="5"/>
  <c r="J22" i="5"/>
  <c r="J21" i="5"/>
  <c r="F21" i="5"/>
  <c r="J20" i="5"/>
  <c r="F20" i="5"/>
  <c r="J19" i="5"/>
  <c r="F19" i="5"/>
  <c r="J18" i="5"/>
  <c r="J17" i="5"/>
  <c r="F17" i="5"/>
  <c r="L17" i="5" s="1"/>
  <c r="J16" i="5"/>
  <c r="F16" i="5"/>
  <c r="J15" i="5"/>
  <c r="F15" i="5"/>
  <c r="J14" i="5"/>
  <c r="J13" i="5"/>
  <c r="F13" i="5"/>
  <c r="J12" i="5"/>
  <c r="F12" i="5"/>
  <c r="J11" i="5"/>
  <c r="F11" i="5"/>
  <c r="J10" i="5"/>
  <c r="J9" i="5"/>
  <c r="F9" i="5"/>
  <c r="L9" i="5" s="1"/>
  <c r="J8" i="5"/>
  <c r="F8" i="5"/>
  <c r="J7" i="5"/>
  <c r="F7" i="5"/>
  <c r="J6" i="5"/>
  <c r="J5" i="5"/>
  <c r="F5" i="5"/>
  <c r="J4" i="5"/>
  <c r="F4" i="5"/>
  <c r="J3" i="5"/>
  <c r="F3" i="5"/>
  <c r="L61" i="5" l="1"/>
  <c r="L50" i="5"/>
  <c r="L29" i="5"/>
  <c r="L53" i="5"/>
  <c r="L43" i="5"/>
  <c r="L35" i="5"/>
  <c r="L31" i="5"/>
  <c r="L37" i="5"/>
  <c r="L64" i="5"/>
  <c r="L32" i="5"/>
  <c r="H36" i="5"/>
  <c r="L56" i="5"/>
  <c r="L48" i="5"/>
  <c r="L45" i="5"/>
  <c r="L34" i="5"/>
  <c r="H64" i="5"/>
  <c r="H61" i="5"/>
  <c r="H45" i="5"/>
  <c r="H32" i="5"/>
  <c r="L58" i="5"/>
  <c r="L42" i="5"/>
  <c r="L39" i="5"/>
  <c r="H51" i="5"/>
  <c r="H35" i="5"/>
  <c r="L57" i="5"/>
  <c r="L49" i="5"/>
  <c r="L41" i="5"/>
  <c r="L33" i="5"/>
  <c r="L25" i="5"/>
  <c r="H48" i="5"/>
  <c r="H29" i="5"/>
  <c r="L55" i="5"/>
  <c r="L26" i="5"/>
  <c r="H53" i="5"/>
  <c r="H37" i="5"/>
  <c r="L62" i="5"/>
  <c r="L54" i="5"/>
  <c r="L46" i="5"/>
  <c r="L38" i="5"/>
  <c r="L30" i="5"/>
  <c r="H34" i="5"/>
  <c r="H26" i="5"/>
  <c r="H58" i="5"/>
  <c r="H50" i="5"/>
  <c r="H42" i="5"/>
  <c r="H63" i="5"/>
  <c r="H62" i="5"/>
  <c r="H54" i="5"/>
  <c r="H46" i="5"/>
  <c r="H38" i="5"/>
  <c r="H30" i="5"/>
  <c r="H12" i="5"/>
  <c r="H14" i="5"/>
  <c r="H20" i="5"/>
  <c r="H22" i="5"/>
  <c r="L2" i="5"/>
  <c r="L8" i="5"/>
  <c r="L14" i="5"/>
  <c r="L16" i="5"/>
  <c r="L22" i="5"/>
  <c r="L24" i="5"/>
  <c r="H3" i="5"/>
  <c r="H4" i="5"/>
  <c r="H6" i="5"/>
  <c r="H16" i="5"/>
  <c r="L10" i="5"/>
  <c r="L18" i="5"/>
  <c r="H7" i="5"/>
  <c r="H23" i="5"/>
  <c r="L4" i="5"/>
  <c r="L12" i="5"/>
  <c r="L20" i="5"/>
  <c r="H15" i="5"/>
  <c r="H2" i="5"/>
  <c r="L5" i="5"/>
  <c r="L6" i="5"/>
  <c r="H8" i="5"/>
  <c r="H10" i="5"/>
  <c r="H11" i="5"/>
  <c r="L13" i="5"/>
  <c r="H18" i="5"/>
  <c r="H19" i="5"/>
  <c r="L21" i="5"/>
  <c r="L3" i="5"/>
  <c r="H5" i="5"/>
  <c r="L7" i="5"/>
  <c r="H9" i="5"/>
  <c r="L11" i="5"/>
  <c r="H13" i="5"/>
  <c r="L15" i="5"/>
  <c r="L19" i="5"/>
  <c r="L23" i="5"/>
  <c r="H17" i="5"/>
  <c r="H21" i="5"/>
</calcChain>
</file>

<file path=xl/sharedStrings.xml><?xml version="1.0" encoding="utf-8"?>
<sst xmlns="http://schemas.openxmlformats.org/spreadsheetml/2006/main" count="269" uniqueCount="38">
  <si>
    <t>Al Jabal Al Gharbi</t>
  </si>
  <si>
    <t>Aljfara</t>
  </si>
  <si>
    <t>Aljufra</t>
  </si>
  <si>
    <t>Alkufra</t>
  </si>
  <si>
    <t>Almargeb</t>
  </si>
  <si>
    <t>Azzawya</t>
  </si>
  <si>
    <t>Benghazi</t>
  </si>
  <si>
    <t>Derna</t>
  </si>
  <si>
    <t>Ejdabia</t>
  </si>
  <si>
    <t>Ghat</t>
  </si>
  <si>
    <t>Misrata</t>
  </si>
  <si>
    <t>Murzuq</t>
  </si>
  <si>
    <t>Nalut</t>
  </si>
  <si>
    <t>Sebha</t>
  </si>
  <si>
    <t>Sirt</t>
  </si>
  <si>
    <t>Tripoli</t>
  </si>
  <si>
    <t>Ubari</t>
  </si>
  <si>
    <t>Wadi Ashshati</t>
  </si>
  <si>
    <t>Zwara</t>
  </si>
  <si>
    <t>Almarj</t>
  </si>
  <si>
    <t>Tobruk</t>
  </si>
  <si>
    <t>Al Jabal Al Akhdhar</t>
  </si>
  <si>
    <t>strata</t>
  </si>
  <si>
    <t>sample_size</t>
  </si>
  <si>
    <t>idp</t>
  </si>
  <si>
    <t>nd</t>
  </si>
  <si>
    <t>ret</t>
  </si>
  <si>
    <t>ya</t>
  </si>
  <si>
    <t>yb</t>
  </si>
  <si>
    <t>admin2</t>
  </si>
  <si>
    <t>pop_a</t>
  </si>
  <si>
    <t>sd</t>
  </si>
  <si>
    <t>cost A</t>
  </si>
  <si>
    <t>na</t>
  </si>
  <si>
    <t>pop_b</t>
  </si>
  <si>
    <t>cost B</t>
  </si>
  <si>
    <t>nb</t>
  </si>
  <si>
    <t>pop_a_wo_b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</si>
</sst>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00"/>
    <numFmt numFmtId="166" formatCode="0.0000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color rgb="FF7030A0"/>
      <name val="Arial Narrow"/>
      <family val="2"/>
    </font>
    <font>
      <sz val="11"/>
      <color theme="9" tint="-0.49998474074526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Border="1" applyAlignment="1">
      <alignment horizontal="center" vertical="top"/>
    </xf>
    <xf numFmtId="164" fontId="0" fillId="0" borderId="0" xfId="0" applyNumberForma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2" borderId="3" xfId="0" applyFont="1" applyFill="1" applyBorder="1" applyAlignment="1">
      <alignment vertical="top" wrapText="1"/>
    </xf>
    <xf numFmtId="0" fontId="4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center"/>
    </xf>
    <xf numFmtId="1" fontId="7" fillId="0" borderId="0" xfId="0" applyNumberFormat="1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E64" totalsRowShown="0" headerRowDxfId="12" dataDxfId="11" totalsRowDxfId="10">
  <autoFilter ref="A1:E64"/>
  <sortState ref="A2:E64">
    <sortCondition ref="A1:A64"/>
  </sortState>
  <tableColumns count="5">
    <tableColumn id="1" name="admin2" dataDxfId="9" totalsRowDxfId="8"/>
    <tableColumn id="2" name="strata" dataDxfId="7" totalsRowDxfId="6"/>
    <tableColumn id="3" name="sample_size" dataDxfId="5" totalsRowDxfId="4"/>
    <tableColumn id="4" name="ya" dataDxfId="3" totalsRowDxfId="2"/>
    <tableColumn id="5" name="yb" dataDxfId="1" totalsRow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zoomScaleNormal="100" workbookViewId="0">
      <selection activeCell="L17" sqref="L17"/>
    </sheetView>
  </sheetViews>
  <sheetFormatPr defaultRowHeight="15" x14ac:dyDescent="0.25"/>
  <cols>
    <col min="1" max="1" width="26.5703125" style="6" customWidth="1"/>
    <col min="2" max="5" width="9.85546875" style="6" customWidth="1"/>
    <col min="6" max="6" width="8" style="1" customWidth="1"/>
  </cols>
  <sheetData>
    <row r="1" spans="1:6" s="2" customFormat="1" ht="51" customHeight="1" x14ac:dyDescent="0.25">
      <c r="A1" s="5" t="s">
        <v>29</v>
      </c>
      <c r="B1" s="5" t="s">
        <v>22</v>
      </c>
      <c r="C1" s="5" t="s">
        <v>23</v>
      </c>
      <c r="D1" s="5" t="s">
        <v>27</v>
      </c>
      <c r="E1" s="5" t="s">
        <v>28</v>
      </c>
      <c r="F1" s="3"/>
    </row>
    <row r="2" spans="1:6" x14ac:dyDescent="0.25">
      <c r="A2" s="6" t="s">
        <v>21</v>
      </c>
      <c r="B2" s="6" t="s">
        <v>24</v>
      </c>
      <c r="C2" s="6">
        <v>96</v>
      </c>
      <c r="D2" s="6">
        <v>428</v>
      </c>
      <c r="E2" s="6">
        <v>58</v>
      </c>
      <c r="F2" s="4"/>
    </row>
    <row r="3" spans="1:6" x14ac:dyDescent="0.25">
      <c r="A3" s="6" t="s">
        <v>21</v>
      </c>
      <c r="B3" s="6" t="s">
        <v>25</v>
      </c>
      <c r="C3" s="6">
        <v>116</v>
      </c>
      <c r="D3" s="6">
        <v>46190</v>
      </c>
      <c r="E3" s="6">
        <v>1766</v>
      </c>
      <c r="F3" s="4"/>
    </row>
    <row r="4" spans="1:6" x14ac:dyDescent="0.25">
      <c r="A4" s="6" t="s">
        <v>0</v>
      </c>
      <c r="B4" s="6" t="s">
        <v>24</v>
      </c>
      <c r="C4" s="6">
        <v>104</v>
      </c>
      <c r="D4" s="6">
        <v>755</v>
      </c>
      <c r="E4" s="6">
        <v>209</v>
      </c>
      <c r="F4" s="4"/>
    </row>
    <row r="5" spans="1:6" x14ac:dyDescent="0.25">
      <c r="A5" s="6" t="s">
        <v>0</v>
      </c>
      <c r="B5" s="6" t="s">
        <v>25</v>
      </c>
      <c r="C5" s="6">
        <v>116</v>
      </c>
      <c r="D5" s="6">
        <v>67546</v>
      </c>
      <c r="E5" s="6">
        <v>18862</v>
      </c>
      <c r="F5" s="4"/>
    </row>
    <row r="6" spans="1:6" x14ac:dyDescent="0.25">
      <c r="A6" s="6" t="s">
        <v>0</v>
      </c>
      <c r="B6" s="6" t="s">
        <v>26</v>
      </c>
      <c r="C6" s="6">
        <v>112</v>
      </c>
      <c r="D6" s="6">
        <v>2250</v>
      </c>
      <c r="E6" s="6">
        <v>986</v>
      </c>
      <c r="F6" s="4"/>
    </row>
    <row r="7" spans="1:6" x14ac:dyDescent="0.25">
      <c r="A7" s="6" t="s">
        <v>1</v>
      </c>
      <c r="B7" s="6" t="s">
        <v>24</v>
      </c>
      <c r="C7" s="6">
        <v>112</v>
      </c>
      <c r="D7" s="6">
        <v>2311</v>
      </c>
      <c r="E7" s="6">
        <v>958</v>
      </c>
      <c r="F7" s="4"/>
    </row>
    <row r="8" spans="1:6" x14ac:dyDescent="0.25">
      <c r="A8" s="6" t="s">
        <v>1</v>
      </c>
      <c r="B8" s="6" t="s">
        <v>25</v>
      </c>
      <c r="C8" s="6">
        <v>116</v>
      </c>
      <c r="D8" s="6">
        <v>86919</v>
      </c>
      <c r="E8" s="6">
        <v>28730</v>
      </c>
      <c r="F8" s="4"/>
    </row>
    <row r="9" spans="1:6" x14ac:dyDescent="0.25">
      <c r="A9" s="6" t="s">
        <v>1</v>
      </c>
      <c r="B9" s="6" t="s">
        <v>26</v>
      </c>
      <c r="C9" s="6">
        <v>116</v>
      </c>
      <c r="D9" s="6">
        <v>16583</v>
      </c>
      <c r="E9" s="6">
        <v>1672</v>
      </c>
      <c r="F9" s="4"/>
    </row>
    <row r="10" spans="1:6" x14ac:dyDescent="0.25">
      <c r="A10" s="6" t="s">
        <v>2</v>
      </c>
      <c r="B10" s="6" t="s">
        <v>24</v>
      </c>
      <c r="C10" s="6">
        <v>76</v>
      </c>
      <c r="D10" s="6">
        <v>168</v>
      </c>
      <c r="E10" s="6">
        <v>62</v>
      </c>
      <c r="F10" s="4"/>
    </row>
    <row r="11" spans="1:6" x14ac:dyDescent="0.25">
      <c r="A11" s="6" t="s">
        <v>2</v>
      </c>
      <c r="B11" s="6" t="s">
        <v>25</v>
      </c>
      <c r="C11" s="6">
        <v>116</v>
      </c>
      <c r="D11" s="6">
        <v>11242</v>
      </c>
      <c r="E11" s="6">
        <v>4214</v>
      </c>
      <c r="F11" s="4"/>
    </row>
    <row r="12" spans="1:6" x14ac:dyDescent="0.25">
      <c r="A12" s="6" t="s">
        <v>2</v>
      </c>
      <c r="B12" s="6" t="s">
        <v>26</v>
      </c>
      <c r="C12" s="6">
        <v>57</v>
      </c>
      <c r="D12" s="6">
        <v>86</v>
      </c>
      <c r="E12" s="6">
        <v>25</v>
      </c>
      <c r="F12" s="4"/>
    </row>
    <row r="13" spans="1:6" x14ac:dyDescent="0.25">
      <c r="A13" s="6" t="s">
        <v>3</v>
      </c>
      <c r="B13" s="6" t="s">
        <v>24</v>
      </c>
      <c r="C13" s="6">
        <v>108</v>
      </c>
      <c r="D13" s="6">
        <v>1316</v>
      </c>
      <c r="E13" s="6">
        <v>564</v>
      </c>
      <c r="F13" s="4"/>
    </row>
    <row r="14" spans="1:6" x14ac:dyDescent="0.25">
      <c r="A14" s="6" t="s">
        <v>3</v>
      </c>
      <c r="B14" s="6" t="s">
        <v>25</v>
      </c>
      <c r="C14" s="6">
        <v>116</v>
      </c>
      <c r="D14" s="6">
        <v>9157</v>
      </c>
      <c r="E14" s="6">
        <v>3624</v>
      </c>
      <c r="F14" s="4"/>
    </row>
    <row r="15" spans="1:6" x14ac:dyDescent="0.25">
      <c r="A15" s="6" t="s">
        <v>3</v>
      </c>
      <c r="B15" s="6" t="s">
        <v>26</v>
      </c>
      <c r="C15" s="6">
        <v>95</v>
      </c>
      <c r="D15" s="6">
        <v>418</v>
      </c>
      <c r="E15" s="6">
        <v>114</v>
      </c>
      <c r="F15" s="4"/>
    </row>
    <row r="16" spans="1:6" x14ac:dyDescent="0.25">
      <c r="A16" s="6" t="s">
        <v>4</v>
      </c>
      <c r="B16" s="6" t="s">
        <v>24</v>
      </c>
      <c r="C16" s="6">
        <v>114</v>
      </c>
      <c r="D16" s="6">
        <v>4286</v>
      </c>
      <c r="E16" s="6">
        <v>339</v>
      </c>
      <c r="F16" s="4"/>
    </row>
    <row r="17" spans="1:6" x14ac:dyDescent="0.25">
      <c r="A17" s="6" t="s">
        <v>4</v>
      </c>
      <c r="B17" s="6" t="s">
        <v>25</v>
      </c>
      <c r="C17" s="6">
        <v>116</v>
      </c>
      <c r="D17" s="6">
        <v>98171</v>
      </c>
      <c r="E17" s="6">
        <v>13850</v>
      </c>
      <c r="F17" s="4"/>
    </row>
    <row r="18" spans="1:6" x14ac:dyDescent="0.25">
      <c r="A18" s="6" t="s">
        <v>4</v>
      </c>
      <c r="B18" s="6" t="s">
        <v>26</v>
      </c>
      <c r="C18" s="6">
        <v>99</v>
      </c>
      <c r="D18" s="6">
        <v>504</v>
      </c>
      <c r="E18" s="6">
        <v>237</v>
      </c>
      <c r="F18" s="4"/>
    </row>
    <row r="19" spans="1:6" x14ac:dyDescent="0.25">
      <c r="A19" s="6" t="s">
        <v>19</v>
      </c>
      <c r="B19" s="6" t="s">
        <v>24</v>
      </c>
      <c r="C19" s="6">
        <v>82</v>
      </c>
      <c r="D19" s="6">
        <v>217</v>
      </c>
      <c r="E19" s="6">
        <v>50</v>
      </c>
      <c r="F19" s="4"/>
    </row>
    <row r="20" spans="1:6" x14ac:dyDescent="0.25">
      <c r="A20" s="6" t="s">
        <v>19</v>
      </c>
      <c r="B20" s="6" t="s">
        <v>25</v>
      </c>
      <c r="C20" s="6">
        <v>116</v>
      </c>
      <c r="D20" s="6">
        <v>30938</v>
      </c>
      <c r="E20" s="6">
        <v>541</v>
      </c>
      <c r="F20" s="4"/>
    </row>
    <row r="21" spans="1:6" x14ac:dyDescent="0.25">
      <c r="A21" s="6" t="s">
        <v>5</v>
      </c>
      <c r="B21" s="6" t="s">
        <v>24</v>
      </c>
      <c r="C21" s="6">
        <v>112</v>
      </c>
      <c r="D21" s="6">
        <v>2452</v>
      </c>
      <c r="E21" s="6">
        <v>196</v>
      </c>
      <c r="F21" s="4"/>
    </row>
    <row r="22" spans="1:6" x14ac:dyDescent="0.25">
      <c r="A22" s="6" t="s">
        <v>5</v>
      </c>
      <c r="B22" s="6" t="s">
        <v>25</v>
      </c>
      <c r="C22" s="6">
        <v>116</v>
      </c>
      <c r="D22" s="6">
        <v>67626</v>
      </c>
      <c r="E22" s="6">
        <v>28141</v>
      </c>
      <c r="F22" s="4"/>
    </row>
    <row r="23" spans="1:6" x14ac:dyDescent="0.25">
      <c r="A23" s="6" t="s">
        <v>5</v>
      </c>
      <c r="B23" s="6" t="s">
        <v>26</v>
      </c>
      <c r="C23" s="6">
        <v>24</v>
      </c>
      <c r="D23" s="6">
        <v>150</v>
      </c>
      <c r="E23" s="6">
        <v>66</v>
      </c>
      <c r="F23" s="4"/>
    </row>
    <row r="24" spans="1:6" x14ac:dyDescent="0.25">
      <c r="A24" s="6" t="s">
        <v>6</v>
      </c>
      <c r="B24" s="6" t="s">
        <v>24</v>
      </c>
      <c r="C24" s="6">
        <v>114</v>
      </c>
      <c r="D24" s="6">
        <v>7440</v>
      </c>
      <c r="E24" s="6">
        <v>1057</v>
      </c>
      <c r="F24" s="4"/>
    </row>
    <row r="25" spans="1:6" x14ac:dyDescent="0.25">
      <c r="A25" s="6" t="s">
        <v>6</v>
      </c>
      <c r="B25" s="6" t="s">
        <v>25</v>
      </c>
      <c r="C25" s="6">
        <v>116</v>
      </c>
      <c r="D25" s="6">
        <v>119412</v>
      </c>
      <c r="E25" s="6">
        <v>42558</v>
      </c>
      <c r="F25" s="4"/>
    </row>
    <row r="26" spans="1:6" x14ac:dyDescent="0.25">
      <c r="A26" s="6" t="s">
        <v>6</v>
      </c>
      <c r="B26" s="6" t="s">
        <v>26</v>
      </c>
      <c r="C26" s="6">
        <v>116</v>
      </c>
      <c r="D26" s="6">
        <v>36283</v>
      </c>
      <c r="E26" s="6">
        <v>13246</v>
      </c>
    </row>
    <row r="27" spans="1:6" x14ac:dyDescent="0.25">
      <c r="A27" s="6" t="s">
        <v>7</v>
      </c>
      <c r="B27" s="6" t="s">
        <v>24</v>
      </c>
      <c r="C27" s="6">
        <v>65</v>
      </c>
      <c r="D27" s="6">
        <v>114</v>
      </c>
      <c r="E27" s="6">
        <v>57</v>
      </c>
    </row>
    <row r="28" spans="1:6" x14ac:dyDescent="0.25">
      <c r="A28" s="6" t="s">
        <v>7</v>
      </c>
      <c r="B28" s="6" t="s">
        <v>25</v>
      </c>
      <c r="C28" s="6">
        <v>116</v>
      </c>
      <c r="D28" s="6">
        <v>32447</v>
      </c>
      <c r="E28" s="6">
        <v>6124</v>
      </c>
    </row>
    <row r="29" spans="1:6" x14ac:dyDescent="0.25">
      <c r="A29" s="6" t="s">
        <v>7</v>
      </c>
      <c r="B29" s="6" t="s">
        <v>26</v>
      </c>
      <c r="C29" s="6">
        <v>114</v>
      </c>
      <c r="D29" s="6">
        <v>7145</v>
      </c>
      <c r="E29" s="6">
        <v>2532</v>
      </c>
    </row>
    <row r="30" spans="1:6" x14ac:dyDescent="0.25">
      <c r="A30" s="6" t="s">
        <v>8</v>
      </c>
      <c r="B30" s="6" t="s">
        <v>24</v>
      </c>
      <c r="C30" s="6">
        <v>114</v>
      </c>
      <c r="D30" s="6">
        <v>4756</v>
      </c>
      <c r="E30" s="6">
        <v>987</v>
      </c>
    </row>
    <row r="31" spans="1:6" x14ac:dyDescent="0.25">
      <c r="A31" s="6" t="s">
        <v>8</v>
      </c>
      <c r="B31" s="6" t="s">
        <v>25</v>
      </c>
      <c r="C31" s="6">
        <v>116</v>
      </c>
      <c r="D31" s="6">
        <v>35922</v>
      </c>
      <c r="E31" s="6">
        <v>5275</v>
      </c>
    </row>
    <row r="32" spans="1:6" x14ac:dyDescent="0.25">
      <c r="A32" s="6" t="s">
        <v>8</v>
      </c>
      <c r="B32" s="6" t="s">
        <v>26</v>
      </c>
      <c r="C32" s="6">
        <v>60</v>
      </c>
      <c r="D32" s="6">
        <v>96</v>
      </c>
      <c r="E32" s="6">
        <v>29</v>
      </c>
    </row>
    <row r="33" spans="1:5" x14ac:dyDescent="0.25">
      <c r="A33" s="6" t="s">
        <v>9</v>
      </c>
      <c r="B33" s="6" t="s">
        <v>24</v>
      </c>
      <c r="C33" s="6">
        <v>110</v>
      </c>
      <c r="D33" s="6">
        <v>1562</v>
      </c>
      <c r="E33" s="6">
        <v>387</v>
      </c>
    </row>
    <row r="34" spans="1:5" x14ac:dyDescent="0.25">
      <c r="A34" s="6" t="s">
        <v>9</v>
      </c>
      <c r="B34" s="6" t="s">
        <v>25</v>
      </c>
      <c r="C34" s="6">
        <v>113</v>
      </c>
      <c r="D34" s="6">
        <v>3775</v>
      </c>
      <c r="E34" s="6">
        <v>1230</v>
      </c>
    </row>
    <row r="35" spans="1:5" x14ac:dyDescent="0.25">
      <c r="A35" s="6" t="s">
        <v>9</v>
      </c>
      <c r="B35" s="6" t="s">
        <v>26</v>
      </c>
      <c r="C35" s="6">
        <v>63</v>
      </c>
      <c r="D35" s="6">
        <v>106</v>
      </c>
      <c r="E35" s="6">
        <v>51</v>
      </c>
    </row>
    <row r="36" spans="1:5" x14ac:dyDescent="0.25">
      <c r="A36" s="6" t="s">
        <v>10</v>
      </c>
      <c r="B36" s="6" t="s">
        <v>24</v>
      </c>
      <c r="C36" s="6">
        <v>114</v>
      </c>
      <c r="D36" s="6">
        <v>6719</v>
      </c>
      <c r="E36" s="6">
        <v>1878</v>
      </c>
    </row>
    <row r="37" spans="1:5" x14ac:dyDescent="0.25">
      <c r="A37" s="6" t="s">
        <v>10</v>
      </c>
      <c r="B37" s="6" t="s">
        <v>25</v>
      </c>
      <c r="C37" s="6">
        <v>116</v>
      </c>
      <c r="D37" s="6">
        <v>121366</v>
      </c>
      <c r="E37" s="6">
        <v>49792</v>
      </c>
    </row>
    <row r="38" spans="1:5" x14ac:dyDescent="0.25">
      <c r="A38" s="6" t="s">
        <v>10</v>
      </c>
      <c r="B38" s="6" t="s">
        <v>26</v>
      </c>
      <c r="C38" s="6">
        <v>111</v>
      </c>
      <c r="D38" s="6">
        <v>1842</v>
      </c>
      <c r="E38" s="6">
        <v>791</v>
      </c>
    </row>
    <row r="39" spans="1:5" x14ac:dyDescent="0.25">
      <c r="A39" s="6" t="s">
        <v>11</v>
      </c>
      <c r="B39" s="6" t="s">
        <v>24</v>
      </c>
      <c r="C39" s="6">
        <v>113</v>
      </c>
      <c r="D39" s="6">
        <v>4042</v>
      </c>
      <c r="E39" s="6">
        <v>1182</v>
      </c>
    </row>
    <row r="40" spans="1:5" x14ac:dyDescent="0.25">
      <c r="A40" s="6" t="s">
        <v>11</v>
      </c>
      <c r="B40" s="6" t="s">
        <v>25</v>
      </c>
      <c r="C40" s="6">
        <v>116</v>
      </c>
      <c r="D40" s="6">
        <v>13687</v>
      </c>
      <c r="E40" s="6">
        <v>4292</v>
      </c>
    </row>
    <row r="41" spans="1:5" x14ac:dyDescent="0.25">
      <c r="A41" s="6" t="s">
        <v>11</v>
      </c>
      <c r="B41" s="6" t="s">
        <v>26</v>
      </c>
      <c r="C41" s="6">
        <v>96</v>
      </c>
      <c r="D41" s="6">
        <v>436</v>
      </c>
      <c r="E41" s="6">
        <v>178</v>
      </c>
    </row>
    <row r="42" spans="1:5" x14ac:dyDescent="0.25">
      <c r="A42" s="6" t="s">
        <v>12</v>
      </c>
      <c r="B42" s="6" t="s">
        <v>24</v>
      </c>
      <c r="C42" s="6">
        <v>104</v>
      </c>
      <c r="D42" s="6">
        <v>721</v>
      </c>
      <c r="E42" s="6">
        <v>286</v>
      </c>
    </row>
    <row r="43" spans="1:5" x14ac:dyDescent="0.25">
      <c r="A43" s="6" t="s">
        <v>12</v>
      </c>
      <c r="B43" s="6" t="s">
        <v>25</v>
      </c>
      <c r="C43" s="6">
        <v>116</v>
      </c>
      <c r="D43" s="6">
        <v>19856</v>
      </c>
      <c r="E43" s="6">
        <v>5153</v>
      </c>
    </row>
    <row r="44" spans="1:5" x14ac:dyDescent="0.25">
      <c r="A44" s="6" t="s">
        <v>12</v>
      </c>
      <c r="B44" s="6" t="s">
        <v>26</v>
      </c>
      <c r="C44" s="6">
        <v>96</v>
      </c>
      <c r="D44" s="6">
        <v>444</v>
      </c>
      <c r="E44" s="6">
        <v>188</v>
      </c>
    </row>
    <row r="45" spans="1:5" x14ac:dyDescent="0.25">
      <c r="A45" s="6" t="s">
        <v>13</v>
      </c>
      <c r="B45" s="6" t="s">
        <v>24</v>
      </c>
      <c r="C45" s="6">
        <v>113</v>
      </c>
      <c r="D45" s="6">
        <v>4032</v>
      </c>
      <c r="E45" s="6">
        <v>850</v>
      </c>
    </row>
    <row r="46" spans="1:5" x14ac:dyDescent="0.25">
      <c r="A46" s="6" t="s">
        <v>13</v>
      </c>
      <c r="B46" s="6" t="s">
        <v>25</v>
      </c>
      <c r="C46" s="6">
        <v>116</v>
      </c>
      <c r="D46" s="6">
        <v>27575</v>
      </c>
      <c r="E46" s="6">
        <v>12038</v>
      </c>
    </row>
    <row r="47" spans="1:5" x14ac:dyDescent="0.25">
      <c r="A47" s="6" t="s">
        <v>13</v>
      </c>
      <c r="B47" s="6" t="s">
        <v>26</v>
      </c>
      <c r="C47" s="6">
        <v>102</v>
      </c>
      <c r="D47" s="6">
        <v>697</v>
      </c>
      <c r="E47" s="6">
        <v>290</v>
      </c>
    </row>
    <row r="48" spans="1:5" x14ac:dyDescent="0.25">
      <c r="A48" s="6" t="s">
        <v>14</v>
      </c>
      <c r="B48" s="6" t="s">
        <v>24</v>
      </c>
      <c r="C48" s="6">
        <v>113</v>
      </c>
      <c r="D48" s="6">
        <v>2812</v>
      </c>
      <c r="E48" s="6">
        <v>491</v>
      </c>
    </row>
    <row r="49" spans="1:5" x14ac:dyDescent="0.25">
      <c r="A49" s="6" t="s">
        <v>14</v>
      </c>
      <c r="B49" s="6" t="s">
        <v>25</v>
      </c>
      <c r="C49" s="6">
        <v>116</v>
      </c>
      <c r="D49" s="6">
        <v>14329</v>
      </c>
      <c r="E49" s="6">
        <v>4301</v>
      </c>
    </row>
    <row r="50" spans="1:5" x14ac:dyDescent="0.25">
      <c r="A50" s="6" t="s">
        <v>14</v>
      </c>
      <c r="B50" s="6" t="s">
        <v>26</v>
      </c>
      <c r="C50" s="6">
        <v>116</v>
      </c>
      <c r="D50" s="6">
        <v>11914</v>
      </c>
      <c r="E50" s="6">
        <v>5126</v>
      </c>
    </row>
    <row r="51" spans="1:5" x14ac:dyDescent="0.25">
      <c r="A51" s="6" t="s">
        <v>20</v>
      </c>
      <c r="B51" s="6" t="s">
        <v>24</v>
      </c>
      <c r="C51" s="6">
        <v>89</v>
      </c>
      <c r="D51" s="6">
        <v>291</v>
      </c>
      <c r="E51" s="6">
        <v>126</v>
      </c>
    </row>
    <row r="52" spans="1:5" x14ac:dyDescent="0.25">
      <c r="A52" s="6" t="s">
        <v>20</v>
      </c>
      <c r="B52" s="6" t="s">
        <v>25</v>
      </c>
      <c r="C52" s="6">
        <v>116</v>
      </c>
      <c r="D52" s="6">
        <v>38506</v>
      </c>
      <c r="E52" s="6">
        <v>7330</v>
      </c>
    </row>
    <row r="53" spans="1:5" x14ac:dyDescent="0.25">
      <c r="A53" s="6" t="s">
        <v>15</v>
      </c>
      <c r="B53" s="6" t="s">
        <v>24</v>
      </c>
      <c r="C53" s="6">
        <v>116</v>
      </c>
      <c r="D53" s="6">
        <v>13195</v>
      </c>
      <c r="E53" s="6">
        <v>2753</v>
      </c>
    </row>
    <row r="54" spans="1:5" x14ac:dyDescent="0.25">
      <c r="A54" s="6" t="s">
        <v>15</v>
      </c>
      <c r="B54" s="6" t="s">
        <v>25</v>
      </c>
      <c r="C54" s="6">
        <v>116</v>
      </c>
      <c r="D54" s="6">
        <v>199271</v>
      </c>
      <c r="E54" s="6">
        <v>61875</v>
      </c>
    </row>
    <row r="55" spans="1:5" x14ac:dyDescent="0.25">
      <c r="A55" s="6" t="s">
        <v>15</v>
      </c>
      <c r="B55" s="6" t="s">
        <v>26</v>
      </c>
      <c r="C55" s="6">
        <v>116</v>
      </c>
      <c r="D55" s="6">
        <v>21909</v>
      </c>
      <c r="E55" s="6">
        <v>10121</v>
      </c>
    </row>
    <row r="56" spans="1:5" x14ac:dyDescent="0.25">
      <c r="A56" s="6" t="s">
        <v>16</v>
      </c>
      <c r="B56" s="6" t="s">
        <v>24</v>
      </c>
      <c r="C56" s="6">
        <v>102</v>
      </c>
      <c r="D56" s="6">
        <v>682</v>
      </c>
      <c r="E56" s="6">
        <v>72</v>
      </c>
    </row>
    <row r="57" spans="1:5" x14ac:dyDescent="0.25">
      <c r="A57" s="6" t="s">
        <v>16</v>
      </c>
      <c r="B57" s="6" t="s">
        <v>25</v>
      </c>
      <c r="C57" s="6">
        <v>116</v>
      </c>
      <c r="D57" s="6">
        <v>11667</v>
      </c>
      <c r="E57" s="6">
        <v>2730</v>
      </c>
    </row>
    <row r="58" spans="1:5" x14ac:dyDescent="0.25">
      <c r="A58" s="6" t="s">
        <v>16</v>
      </c>
      <c r="B58" s="6" t="s">
        <v>26</v>
      </c>
      <c r="C58" s="6">
        <v>114</v>
      </c>
      <c r="D58" s="6">
        <v>5401</v>
      </c>
      <c r="E58" s="6">
        <v>1335</v>
      </c>
    </row>
    <row r="59" spans="1:5" x14ac:dyDescent="0.25">
      <c r="A59" s="6" t="s">
        <v>17</v>
      </c>
      <c r="B59" s="6" t="s">
        <v>24</v>
      </c>
      <c r="C59" s="6">
        <v>94</v>
      </c>
      <c r="D59" s="6">
        <v>391</v>
      </c>
      <c r="E59" s="6">
        <v>178</v>
      </c>
    </row>
    <row r="60" spans="1:5" x14ac:dyDescent="0.25">
      <c r="A60" s="6" t="s">
        <v>17</v>
      </c>
      <c r="B60" s="6" t="s">
        <v>25</v>
      </c>
      <c r="C60" s="6">
        <v>116</v>
      </c>
      <c r="D60" s="6">
        <v>17924</v>
      </c>
      <c r="E60" s="6">
        <v>2036</v>
      </c>
    </row>
    <row r="61" spans="1:5" x14ac:dyDescent="0.25">
      <c r="A61" s="6" t="s">
        <v>17</v>
      </c>
      <c r="B61" s="6" t="s">
        <v>26</v>
      </c>
      <c r="C61" s="6">
        <v>32</v>
      </c>
      <c r="D61" s="6">
        <v>98</v>
      </c>
      <c r="E61" s="6">
        <v>23</v>
      </c>
    </row>
    <row r="62" spans="1:5" x14ac:dyDescent="0.25">
      <c r="A62" s="6" t="s">
        <v>18</v>
      </c>
      <c r="B62" s="6" t="s">
        <v>24</v>
      </c>
      <c r="C62" s="6">
        <v>107</v>
      </c>
      <c r="D62" s="6">
        <v>1141</v>
      </c>
      <c r="E62" s="6">
        <v>184</v>
      </c>
    </row>
    <row r="63" spans="1:5" x14ac:dyDescent="0.25">
      <c r="A63" s="6" t="s">
        <v>18</v>
      </c>
      <c r="B63" s="6" t="s">
        <v>25</v>
      </c>
      <c r="C63" s="6">
        <v>116</v>
      </c>
      <c r="D63" s="6">
        <v>65399</v>
      </c>
      <c r="E63" s="6">
        <v>26729</v>
      </c>
    </row>
    <row r="64" spans="1:5" x14ac:dyDescent="0.25">
      <c r="A64" s="6" t="s">
        <v>18</v>
      </c>
      <c r="B64" s="6" t="s">
        <v>26</v>
      </c>
      <c r="C64" s="6">
        <v>112</v>
      </c>
      <c r="D64" s="6">
        <v>2727</v>
      </c>
      <c r="E64" s="6">
        <v>780</v>
      </c>
    </row>
  </sheetData>
  <sortState ref="A2:A67">
    <sortCondition ref="A2"/>
  </sortState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C2" sqref="C2"/>
    </sheetView>
  </sheetViews>
  <sheetFormatPr defaultRowHeight="16.5" x14ac:dyDescent="0.3"/>
  <cols>
    <col min="1" max="1" width="20.5703125" style="8" customWidth="1"/>
    <col min="2" max="2" width="8.42578125" style="12" customWidth="1"/>
    <col min="3" max="6" width="11.85546875" style="12" customWidth="1"/>
    <col min="7" max="7" width="11.85546875" style="18" customWidth="1"/>
    <col min="8" max="12" width="11.85546875" style="12" customWidth="1"/>
    <col min="13" max="16384" width="9.140625" style="8"/>
  </cols>
  <sheetData>
    <row r="1" spans="1:12" ht="33" x14ac:dyDescent="0.3">
      <c r="A1" s="7" t="s">
        <v>29</v>
      </c>
      <c r="B1" s="19" t="s">
        <v>22</v>
      </c>
      <c r="C1" s="19" t="s">
        <v>23</v>
      </c>
      <c r="D1" s="19" t="s">
        <v>30</v>
      </c>
      <c r="E1" s="19" t="s">
        <v>37</v>
      </c>
      <c r="F1" s="19" t="s">
        <v>31</v>
      </c>
      <c r="G1" s="19" t="s">
        <v>32</v>
      </c>
      <c r="H1" s="19" t="s">
        <v>33</v>
      </c>
      <c r="I1" s="19" t="s">
        <v>34</v>
      </c>
      <c r="J1" s="19" t="s">
        <v>31</v>
      </c>
      <c r="K1" s="19" t="s">
        <v>35</v>
      </c>
      <c r="L1" s="19" t="s">
        <v>36</v>
      </c>
    </row>
    <row r="2" spans="1:12" x14ac:dyDescent="0.3">
      <c r="A2" s="9" t="s">
        <v>21</v>
      </c>
      <c r="B2" s="11" t="s">
        <v>24</v>
      </c>
      <c r="C2" s="11">
        <v>96</v>
      </c>
      <c r="D2" s="11">
        <v>428</v>
      </c>
      <c r="E2" s="11">
        <f>D2-I2</f>
        <v>370</v>
      </c>
      <c r="F2" s="20">
        <f>SQRT(0.5^2)/SQRT(E2)</f>
        <v>2.599376224550182E-2</v>
      </c>
      <c r="G2" s="12">
        <v>30</v>
      </c>
      <c r="H2" s="13">
        <f t="shared" ref="H2:H24" si="0">((F2*E2*C2)/SQRT(G2))/($E2*$F2/SQRT($G2)+$I2*$J2/SQRT($K2))</f>
        <v>65.648162120263976</v>
      </c>
      <c r="I2" s="14">
        <v>58</v>
      </c>
      <c r="J2" s="21">
        <f>SQRT(0.5^2)/SQRT(I2)</f>
        <v>6.5653216429861272E-2</v>
      </c>
      <c r="K2" s="12">
        <v>22</v>
      </c>
      <c r="L2" s="15">
        <f>((J2*I2*C2)/SQRT(K2))/($E2*$F2/SQRT($G2)+$I2*$J2/SQRT($K2))</f>
        <v>30.351837879736028</v>
      </c>
    </row>
    <row r="3" spans="1:12" x14ac:dyDescent="0.3">
      <c r="A3" s="9" t="s">
        <v>21</v>
      </c>
      <c r="B3" s="11" t="s">
        <v>25</v>
      </c>
      <c r="C3" s="11">
        <v>116</v>
      </c>
      <c r="D3" s="11">
        <v>46190</v>
      </c>
      <c r="E3" s="11">
        <f t="shared" ref="E3:E64" si="1">D3-I3</f>
        <v>44424</v>
      </c>
      <c r="F3" s="20">
        <f t="shared" ref="F3:F64" si="2">SQRT(0.5^2)/SQRT(E3)</f>
        <v>2.3722539262898833E-3</v>
      </c>
      <c r="G3" s="12">
        <v>30</v>
      </c>
      <c r="H3" s="13">
        <f t="shared" si="0"/>
        <v>94.092582092477841</v>
      </c>
      <c r="I3" s="14">
        <v>1766</v>
      </c>
      <c r="J3" s="21">
        <f t="shared" ref="J3:J64" si="3">SQRT(0.5^2)/SQRT(I3)</f>
        <v>1.1898018906823722E-2</v>
      </c>
      <c r="K3" s="12">
        <v>22</v>
      </c>
      <c r="L3" s="15">
        <f t="shared" ref="L3:L24" si="4">((J3*I3*C3)/SQRT(K3))/($E3*$F3/SQRT($G3)+$I3*$J3/SQRT($K3))</f>
        <v>21.907417907522156</v>
      </c>
    </row>
    <row r="4" spans="1:12" x14ac:dyDescent="0.3">
      <c r="A4" s="9" t="s">
        <v>0</v>
      </c>
      <c r="B4" s="11" t="s">
        <v>24</v>
      </c>
      <c r="C4" s="11">
        <v>104</v>
      </c>
      <c r="D4" s="11">
        <v>755</v>
      </c>
      <c r="E4" s="11">
        <f t="shared" si="1"/>
        <v>546</v>
      </c>
      <c r="F4" s="20">
        <f t="shared" si="2"/>
        <v>2.1398024625545645E-2</v>
      </c>
      <c r="G4" s="12">
        <v>30</v>
      </c>
      <c r="H4" s="13">
        <f t="shared" si="0"/>
        <v>60.378043250394938</v>
      </c>
      <c r="I4" s="14">
        <v>209</v>
      </c>
      <c r="J4" s="21">
        <f t="shared" si="3"/>
        <v>3.4585723193303733E-2</v>
      </c>
      <c r="K4" s="12">
        <v>22</v>
      </c>
      <c r="L4" s="15">
        <f t="shared" si="4"/>
        <v>43.621956749605062</v>
      </c>
    </row>
    <row r="5" spans="1:12" x14ac:dyDescent="0.3">
      <c r="A5" s="9" t="s">
        <v>0</v>
      </c>
      <c r="B5" s="11" t="s">
        <v>25</v>
      </c>
      <c r="C5" s="11">
        <v>116</v>
      </c>
      <c r="D5" s="11">
        <v>67546</v>
      </c>
      <c r="E5" s="11">
        <f t="shared" si="1"/>
        <v>48684</v>
      </c>
      <c r="F5" s="20">
        <f t="shared" si="2"/>
        <v>2.2660885554675338E-3</v>
      </c>
      <c r="G5" s="12">
        <v>30</v>
      </c>
      <c r="H5" s="13">
        <f t="shared" si="0"/>
        <v>67.173993914118384</v>
      </c>
      <c r="I5" s="14">
        <v>18862</v>
      </c>
      <c r="J5" s="21">
        <f t="shared" si="3"/>
        <v>3.6406265678873657E-3</v>
      </c>
      <c r="K5" s="12">
        <v>22</v>
      </c>
      <c r="L5" s="15">
        <f t="shared" si="4"/>
        <v>48.826006085881616</v>
      </c>
    </row>
    <row r="6" spans="1:12" x14ac:dyDescent="0.3">
      <c r="A6" s="9" t="s">
        <v>0</v>
      </c>
      <c r="B6" s="11" t="s">
        <v>26</v>
      </c>
      <c r="C6" s="11">
        <v>112</v>
      </c>
      <c r="D6" s="11">
        <v>2250</v>
      </c>
      <c r="E6" s="11">
        <f t="shared" si="1"/>
        <v>1264</v>
      </c>
      <c r="F6" s="20">
        <f t="shared" si="2"/>
        <v>1.4063598761575299E-2</v>
      </c>
      <c r="G6" s="12">
        <v>30</v>
      </c>
      <c r="H6" s="13">
        <f t="shared" si="0"/>
        <v>55.135222835960136</v>
      </c>
      <c r="I6" s="14">
        <v>986</v>
      </c>
      <c r="J6" s="21">
        <f t="shared" si="3"/>
        <v>1.5923243882462051E-2</v>
      </c>
      <c r="K6" s="12">
        <v>22</v>
      </c>
      <c r="L6" s="15">
        <f t="shared" si="4"/>
        <v>56.864777164039857</v>
      </c>
    </row>
    <row r="7" spans="1:12" x14ac:dyDescent="0.3">
      <c r="A7" s="9" t="s">
        <v>1</v>
      </c>
      <c r="B7" s="11" t="s">
        <v>24</v>
      </c>
      <c r="C7" s="11">
        <v>112</v>
      </c>
      <c r="D7" s="11">
        <v>2311</v>
      </c>
      <c r="E7" s="11">
        <f t="shared" si="1"/>
        <v>1353</v>
      </c>
      <c r="F7" s="20">
        <f t="shared" si="2"/>
        <v>1.3593181195675921E-2</v>
      </c>
      <c r="G7" s="12">
        <v>30</v>
      </c>
      <c r="H7" s="13">
        <f t="shared" si="0"/>
        <v>56.491064319092096</v>
      </c>
      <c r="I7" s="14">
        <v>958</v>
      </c>
      <c r="J7" s="21">
        <f t="shared" si="3"/>
        <v>1.6154266743780961E-2</v>
      </c>
      <c r="K7" s="12">
        <v>22</v>
      </c>
      <c r="L7" s="15">
        <f t="shared" si="4"/>
        <v>55.508935680907918</v>
      </c>
    </row>
    <row r="8" spans="1:12" x14ac:dyDescent="0.3">
      <c r="A8" s="9" t="s">
        <v>1</v>
      </c>
      <c r="B8" s="11" t="s">
        <v>25</v>
      </c>
      <c r="C8" s="11">
        <v>116</v>
      </c>
      <c r="D8" s="11">
        <v>86919</v>
      </c>
      <c r="E8" s="11">
        <f t="shared" si="1"/>
        <v>58189</v>
      </c>
      <c r="F8" s="20">
        <f t="shared" si="2"/>
        <v>2.0727625696048265E-3</v>
      </c>
      <c r="G8" s="12">
        <v>30</v>
      </c>
      <c r="H8" s="13">
        <f t="shared" si="0"/>
        <v>63.71756384038946</v>
      </c>
      <c r="I8" s="14">
        <v>28730</v>
      </c>
      <c r="J8" s="21">
        <f t="shared" si="3"/>
        <v>2.9498653417206555E-3</v>
      </c>
      <c r="K8" s="12">
        <v>22</v>
      </c>
      <c r="L8" s="15">
        <f t="shared" si="4"/>
        <v>52.282436159610526</v>
      </c>
    </row>
    <row r="9" spans="1:12" x14ac:dyDescent="0.3">
      <c r="A9" s="9" t="s">
        <v>1</v>
      </c>
      <c r="B9" s="11" t="s">
        <v>26</v>
      </c>
      <c r="C9" s="11">
        <v>116</v>
      </c>
      <c r="D9" s="11">
        <v>16583</v>
      </c>
      <c r="E9" s="11">
        <f t="shared" si="1"/>
        <v>14911</v>
      </c>
      <c r="F9" s="20">
        <f t="shared" si="2"/>
        <v>4.094648434042154E-3</v>
      </c>
      <c r="G9" s="12">
        <v>30</v>
      </c>
      <c r="H9" s="13">
        <f t="shared" si="0"/>
        <v>83.39122997561276</v>
      </c>
      <c r="I9" s="14">
        <v>1672</v>
      </c>
      <c r="J9" s="21">
        <f t="shared" si="3"/>
        <v>1.2227899701112963E-2</v>
      </c>
      <c r="K9" s="12">
        <v>22</v>
      </c>
      <c r="L9" s="15">
        <f t="shared" si="4"/>
        <v>32.608770024387233</v>
      </c>
    </row>
    <row r="10" spans="1:12" x14ac:dyDescent="0.3">
      <c r="A10" s="9" t="s">
        <v>2</v>
      </c>
      <c r="B10" s="11" t="s">
        <v>24</v>
      </c>
      <c r="C10" s="11">
        <v>76</v>
      </c>
      <c r="D10" s="11">
        <v>168</v>
      </c>
      <c r="E10" s="11">
        <f t="shared" si="1"/>
        <v>106</v>
      </c>
      <c r="F10" s="20">
        <f t="shared" si="2"/>
        <v>4.8564293117863207E-2</v>
      </c>
      <c r="G10" s="12">
        <v>30</v>
      </c>
      <c r="H10" s="13">
        <f t="shared" si="0"/>
        <v>40.146136708101189</v>
      </c>
      <c r="I10" s="14">
        <v>62</v>
      </c>
      <c r="J10" s="21">
        <f t="shared" si="3"/>
        <v>6.3500063500095252E-2</v>
      </c>
      <c r="K10" s="12">
        <v>22</v>
      </c>
      <c r="L10" s="15">
        <f t="shared" si="4"/>
        <v>35.853863291898818</v>
      </c>
    </row>
    <row r="11" spans="1:12" x14ac:dyDescent="0.3">
      <c r="A11" s="9" t="s">
        <v>2</v>
      </c>
      <c r="B11" s="11" t="s">
        <v>25</v>
      </c>
      <c r="C11" s="11">
        <v>116</v>
      </c>
      <c r="D11" s="11">
        <v>11242</v>
      </c>
      <c r="E11" s="11">
        <f t="shared" si="1"/>
        <v>7028</v>
      </c>
      <c r="F11" s="20">
        <f t="shared" si="2"/>
        <v>5.9642264983308727E-3</v>
      </c>
      <c r="G11" s="12">
        <v>30</v>
      </c>
      <c r="H11" s="13">
        <f t="shared" si="0"/>
        <v>60.916893550639919</v>
      </c>
      <c r="I11" s="14">
        <v>4214</v>
      </c>
      <c r="J11" s="21">
        <f t="shared" si="3"/>
        <v>7.7023409431027446E-3</v>
      </c>
      <c r="K11" s="12">
        <v>22</v>
      </c>
      <c r="L11" s="15">
        <f t="shared" si="4"/>
        <v>55.083106449360066</v>
      </c>
    </row>
    <row r="12" spans="1:12" x14ac:dyDescent="0.3">
      <c r="A12" s="9" t="s">
        <v>2</v>
      </c>
      <c r="B12" s="11" t="s">
        <v>26</v>
      </c>
      <c r="C12" s="11">
        <v>57</v>
      </c>
      <c r="D12" s="11">
        <v>86</v>
      </c>
      <c r="E12" s="11">
        <f t="shared" si="1"/>
        <v>61</v>
      </c>
      <c r="F12" s="20">
        <f t="shared" si="2"/>
        <v>6.4018439966447988E-2</v>
      </c>
      <c r="G12" s="12">
        <v>30</v>
      </c>
      <c r="H12" s="13">
        <f t="shared" si="0"/>
        <v>32.616638609552354</v>
      </c>
      <c r="I12" s="14">
        <v>25</v>
      </c>
      <c r="J12" s="21">
        <f t="shared" si="3"/>
        <v>0.1</v>
      </c>
      <c r="K12" s="12">
        <v>22</v>
      </c>
      <c r="L12" s="15">
        <f t="shared" si="4"/>
        <v>24.383361390447639</v>
      </c>
    </row>
    <row r="13" spans="1:12" x14ac:dyDescent="0.3">
      <c r="A13" s="9" t="s">
        <v>3</v>
      </c>
      <c r="B13" s="11" t="s">
        <v>24</v>
      </c>
      <c r="C13" s="11">
        <v>108</v>
      </c>
      <c r="D13" s="11">
        <v>1316</v>
      </c>
      <c r="E13" s="11">
        <f t="shared" si="1"/>
        <v>752</v>
      </c>
      <c r="F13" s="20">
        <f t="shared" si="2"/>
        <v>1.823312393723682E-2</v>
      </c>
      <c r="G13" s="12">
        <v>30</v>
      </c>
      <c r="H13" s="13">
        <f t="shared" si="0"/>
        <v>53.696619637989578</v>
      </c>
      <c r="I13" s="14">
        <v>564</v>
      </c>
      <c r="J13" s="21">
        <f t="shared" si="3"/>
        <v>2.1053798026662976E-2</v>
      </c>
      <c r="K13" s="12">
        <v>22</v>
      </c>
      <c r="L13" s="15">
        <f t="shared" si="4"/>
        <v>54.303380362010401</v>
      </c>
    </row>
    <row r="14" spans="1:12" x14ac:dyDescent="0.3">
      <c r="A14" s="9" t="s">
        <v>3</v>
      </c>
      <c r="B14" s="11" t="s">
        <v>25</v>
      </c>
      <c r="C14" s="11">
        <v>116</v>
      </c>
      <c r="D14" s="11">
        <v>9157</v>
      </c>
      <c r="E14" s="11">
        <f t="shared" si="1"/>
        <v>5533</v>
      </c>
      <c r="F14" s="20">
        <f t="shared" si="2"/>
        <v>6.7218631930314136E-3</v>
      </c>
      <c r="G14" s="12">
        <v>30</v>
      </c>
      <c r="H14" s="13">
        <f t="shared" si="0"/>
        <v>59.638018588178006</v>
      </c>
      <c r="I14" s="14">
        <v>3624</v>
      </c>
      <c r="J14" s="21">
        <f t="shared" si="3"/>
        <v>8.3056936773136924E-3</v>
      </c>
      <c r="K14" s="12">
        <v>22</v>
      </c>
      <c r="L14" s="15">
        <f t="shared" si="4"/>
        <v>56.361981411821994</v>
      </c>
    </row>
    <row r="15" spans="1:12" x14ac:dyDescent="0.3">
      <c r="A15" s="9" t="s">
        <v>3</v>
      </c>
      <c r="B15" s="11" t="s">
        <v>26</v>
      </c>
      <c r="C15" s="11">
        <v>95</v>
      </c>
      <c r="D15" s="11">
        <v>418</v>
      </c>
      <c r="E15" s="11">
        <f t="shared" si="1"/>
        <v>304</v>
      </c>
      <c r="F15" s="20">
        <f t="shared" si="2"/>
        <v>2.8676966733820218E-2</v>
      </c>
      <c r="G15" s="12">
        <v>30</v>
      </c>
      <c r="H15" s="13">
        <f t="shared" si="0"/>
        <v>55.390455010003159</v>
      </c>
      <c r="I15" s="14">
        <v>114</v>
      </c>
      <c r="J15" s="21">
        <f t="shared" si="3"/>
        <v>4.6829290579084699E-2</v>
      </c>
      <c r="K15" s="12">
        <v>22</v>
      </c>
      <c r="L15" s="15">
        <f t="shared" si="4"/>
        <v>39.609544989996834</v>
      </c>
    </row>
    <row r="16" spans="1:12" x14ac:dyDescent="0.3">
      <c r="A16" s="9" t="s">
        <v>4</v>
      </c>
      <c r="B16" s="11" t="s">
        <v>24</v>
      </c>
      <c r="C16" s="11">
        <v>114</v>
      </c>
      <c r="D16" s="11">
        <v>4286</v>
      </c>
      <c r="E16" s="11">
        <f t="shared" si="1"/>
        <v>3947</v>
      </c>
      <c r="F16" s="20">
        <f t="shared" si="2"/>
        <v>7.9585956673397882E-3</v>
      </c>
      <c r="G16" s="12">
        <v>30</v>
      </c>
      <c r="H16" s="13">
        <f t="shared" si="0"/>
        <v>84.933407551191749</v>
      </c>
      <c r="I16" s="14">
        <v>339</v>
      </c>
      <c r="J16" s="21">
        <f t="shared" si="3"/>
        <v>2.7156272329678422E-2</v>
      </c>
      <c r="K16" s="12">
        <v>22</v>
      </c>
      <c r="L16" s="15">
        <f t="shared" si="4"/>
        <v>29.066592448808247</v>
      </c>
    </row>
    <row r="17" spans="1:12" x14ac:dyDescent="0.3">
      <c r="A17" s="9" t="s">
        <v>4</v>
      </c>
      <c r="B17" s="11" t="s">
        <v>25</v>
      </c>
      <c r="C17" s="11">
        <v>116</v>
      </c>
      <c r="D17" s="11">
        <v>98171</v>
      </c>
      <c r="E17" s="11">
        <f t="shared" si="1"/>
        <v>84321</v>
      </c>
      <c r="F17" s="20">
        <f t="shared" si="2"/>
        <v>1.7218770204826212E-3</v>
      </c>
      <c r="G17" s="12">
        <v>30</v>
      </c>
      <c r="H17" s="13">
        <f t="shared" si="0"/>
        <v>78.736572149021782</v>
      </c>
      <c r="I17" s="14">
        <v>13850</v>
      </c>
      <c r="J17" s="21">
        <f t="shared" si="3"/>
        <v>4.2485928866208738E-3</v>
      </c>
      <c r="K17" s="12">
        <v>22</v>
      </c>
      <c r="L17" s="15">
        <f t="shared" si="4"/>
        <v>37.263427850978211</v>
      </c>
    </row>
    <row r="18" spans="1:12" x14ac:dyDescent="0.3">
      <c r="A18" s="9" t="s">
        <v>4</v>
      </c>
      <c r="B18" s="11" t="s">
        <v>26</v>
      </c>
      <c r="C18" s="11">
        <v>99</v>
      </c>
      <c r="D18" s="11">
        <v>504</v>
      </c>
      <c r="E18" s="11">
        <f t="shared" si="1"/>
        <v>267</v>
      </c>
      <c r="F18" s="20">
        <f t="shared" si="2"/>
        <v>3.059950306810523E-2</v>
      </c>
      <c r="G18" s="12">
        <v>30</v>
      </c>
      <c r="H18" s="13">
        <f t="shared" si="0"/>
        <v>47.138584484649435</v>
      </c>
      <c r="I18" s="14">
        <v>237</v>
      </c>
      <c r="J18" s="21">
        <f t="shared" si="3"/>
        <v>3.2478490123081544E-2</v>
      </c>
      <c r="K18" s="12">
        <v>22</v>
      </c>
      <c r="L18" s="15">
        <f t="shared" si="4"/>
        <v>51.861415515350572</v>
      </c>
    </row>
    <row r="19" spans="1:12" x14ac:dyDescent="0.3">
      <c r="A19" s="9" t="s">
        <v>19</v>
      </c>
      <c r="B19" s="11" t="s">
        <v>24</v>
      </c>
      <c r="C19" s="11">
        <v>82</v>
      </c>
      <c r="D19" s="11">
        <v>217</v>
      </c>
      <c r="E19" s="11">
        <f t="shared" si="1"/>
        <v>167</v>
      </c>
      <c r="F19" s="20">
        <f t="shared" si="2"/>
        <v>3.8691161626706841E-2</v>
      </c>
      <c r="G19" s="12">
        <v>30</v>
      </c>
      <c r="H19" s="13">
        <f t="shared" si="0"/>
        <v>50.031620450127051</v>
      </c>
      <c r="I19" s="14">
        <v>50</v>
      </c>
      <c r="J19" s="21">
        <f t="shared" si="3"/>
        <v>7.0710678118654752E-2</v>
      </c>
      <c r="K19" s="12">
        <v>22</v>
      </c>
      <c r="L19" s="15">
        <f t="shared" si="4"/>
        <v>31.968379549872953</v>
      </c>
    </row>
    <row r="20" spans="1:12" x14ac:dyDescent="0.3">
      <c r="A20" s="9" t="s">
        <v>19</v>
      </c>
      <c r="B20" s="11" t="s">
        <v>25</v>
      </c>
      <c r="C20" s="11">
        <v>116</v>
      </c>
      <c r="D20" s="11">
        <v>30938</v>
      </c>
      <c r="E20" s="11">
        <f t="shared" si="1"/>
        <v>30397</v>
      </c>
      <c r="F20" s="20">
        <f t="shared" si="2"/>
        <v>2.867838182046732E-3</v>
      </c>
      <c r="G20" s="12">
        <v>30</v>
      </c>
      <c r="H20" s="13">
        <f t="shared" si="0"/>
        <v>100.36447167826981</v>
      </c>
      <c r="I20" s="14">
        <v>541</v>
      </c>
      <c r="J20" s="21">
        <f t="shared" si="3"/>
        <v>2.1496679019617389E-2</v>
      </c>
      <c r="K20" s="12">
        <v>22</v>
      </c>
      <c r="L20" s="15">
        <f t="shared" si="4"/>
        <v>15.635528321730186</v>
      </c>
    </row>
    <row r="21" spans="1:12" x14ac:dyDescent="0.3">
      <c r="A21" s="9" t="s">
        <v>5</v>
      </c>
      <c r="B21" s="11" t="s">
        <v>24</v>
      </c>
      <c r="C21" s="11">
        <v>112</v>
      </c>
      <c r="D21" s="11">
        <v>2452</v>
      </c>
      <c r="E21" s="11">
        <f t="shared" si="1"/>
        <v>2256</v>
      </c>
      <c r="F21" s="20">
        <f t="shared" si="2"/>
        <v>1.0526899013331488E-2</v>
      </c>
      <c r="G21" s="12">
        <v>30</v>
      </c>
      <c r="H21" s="13">
        <f t="shared" si="0"/>
        <v>83.321086235845314</v>
      </c>
      <c r="I21" s="14">
        <v>196</v>
      </c>
      <c r="J21" s="21">
        <f t="shared" si="3"/>
        <v>3.5714285714285712E-2</v>
      </c>
      <c r="K21" s="12">
        <v>22</v>
      </c>
      <c r="L21" s="15">
        <f t="shared" si="4"/>
        <v>28.678913764154693</v>
      </c>
    </row>
    <row r="22" spans="1:12" x14ac:dyDescent="0.3">
      <c r="A22" s="9" t="s">
        <v>5</v>
      </c>
      <c r="B22" s="11" t="s">
        <v>25</v>
      </c>
      <c r="C22" s="11">
        <v>116</v>
      </c>
      <c r="D22" s="11">
        <v>67626</v>
      </c>
      <c r="E22" s="11">
        <f t="shared" si="1"/>
        <v>39485</v>
      </c>
      <c r="F22" s="20">
        <f t="shared" si="2"/>
        <v>2.5162508416467309E-3</v>
      </c>
      <c r="G22" s="12">
        <v>30</v>
      </c>
      <c r="H22" s="13">
        <f t="shared" si="0"/>
        <v>58.413798865248701</v>
      </c>
      <c r="I22" s="14">
        <v>28141</v>
      </c>
      <c r="J22" s="21">
        <f t="shared" si="3"/>
        <v>2.9805762821779156E-3</v>
      </c>
      <c r="K22" s="12">
        <v>22</v>
      </c>
      <c r="L22" s="15">
        <f t="shared" si="4"/>
        <v>57.586201134751306</v>
      </c>
    </row>
    <row r="23" spans="1:12" x14ac:dyDescent="0.3">
      <c r="A23" s="9" t="s">
        <v>5</v>
      </c>
      <c r="B23" s="11" t="s">
        <v>26</v>
      </c>
      <c r="C23" s="11">
        <v>24</v>
      </c>
      <c r="D23" s="11">
        <v>150</v>
      </c>
      <c r="E23" s="11">
        <f t="shared" si="1"/>
        <v>84</v>
      </c>
      <c r="F23" s="20">
        <f t="shared" si="2"/>
        <v>5.4554472558998097E-2</v>
      </c>
      <c r="G23" s="12">
        <v>30</v>
      </c>
      <c r="H23" s="13">
        <f t="shared" si="0"/>
        <v>11.793041908546527</v>
      </c>
      <c r="I23" s="14">
        <v>66</v>
      </c>
      <c r="J23" s="21">
        <f t="shared" si="3"/>
        <v>6.1545745489666362E-2</v>
      </c>
      <c r="K23" s="12">
        <v>22</v>
      </c>
      <c r="L23" s="15">
        <f t="shared" si="4"/>
        <v>12.206958091453473</v>
      </c>
    </row>
    <row r="24" spans="1:12" x14ac:dyDescent="0.3">
      <c r="A24" s="9" t="s">
        <v>6</v>
      </c>
      <c r="B24" s="11" t="s">
        <v>24</v>
      </c>
      <c r="C24" s="11">
        <v>114</v>
      </c>
      <c r="D24" s="11">
        <v>7440</v>
      </c>
      <c r="E24" s="11">
        <f t="shared" si="1"/>
        <v>6383</v>
      </c>
      <c r="F24" s="20">
        <f t="shared" si="2"/>
        <v>6.2583173546526304E-3</v>
      </c>
      <c r="G24" s="12">
        <v>30</v>
      </c>
      <c r="H24" s="13">
        <f t="shared" si="0"/>
        <v>77.277776121621713</v>
      </c>
      <c r="I24" s="14">
        <v>1057</v>
      </c>
      <c r="J24" s="21">
        <f t="shared" si="3"/>
        <v>1.5379156298021624E-2</v>
      </c>
      <c r="K24" s="12">
        <v>22</v>
      </c>
      <c r="L24" s="15">
        <f t="shared" si="4"/>
        <v>36.72222387837828</v>
      </c>
    </row>
    <row r="25" spans="1:12" x14ac:dyDescent="0.3">
      <c r="A25" s="9" t="s">
        <v>6</v>
      </c>
      <c r="B25" s="11" t="s">
        <v>25</v>
      </c>
      <c r="C25" s="11">
        <v>116</v>
      </c>
      <c r="D25" s="11">
        <v>119412</v>
      </c>
      <c r="E25" s="11">
        <f t="shared" si="1"/>
        <v>76854</v>
      </c>
      <c r="F25" s="20">
        <f t="shared" si="2"/>
        <v>1.8035856295636771E-3</v>
      </c>
      <c r="G25" s="12">
        <v>30</v>
      </c>
      <c r="H25" s="13">
        <f t="shared" ref="H25:H64" si="5">((F25*E25*C25)/SQRT(G25))/($E25*$F25/SQRT($G25)+$I25*$J25/SQRT($K25))</f>
        <v>62.066147490647857</v>
      </c>
      <c r="I25" s="14">
        <v>42558</v>
      </c>
      <c r="J25" s="21">
        <f t="shared" si="3"/>
        <v>2.4237029933573541E-3</v>
      </c>
      <c r="K25" s="12">
        <v>22</v>
      </c>
      <c r="L25" s="15">
        <f t="shared" ref="L25:L64" si="6">((J25*I25*C25)/SQRT(K25))/($E25*$F25/SQRT($G25)+$I25*$J25/SQRT($K25))</f>
        <v>53.93385250935215</v>
      </c>
    </row>
    <row r="26" spans="1:12" x14ac:dyDescent="0.3">
      <c r="A26" s="9" t="s">
        <v>6</v>
      </c>
      <c r="B26" s="11" t="s">
        <v>26</v>
      </c>
      <c r="C26" s="11">
        <v>116</v>
      </c>
      <c r="D26" s="11">
        <v>36283</v>
      </c>
      <c r="E26" s="11">
        <f t="shared" si="1"/>
        <v>23037</v>
      </c>
      <c r="F26" s="20">
        <f t="shared" si="2"/>
        <v>3.2942537059662655E-3</v>
      </c>
      <c r="G26" s="12">
        <v>30</v>
      </c>
      <c r="H26" s="13">
        <f t="shared" si="5"/>
        <v>61.522798931603312</v>
      </c>
      <c r="I26" s="14">
        <v>13246</v>
      </c>
      <c r="J26" s="21">
        <f t="shared" si="3"/>
        <v>4.3443782323340048E-3</v>
      </c>
      <c r="K26" s="12">
        <v>22</v>
      </c>
      <c r="L26" s="15">
        <f t="shared" si="6"/>
        <v>54.477201068396688</v>
      </c>
    </row>
    <row r="27" spans="1:12" x14ac:dyDescent="0.3">
      <c r="A27" s="9" t="s">
        <v>7</v>
      </c>
      <c r="B27" s="11" t="s">
        <v>24</v>
      </c>
      <c r="C27" s="11">
        <v>65</v>
      </c>
      <c r="D27" s="11">
        <v>114</v>
      </c>
      <c r="E27" s="11">
        <f t="shared" si="1"/>
        <v>57</v>
      </c>
      <c r="F27" s="20">
        <f t="shared" si="2"/>
        <v>6.6226617853252193E-2</v>
      </c>
      <c r="G27" s="12">
        <v>30</v>
      </c>
      <c r="H27" s="13">
        <f t="shared" si="5"/>
        <v>29.985029403308349</v>
      </c>
      <c r="I27" s="14">
        <v>57</v>
      </c>
      <c r="J27" s="21">
        <f t="shared" si="3"/>
        <v>6.6226617853252193E-2</v>
      </c>
      <c r="K27" s="12">
        <v>22</v>
      </c>
      <c r="L27" s="15">
        <f t="shared" si="6"/>
        <v>35.014970596691654</v>
      </c>
    </row>
    <row r="28" spans="1:12" x14ac:dyDescent="0.3">
      <c r="A28" s="9" t="s">
        <v>7</v>
      </c>
      <c r="B28" s="11" t="s">
        <v>25</v>
      </c>
      <c r="C28" s="11">
        <v>116</v>
      </c>
      <c r="D28" s="11">
        <v>32447</v>
      </c>
      <c r="E28" s="11">
        <f t="shared" si="1"/>
        <v>26323</v>
      </c>
      <c r="F28" s="20">
        <f t="shared" si="2"/>
        <v>3.0817848258803907E-3</v>
      </c>
      <c r="G28" s="12">
        <v>30</v>
      </c>
      <c r="H28" s="13">
        <f t="shared" si="5"/>
        <v>74.204505903676932</v>
      </c>
      <c r="I28" s="14">
        <v>6124</v>
      </c>
      <c r="J28" s="21">
        <f t="shared" si="3"/>
        <v>6.3892872457589327E-3</v>
      </c>
      <c r="K28" s="12">
        <v>22</v>
      </c>
      <c r="L28" s="15">
        <f t="shared" si="6"/>
        <v>41.795494096323047</v>
      </c>
    </row>
    <row r="29" spans="1:12" x14ac:dyDescent="0.3">
      <c r="A29" s="9" t="s">
        <v>7</v>
      </c>
      <c r="B29" s="11" t="s">
        <v>26</v>
      </c>
      <c r="C29" s="11">
        <v>114</v>
      </c>
      <c r="D29" s="11">
        <v>7145</v>
      </c>
      <c r="E29" s="11">
        <f t="shared" si="1"/>
        <v>4613</v>
      </c>
      <c r="F29" s="20">
        <f t="shared" si="2"/>
        <v>7.3617027408571113E-3</v>
      </c>
      <c r="G29" s="12">
        <v>30</v>
      </c>
      <c r="H29" s="13">
        <f t="shared" si="5"/>
        <v>61.121220135399405</v>
      </c>
      <c r="I29" s="14">
        <v>2532</v>
      </c>
      <c r="J29" s="21">
        <f t="shared" si="3"/>
        <v>9.9366079189645538E-3</v>
      </c>
      <c r="K29" s="12">
        <v>22</v>
      </c>
      <c r="L29" s="15">
        <f t="shared" si="6"/>
        <v>52.878779864600602</v>
      </c>
    </row>
    <row r="30" spans="1:12" x14ac:dyDescent="0.3">
      <c r="A30" s="9" t="s">
        <v>8</v>
      </c>
      <c r="B30" s="11" t="s">
        <v>24</v>
      </c>
      <c r="C30" s="11">
        <v>114</v>
      </c>
      <c r="D30" s="11">
        <v>4756</v>
      </c>
      <c r="E30" s="11">
        <f t="shared" si="1"/>
        <v>3769</v>
      </c>
      <c r="F30" s="20">
        <f t="shared" si="2"/>
        <v>8.1443595002233093E-3</v>
      </c>
      <c r="G30" s="12">
        <v>30</v>
      </c>
      <c r="H30" s="13">
        <f t="shared" si="5"/>
        <v>71.358006268921841</v>
      </c>
      <c r="I30" s="14">
        <v>987</v>
      </c>
      <c r="J30" s="21">
        <f t="shared" si="3"/>
        <v>1.5915175351980757E-2</v>
      </c>
      <c r="K30" s="12">
        <v>22</v>
      </c>
      <c r="L30" s="15">
        <f t="shared" si="6"/>
        <v>42.64199373107818</v>
      </c>
    </row>
    <row r="31" spans="1:12" x14ac:dyDescent="0.3">
      <c r="A31" s="9" t="s">
        <v>8</v>
      </c>
      <c r="B31" s="11" t="s">
        <v>25</v>
      </c>
      <c r="C31" s="11">
        <v>116</v>
      </c>
      <c r="D31" s="11">
        <v>35922</v>
      </c>
      <c r="E31" s="11">
        <f t="shared" si="1"/>
        <v>30647</v>
      </c>
      <c r="F31" s="20">
        <f t="shared" si="2"/>
        <v>2.8561171706574916E-3</v>
      </c>
      <c r="G31" s="12">
        <v>30</v>
      </c>
      <c r="H31" s="13">
        <f t="shared" si="5"/>
        <v>78.142388125889937</v>
      </c>
      <c r="I31" s="14">
        <v>5275</v>
      </c>
      <c r="J31" s="21">
        <f t="shared" si="3"/>
        <v>6.8842839082151417E-3</v>
      </c>
      <c r="K31" s="12">
        <v>22</v>
      </c>
      <c r="L31" s="15">
        <f t="shared" si="6"/>
        <v>37.857611874110056</v>
      </c>
    </row>
    <row r="32" spans="1:12" x14ac:dyDescent="0.3">
      <c r="A32" s="9" t="s">
        <v>8</v>
      </c>
      <c r="B32" s="11" t="s">
        <v>26</v>
      </c>
      <c r="C32" s="11">
        <v>60</v>
      </c>
      <c r="D32" s="11">
        <v>96</v>
      </c>
      <c r="E32" s="11">
        <f t="shared" si="1"/>
        <v>67</v>
      </c>
      <c r="F32" s="20">
        <f t="shared" si="2"/>
        <v>6.1084722178152612E-2</v>
      </c>
      <c r="G32" s="12">
        <v>30</v>
      </c>
      <c r="H32" s="13">
        <f t="shared" si="5"/>
        <v>33.931571249310267</v>
      </c>
      <c r="I32" s="14">
        <v>29</v>
      </c>
      <c r="J32" s="21">
        <f t="shared" si="3"/>
        <v>9.284766908852593E-2</v>
      </c>
      <c r="K32" s="12">
        <v>22</v>
      </c>
      <c r="L32" s="15">
        <f t="shared" si="6"/>
        <v>26.068428750689733</v>
      </c>
    </row>
    <row r="33" spans="1:12" x14ac:dyDescent="0.3">
      <c r="A33" s="9" t="s">
        <v>9</v>
      </c>
      <c r="B33" s="11" t="s">
        <v>24</v>
      </c>
      <c r="C33" s="11">
        <v>110</v>
      </c>
      <c r="D33" s="11">
        <v>1562</v>
      </c>
      <c r="E33" s="11">
        <f t="shared" si="1"/>
        <v>1175</v>
      </c>
      <c r="F33" s="20">
        <f t="shared" si="2"/>
        <v>1.4586499149789454E-2</v>
      </c>
      <c r="G33" s="12">
        <v>30</v>
      </c>
      <c r="H33" s="13">
        <f t="shared" si="5"/>
        <v>65.86150707776666</v>
      </c>
      <c r="I33" s="14">
        <v>387</v>
      </c>
      <c r="J33" s="21">
        <f t="shared" si="3"/>
        <v>2.5416428388767447E-2</v>
      </c>
      <c r="K33" s="12">
        <v>22</v>
      </c>
      <c r="L33" s="15">
        <f t="shared" si="6"/>
        <v>44.138492922233333</v>
      </c>
    </row>
    <row r="34" spans="1:12" x14ac:dyDescent="0.3">
      <c r="A34" s="9" t="s">
        <v>9</v>
      </c>
      <c r="B34" s="11" t="s">
        <v>25</v>
      </c>
      <c r="C34" s="11">
        <v>113</v>
      </c>
      <c r="D34" s="11">
        <v>3775</v>
      </c>
      <c r="E34" s="11">
        <f t="shared" si="1"/>
        <v>2545</v>
      </c>
      <c r="F34" s="20">
        <f t="shared" si="2"/>
        <v>9.9111970574691059E-3</v>
      </c>
      <c r="G34" s="12">
        <v>30</v>
      </c>
      <c r="H34" s="13">
        <f t="shared" si="5"/>
        <v>62.368342058526522</v>
      </c>
      <c r="I34" s="14">
        <v>1230</v>
      </c>
      <c r="J34" s="21">
        <f t="shared" si="3"/>
        <v>1.4256648712805027E-2</v>
      </c>
      <c r="K34" s="12">
        <v>22</v>
      </c>
      <c r="L34" s="15">
        <f t="shared" si="6"/>
        <v>50.631657941473456</v>
      </c>
    </row>
    <row r="35" spans="1:12" x14ac:dyDescent="0.3">
      <c r="A35" s="9" t="s">
        <v>9</v>
      </c>
      <c r="B35" s="11" t="s">
        <v>26</v>
      </c>
      <c r="C35" s="11">
        <v>63</v>
      </c>
      <c r="D35" s="11">
        <v>106</v>
      </c>
      <c r="E35" s="11">
        <f t="shared" si="1"/>
        <v>55</v>
      </c>
      <c r="F35" s="20">
        <f t="shared" si="2"/>
        <v>6.7419986246324212E-2</v>
      </c>
      <c r="G35" s="12">
        <v>30</v>
      </c>
      <c r="H35" s="13">
        <f t="shared" si="5"/>
        <v>29.654268614347391</v>
      </c>
      <c r="I35" s="14">
        <v>51</v>
      </c>
      <c r="J35" s="21">
        <f t="shared" si="3"/>
        <v>7.0014004201400484E-2</v>
      </c>
      <c r="K35" s="12">
        <v>22</v>
      </c>
      <c r="L35" s="15">
        <f t="shared" si="6"/>
        <v>33.34573138565262</v>
      </c>
    </row>
    <row r="36" spans="1:12" x14ac:dyDescent="0.3">
      <c r="A36" s="9" t="s">
        <v>10</v>
      </c>
      <c r="B36" s="11" t="s">
        <v>24</v>
      </c>
      <c r="C36" s="11">
        <v>114</v>
      </c>
      <c r="D36" s="11">
        <v>6719</v>
      </c>
      <c r="E36" s="11">
        <f t="shared" si="1"/>
        <v>4841</v>
      </c>
      <c r="F36" s="20">
        <f t="shared" si="2"/>
        <v>7.1862523391030605E-3</v>
      </c>
      <c r="G36" s="12">
        <v>30</v>
      </c>
      <c r="H36" s="13">
        <f t="shared" si="5"/>
        <v>65.997937170147594</v>
      </c>
      <c r="I36" s="14">
        <v>1878</v>
      </c>
      <c r="J36" s="21">
        <f t="shared" si="3"/>
        <v>1.1537778849851145E-2</v>
      </c>
      <c r="K36" s="12">
        <v>22</v>
      </c>
      <c r="L36" s="15">
        <f t="shared" si="6"/>
        <v>48.002062829852413</v>
      </c>
    </row>
    <row r="37" spans="1:12" x14ac:dyDescent="0.3">
      <c r="A37" s="9" t="s">
        <v>10</v>
      </c>
      <c r="B37" s="11" t="s">
        <v>25</v>
      </c>
      <c r="C37" s="11">
        <v>116</v>
      </c>
      <c r="D37" s="11">
        <v>121366</v>
      </c>
      <c r="E37" s="11">
        <f t="shared" si="1"/>
        <v>71574</v>
      </c>
      <c r="F37" s="20">
        <f t="shared" si="2"/>
        <v>1.868927093028682E-3</v>
      </c>
      <c r="G37" s="12">
        <v>30</v>
      </c>
      <c r="H37" s="13">
        <f t="shared" si="5"/>
        <v>58.764433760921591</v>
      </c>
      <c r="I37" s="14">
        <v>49792</v>
      </c>
      <c r="J37" s="21">
        <f t="shared" si="3"/>
        <v>2.2407335605689836E-3</v>
      </c>
      <c r="K37" s="12">
        <v>22</v>
      </c>
      <c r="L37" s="15">
        <f t="shared" si="6"/>
        <v>57.235566239078402</v>
      </c>
    </row>
    <row r="38" spans="1:12" x14ac:dyDescent="0.3">
      <c r="A38" s="9" t="s">
        <v>10</v>
      </c>
      <c r="B38" s="11" t="s">
        <v>26</v>
      </c>
      <c r="C38" s="11">
        <v>111</v>
      </c>
      <c r="D38" s="11">
        <v>1842</v>
      </c>
      <c r="E38" s="11">
        <f t="shared" si="1"/>
        <v>1051</v>
      </c>
      <c r="F38" s="20">
        <f t="shared" si="2"/>
        <v>1.5422992461890894E-2</v>
      </c>
      <c r="G38" s="12">
        <v>30</v>
      </c>
      <c r="H38" s="13">
        <f t="shared" si="5"/>
        <v>55.139872142375708</v>
      </c>
      <c r="I38" s="14">
        <v>791</v>
      </c>
      <c r="J38" s="21">
        <f t="shared" si="3"/>
        <v>1.7777953363369448E-2</v>
      </c>
      <c r="K38" s="12">
        <v>22</v>
      </c>
      <c r="L38" s="15">
        <f t="shared" si="6"/>
        <v>55.860127857624292</v>
      </c>
    </row>
    <row r="39" spans="1:12" x14ac:dyDescent="0.3">
      <c r="A39" s="9" t="s">
        <v>11</v>
      </c>
      <c r="B39" s="11" t="s">
        <v>24</v>
      </c>
      <c r="C39" s="11">
        <v>113</v>
      </c>
      <c r="D39" s="11">
        <v>4042</v>
      </c>
      <c r="E39" s="11">
        <f t="shared" si="1"/>
        <v>2860</v>
      </c>
      <c r="F39" s="20">
        <f t="shared" si="2"/>
        <v>9.349469900084572E-3</v>
      </c>
      <c r="G39" s="12">
        <v>30</v>
      </c>
      <c r="H39" s="13">
        <f t="shared" si="5"/>
        <v>64.545062716608612</v>
      </c>
      <c r="I39" s="14">
        <v>1182</v>
      </c>
      <c r="J39" s="21">
        <f t="shared" si="3"/>
        <v>1.4543243179078753E-2</v>
      </c>
      <c r="K39" s="12">
        <v>22</v>
      </c>
      <c r="L39" s="15">
        <f t="shared" si="6"/>
        <v>48.454937283391388</v>
      </c>
    </row>
    <row r="40" spans="1:12" x14ac:dyDescent="0.3">
      <c r="A40" s="9" t="s">
        <v>11</v>
      </c>
      <c r="B40" s="11" t="s">
        <v>25</v>
      </c>
      <c r="C40" s="11">
        <v>116</v>
      </c>
      <c r="D40" s="11">
        <v>13687</v>
      </c>
      <c r="E40" s="11">
        <f t="shared" si="1"/>
        <v>9395</v>
      </c>
      <c r="F40" s="20">
        <f t="shared" si="2"/>
        <v>5.1584783495120193E-3</v>
      </c>
      <c r="G40" s="12">
        <v>30</v>
      </c>
      <c r="H40" s="13">
        <f t="shared" si="5"/>
        <v>64.830569197488757</v>
      </c>
      <c r="I40" s="14">
        <v>4292</v>
      </c>
      <c r="J40" s="21">
        <f t="shared" si="3"/>
        <v>7.632031385908295E-3</v>
      </c>
      <c r="K40" s="12">
        <v>22</v>
      </c>
      <c r="L40" s="15">
        <f t="shared" si="6"/>
        <v>51.169430802511243</v>
      </c>
    </row>
    <row r="41" spans="1:12" x14ac:dyDescent="0.3">
      <c r="A41" s="9" t="s">
        <v>11</v>
      </c>
      <c r="B41" s="11" t="s">
        <v>26</v>
      </c>
      <c r="C41" s="11">
        <v>96</v>
      </c>
      <c r="D41" s="11">
        <v>436</v>
      </c>
      <c r="E41" s="11">
        <f t="shared" si="1"/>
        <v>258</v>
      </c>
      <c r="F41" s="20">
        <f t="shared" si="2"/>
        <v>3.1128640318234518E-2</v>
      </c>
      <c r="G41" s="12">
        <v>30</v>
      </c>
      <c r="H41" s="13">
        <f t="shared" si="5"/>
        <v>48.732196477022818</v>
      </c>
      <c r="I41" s="14">
        <v>178</v>
      </c>
      <c r="J41" s="21">
        <f t="shared" si="3"/>
        <v>3.7476584449793071E-2</v>
      </c>
      <c r="K41" s="12">
        <v>22</v>
      </c>
      <c r="L41" s="15">
        <f t="shared" si="6"/>
        <v>47.267803522977182</v>
      </c>
    </row>
    <row r="42" spans="1:12" x14ac:dyDescent="0.3">
      <c r="A42" s="9" t="s">
        <v>12</v>
      </c>
      <c r="B42" s="11" t="s">
        <v>24</v>
      </c>
      <c r="C42" s="11">
        <v>104</v>
      </c>
      <c r="D42" s="11">
        <v>721</v>
      </c>
      <c r="E42" s="11">
        <f t="shared" si="1"/>
        <v>435</v>
      </c>
      <c r="F42" s="20">
        <f t="shared" si="2"/>
        <v>2.3973165074269207E-2</v>
      </c>
      <c r="G42" s="12">
        <v>30</v>
      </c>
      <c r="H42" s="13">
        <f t="shared" si="5"/>
        <v>53.419238236278659</v>
      </c>
      <c r="I42" s="14">
        <v>286</v>
      </c>
      <c r="J42" s="21">
        <f t="shared" si="3"/>
        <v>2.9565619799454129E-2</v>
      </c>
      <c r="K42" s="12">
        <v>22</v>
      </c>
      <c r="L42" s="15">
        <f t="shared" si="6"/>
        <v>50.580761763721341</v>
      </c>
    </row>
    <row r="43" spans="1:12" x14ac:dyDescent="0.3">
      <c r="A43" s="9" t="s">
        <v>12</v>
      </c>
      <c r="B43" s="11" t="s">
        <v>25</v>
      </c>
      <c r="C43" s="11">
        <v>116</v>
      </c>
      <c r="D43" s="11">
        <v>19856</v>
      </c>
      <c r="E43" s="11">
        <f t="shared" si="1"/>
        <v>14703</v>
      </c>
      <c r="F43" s="20">
        <f t="shared" si="2"/>
        <v>4.1235097493761341E-3</v>
      </c>
      <c r="G43" s="12">
        <v>30</v>
      </c>
      <c r="H43" s="13">
        <f t="shared" si="5"/>
        <v>68.585660507034916</v>
      </c>
      <c r="I43" s="14">
        <v>5153</v>
      </c>
      <c r="J43" s="21">
        <f t="shared" si="3"/>
        <v>6.9653017096227886E-3</v>
      </c>
      <c r="K43" s="12">
        <v>22</v>
      </c>
      <c r="L43" s="15">
        <f t="shared" si="6"/>
        <v>47.414339492965091</v>
      </c>
    </row>
    <row r="44" spans="1:12" x14ac:dyDescent="0.3">
      <c r="A44" s="9" t="s">
        <v>12</v>
      </c>
      <c r="B44" s="11" t="s">
        <v>26</v>
      </c>
      <c r="C44" s="11">
        <v>96</v>
      </c>
      <c r="D44" s="11">
        <v>444</v>
      </c>
      <c r="E44" s="11">
        <f t="shared" si="1"/>
        <v>256</v>
      </c>
      <c r="F44" s="20">
        <f t="shared" si="2"/>
        <v>3.125E-2</v>
      </c>
      <c r="G44" s="12">
        <v>30</v>
      </c>
      <c r="H44" s="13">
        <f t="shared" si="5"/>
        <v>47.982966640864269</v>
      </c>
      <c r="I44" s="14">
        <v>188</v>
      </c>
      <c r="J44" s="21">
        <f t="shared" si="3"/>
        <v>3.646624787447364E-2</v>
      </c>
      <c r="K44" s="12">
        <v>22</v>
      </c>
      <c r="L44" s="15">
        <f t="shared" si="6"/>
        <v>48.017033359135723</v>
      </c>
    </row>
    <row r="45" spans="1:12" x14ac:dyDescent="0.3">
      <c r="A45" s="9" t="s">
        <v>13</v>
      </c>
      <c r="B45" s="11" t="s">
        <v>24</v>
      </c>
      <c r="C45" s="11">
        <v>113</v>
      </c>
      <c r="D45" s="11">
        <v>4032</v>
      </c>
      <c r="E45" s="11">
        <f t="shared" si="1"/>
        <v>3182</v>
      </c>
      <c r="F45" s="20">
        <f t="shared" si="2"/>
        <v>8.863799356486771E-3</v>
      </c>
      <c r="G45" s="12">
        <v>30</v>
      </c>
      <c r="H45" s="13">
        <f t="shared" si="5"/>
        <v>70.468928136954077</v>
      </c>
      <c r="I45" s="14">
        <v>850</v>
      </c>
      <c r="J45" s="21">
        <f t="shared" si="3"/>
        <v>1.7149858514250885E-2</v>
      </c>
      <c r="K45" s="12">
        <v>22</v>
      </c>
      <c r="L45" s="15">
        <f t="shared" si="6"/>
        <v>42.531071863045916</v>
      </c>
    </row>
    <row r="46" spans="1:12" x14ac:dyDescent="0.3">
      <c r="A46" s="9" t="s">
        <v>13</v>
      </c>
      <c r="B46" s="11" t="s">
        <v>25</v>
      </c>
      <c r="C46" s="11">
        <v>116</v>
      </c>
      <c r="D46" s="11">
        <v>27575</v>
      </c>
      <c r="E46" s="11">
        <f t="shared" si="1"/>
        <v>15537</v>
      </c>
      <c r="F46" s="20">
        <f t="shared" si="2"/>
        <v>4.0113118035467977E-3</v>
      </c>
      <c r="G46" s="12">
        <v>30</v>
      </c>
      <c r="H46" s="13">
        <f t="shared" si="5"/>
        <v>57.202565255344417</v>
      </c>
      <c r="I46" s="14">
        <v>12038</v>
      </c>
      <c r="J46" s="21">
        <f t="shared" si="3"/>
        <v>4.5571448697272806E-3</v>
      </c>
      <c r="K46" s="12">
        <v>22</v>
      </c>
      <c r="L46" s="15">
        <f t="shared" si="6"/>
        <v>58.797434744655568</v>
      </c>
    </row>
    <row r="47" spans="1:12" x14ac:dyDescent="0.3">
      <c r="A47" s="9" t="s">
        <v>13</v>
      </c>
      <c r="B47" s="11" t="s">
        <v>26</v>
      </c>
      <c r="C47" s="11">
        <v>102</v>
      </c>
      <c r="D47" s="11">
        <v>697</v>
      </c>
      <c r="E47" s="11">
        <f t="shared" si="1"/>
        <v>407</v>
      </c>
      <c r="F47" s="20">
        <f t="shared" si="2"/>
        <v>2.4784079854830481E-2</v>
      </c>
      <c r="G47" s="12">
        <v>30</v>
      </c>
      <c r="H47" s="13">
        <f t="shared" si="5"/>
        <v>51.366904680401987</v>
      </c>
      <c r="I47" s="14">
        <v>290</v>
      </c>
      <c r="J47" s="21">
        <f t="shared" si="3"/>
        <v>2.9361010975735173E-2</v>
      </c>
      <c r="K47" s="12">
        <v>22</v>
      </c>
      <c r="L47" s="15">
        <f t="shared" si="6"/>
        <v>50.633095319598006</v>
      </c>
    </row>
    <row r="48" spans="1:12" x14ac:dyDescent="0.3">
      <c r="A48" s="9" t="s">
        <v>14</v>
      </c>
      <c r="B48" s="11" t="s">
        <v>24</v>
      </c>
      <c r="C48" s="11">
        <v>113</v>
      </c>
      <c r="D48" s="11">
        <v>2812</v>
      </c>
      <c r="E48" s="11">
        <f t="shared" si="1"/>
        <v>2321</v>
      </c>
      <c r="F48" s="20">
        <f t="shared" si="2"/>
        <v>1.0378448488105046E-2</v>
      </c>
      <c r="G48" s="12">
        <v>30</v>
      </c>
      <c r="H48" s="13">
        <f t="shared" si="5"/>
        <v>73.515219914568959</v>
      </c>
      <c r="I48" s="14">
        <v>491</v>
      </c>
      <c r="J48" s="21">
        <f t="shared" si="3"/>
        <v>2.2564684120326209E-2</v>
      </c>
      <c r="K48" s="12">
        <v>22</v>
      </c>
      <c r="L48" s="15">
        <f t="shared" si="6"/>
        <v>39.484780085431041</v>
      </c>
    </row>
    <row r="49" spans="1:12" x14ac:dyDescent="0.3">
      <c r="A49" s="9" t="s">
        <v>14</v>
      </c>
      <c r="B49" s="11" t="s">
        <v>25</v>
      </c>
      <c r="C49" s="11">
        <v>116</v>
      </c>
      <c r="D49" s="11">
        <v>14329</v>
      </c>
      <c r="E49" s="11">
        <f t="shared" si="1"/>
        <v>10028</v>
      </c>
      <c r="F49" s="20">
        <f t="shared" si="2"/>
        <v>4.9930146657838235E-3</v>
      </c>
      <c r="G49" s="12">
        <v>30</v>
      </c>
      <c r="H49" s="13">
        <f t="shared" si="5"/>
        <v>65.731207315051165</v>
      </c>
      <c r="I49" s="14">
        <v>4301</v>
      </c>
      <c r="J49" s="21">
        <f t="shared" si="3"/>
        <v>7.6240420516482657E-3</v>
      </c>
      <c r="K49" s="12">
        <v>22</v>
      </c>
      <c r="L49" s="15">
        <f t="shared" si="6"/>
        <v>50.268792684948821</v>
      </c>
    </row>
    <row r="50" spans="1:12" x14ac:dyDescent="0.3">
      <c r="A50" s="9" t="s">
        <v>14</v>
      </c>
      <c r="B50" s="11" t="s">
        <v>26</v>
      </c>
      <c r="C50" s="11">
        <v>116</v>
      </c>
      <c r="D50" s="11">
        <v>11914</v>
      </c>
      <c r="E50" s="11">
        <f t="shared" si="1"/>
        <v>6788</v>
      </c>
      <c r="F50" s="20">
        <f t="shared" si="2"/>
        <v>6.0687477678391223E-3</v>
      </c>
      <c r="G50" s="12">
        <v>30</v>
      </c>
      <c r="H50" s="13">
        <f t="shared" si="5"/>
        <v>57.574806588548007</v>
      </c>
      <c r="I50" s="14">
        <v>5126</v>
      </c>
      <c r="J50" s="21">
        <f t="shared" si="3"/>
        <v>6.9836216619854653E-3</v>
      </c>
      <c r="K50" s="12">
        <v>22</v>
      </c>
      <c r="L50" s="15">
        <f t="shared" si="6"/>
        <v>58.425193411451964</v>
      </c>
    </row>
    <row r="51" spans="1:12" x14ac:dyDescent="0.3">
      <c r="A51" s="9" t="s">
        <v>20</v>
      </c>
      <c r="B51" s="11" t="s">
        <v>24</v>
      </c>
      <c r="C51" s="11">
        <v>89</v>
      </c>
      <c r="D51" s="11">
        <v>291</v>
      </c>
      <c r="E51" s="11">
        <f t="shared" si="1"/>
        <v>165</v>
      </c>
      <c r="F51" s="20">
        <f t="shared" si="2"/>
        <v>3.8924947208076148E-2</v>
      </c>
      <c r="G51" s="12">
        <v>30</v>
      </c>
      <c r="H51" s="13">
        <f t="shared" si="5"/>
        <v>44.049548991013168</v>
      </c>
      <c r="I51" s="14">
        <v>126</v>
      </c>
      <c r="J51" s="21">
        <f t="shared" si="3"/>
        <v>4.4543540318737397E-2</v>
      </c>
      <c r="K51" s="12">
        <v>22</v>
      </c>
      <c r="L51" s="15">
        <f t="shared" si="6"/>
        <v>44.950451008986825</v>
      </c>
    </row>
    <row r="52" spans="1:12" x14ac:dyDescent="0.3">
      <c r="A52" s="9" t="s">
        <v>20</v>
      </c>
      <c r="B52" s="11" t="s">
        <v>25</v>
      </c>
      <c r="C52" s="11">
        <v>116</v>
      </c>
      <c r="D52" s="11">
        <v>38506</v>
      </c>
      <c r="E52" s="11">
        <f t="shared" si="1"/>
        <v>31176</v>
      </c>
      <c r="F52" s="20">
        <f t="shared" si="2"/>
        <v>2.8317819417941034E-3</v>
      </c>
      <c r="G52" s="12">
        <v>30</v>
      </c>
      <c r="H52" s="13">
        <f t="shared" si="5"/>
        <v>74.063307162531288</v>
      </c>
      <c r="I52" s="14">
        <v>7330</v>
      </c>
      <c r="J52" s="21">
        <f t="shared" si="3"/>
        <v>5.8400695206013622E-3</v>
      </c>
      <c r="K52" s="12">
        <v>22</v>
      </c>
      <c r="L52" s="15">
        <f t="shared" si="6"/>
        <v>41.936692837468733</v>
      </c>
    </row>
    <row r="53" spans="1:12" x14ac:dyDescent="0.3">
      <c r="A53" s="9" t="s">
        <v>15</v>
      </c>
      <c r="B53" s="11" t="s">
        <v>24</v>
      </c>
      <c r="C53" s="11">
        <v>116</v>
      </c>
      <c r="D53" s="11">
        <v>13195</v>
      </c>
      <c r="E53" s="11">
        <f t="shared" si="1"/>
        <v>10442</v>
      </c>
      <c r="F53" s="20">
        <f t="shared" si="2"/>
        <v>4.8930331703953096E-3</v>
      </c>
      <c r="G53" s="12">
        <v>30</v>
      </c>
      <c r="H53" s="13">
        <f t="shared" si="5"/>
        <v>72.518196878383932</v>
      </c>
      <c r="I53" s="14">
        <v>2753</v>
      </c>
      <c r="J53" s="21">
        <f t="shared" si="3"/>
        <v>9.5294294386813697E-3</v>
      </c>
      <c r="K53" s="12">
        <v>22</v>
      </c>
      <c r="L53" s="15">
        <f t="shared" si="6"/>
        <v>43.481803121616075</v>
      </c>
    </row>
    <row r="54" spans="1:12" x14ac:dyDescent="0.3">
      <c r="A54" s="9" t="s">
        <v>15</v>
      </c>
      <c r="B54" s="11" t="s">
        <v>25</v>
      </c>
      <c r="C54" s="11">
        <v>116</v>
      </c>
      <c r="D54" s="11">
        <v>199271</v>
      </c>
      <c r="E54" s="11">
        <f t="shared" si="1"/>
        <v>137396</v>
      </c>
      <c r="F54" s="20">
        <f t="shared" si="2"/>
        <v>1.3489099546437463E-3</v>
      </c>
      <c r="G54" s="12">
        <v>30</v>
      </c>
      <c r="H54" s="13">
        <f t="shared" si="5"/>
        <v>65.035331312058332</v>
      </c>
      <c r="I54" s="14">
        <v>61875</v>
      </c>
      <c r="J54" s="21">
        <f t="shared" si="3"/>
        <v>2.010075630518424E-3</v>
      </c>
      <c r="K54" s="12">
        <v>22</v>
      </c>
      <c r="L54" s="15">
        <f t="shared" si="6"/>
        <v>50.964668687941654</v>
      </c>
    </row>
    <row r="55" spans="1:12" x14ac:dyDescent="0.3">
      <c r="A55" s="9" t="s">
        <v>15</v>
      </c>
      <c r="B55" s="11" t="s">
        <v>26</v>
      </c>
      <c r="C55" s="11">
        <v>116</v>
      </c>
      <c r="D55" s="11">
        <v>21909</v>
      </c>
      <c r="E55" s="11">
        <f t="shared" si="1"/>
        <v>11788</v>
      </c>
      <c r="F55" s="20">
        <f t="shared" si="2"/>
        <v>4.6052153200339205E-3</v>
      </c>
      <c r="G55" s="12">
        <v>30</v>
      </c>
      <c r="H55" s="13">
        <f t="shared" si="5"/>
        <v>55.71474628926515</v>
      </c>
      <c r="I55" s="14">
        <v>10121</v>
      </c>
      <c r="J55" s="21">
        <f t="shared" si="3"/>
        <v>4.9700217796771647E-3</v>
      </c>
      <c r="K55" s="12">
        <v>22</v>
      </c>
      <c r="L55" s="15">
        <f t="shared" si="6"/>
        <v>60.285253710734843</v>
      </c>
    </row>
    <row r="56" spans="1:12" x14ac:dyDescent="0.3">
      <c r="A56" s="9" t="s">
        <v>16</v>
      </c>
      <c r="B56" s="11" t="s">
        <v>24</v>
      </c>
      <c r="C56" s="11">
        <v>102</v>
      </c>
      <c r="D56" s="11">
        <v>682</v>
      </c>
      <c r="E56" s="11">
        <f t="shared" si="1"/>
        <v>610</v>
      </c>
      <c r="F56" s="20">
        <f t="shared" si="2"/>
        <v>2.02444082544729E-2</v>
      </c>
      <c r="G56" s="12">
        <v>30</v>
      </c>
      <c r="H56" s="13">
        <f t="shared" si="5"/>
        <v>72.795242004281249</v>
      </c>
      <c r="I56" s="14">
        <v>72</v>
      </c>
      <c r="J56" s="21">
        <f t="shared" si="3"/>
        <v>5.8925565098878967E-2</v>
      </c>
      <c r="K56" s="12">
        <v>22</v>
      </c>
      <c r="L56" s="15">
        <f t="shared" si="6"/>
        <v>29.204757995718751</v>
      </c>
    </row>
    <row r="57" spans="1:12" x14ac:dyDescent="0.3">
      <c r="A57" s="9" t="s">
        <v>16</v>
      </c>
      <c r="B57" s="11" t="s">
        <v>25</v>
      </c>
      <c r="C57" s="11">
        <v>116</v>
      </c>
      <c r="D57" s="11">
        <v>11667</v>
      </c>
      <c r="E57" s="11">
        <f t="shared" si="1"/>
        <v>8937</v>
      </c>
      <c r="F57" s="20">
        <f t="shared" si="2"/>
        <v>5.2890067997948074E-3</v>
      </c>
      <c r="G57" s="12">
        <v>30</v>
      </c>
      <c r="H57" s="13">
        <f t="shared" si="5"/>
        <v>70.499207146498847</v>
      </c>
      <c r="I57" s="14">
        <v>2730</v>
      </c>
      <c r="J57" s="21">
        <f t="shared" si="3"/>
        <v>9.5694875293869091E-3</v>
      </c>
      <c r="K57" s="12">
        <v>22</v>
      </c>
      <c r="L57" s="15">
        <f t="shared" si="6"/>
        <v>45.500792853501153</v>
      </c>
    </row>
    <row r="58" spans="1:12" x14ac:dyDescent="0.3">
      <c r="A58" s="9" t="s">
        <v>16</v>
      </c>
      <c r="B58" s="11" t="s">
        <v>26</v>
      </c>
      <c r="C58" s="11">
        <v>114</v>
      </c>
      <c r="D58" s="11">
        <v>5401</v>
      </c>
      <c r="E58" s="11">
        <f t="shared" si="1"/>
        <v>4066</v>
      </c>
      <c r="F58" s="20">
        <f t="shared" si="2"/>
        <v>7.8412683555975707E-3</v>
      </c>
      <c r="G58" s="12">
        <v>30</v>
      </c>
      <c r="H58" s="13">
        <f t="shared" si="5"/>
        <v>68.299323135380945</v>
      </c>
      <c r="I58" s="14">
        <v>1335</v>
      </c>
      <c r="J58" s="21">
        <f t="shared" si="3"/>
        <v>1.3684513787599334E-2</v>
      </c>
      <c r="K58" s="12">
        <v>22</v>
      </c>
      <c r="L58" s="15">
        <f t="shared" si="6"/>
        <v>45.700676864619048</v>
      </c>
    </row>
    <row r="59" spans="1:12" x14ac:dyDescent="0.3">
      <c r="A59" s="9" t="s">
        <v>17</v>
      </c>
      <c r="B59" s="11" t="s">
        <v>24</v>
      </c>
      <c r="C59" s="11">
        <v>94</v>
      </c>
      <c r="D59" s="11">
        <v>391</v>
      </c>
      <c r="E59" s="11">
        <f t="shared" si="1"/>
        <v>213</v>
      </c>
      <c r="F59" s="20">
        <f t="shared" si="2"/>
        <v>3.4259435491376583E-2</v>
      </c>
      <c r="G59" s="12">
        <v>30</v>
      </c>
      <c r="H59" s="13">
        <f t="shared" si="5"/>
        <v>45.465451459341608</v>
      </c>
      <c r="I59" s="14">
        <v>178</v>
      </c>
      <c r="J59" s="21">
        <f t="shared" si="3"/>
        <v>3.7476584449793071E-2</v>
      </c>
      <c r="K59" s="12">
        <v>22</v>
      </c>
      <c r="L59" s="15">
        <f t="shared" si="6"/>
        <v>48.534548540658392</v>
      </c>
    </row>
    <row r="60" spans="1:12" x14ac:dyDescent="0.3">
      <c r="A60" s="9" t="s">
        <v>17</v>
      </c>
      <c r="B60" s="11" t="s">
        <v>25</v>
      </c>
      <c r="C60" s="11">
        <v>116</v>
      </c>
      <c r="D60" s="11">
        <v>17924</v>
      </c>
      <c r="E60" s="11">
        <f t="shared" si="1"/>
        <v>15888</v>
      </c>
      <c r="F60" s="20">
        <f t="shared" si="2"/>
        <v>3.9667550998461051E-3</v>
      </c>
      <c r="G60" s="12">
        <v>30</v>
      </c>
      <c r="H60" s="13">
        <f t="shared" si="5"/>
        <v>81.803845087031348</v>
      </c>
      <c r="I60" s="14">
        <v>2036</v>
      </c>
      <c r="J60" s="21">
        <f t="shared" si="3"/>
        <v>1.1081055179448407E-2</v>
      </c>
      <c r="K60" s="12">
        <v>22</v>
      </c>
      <c r="L60" s="15">
        <f t="shared" si="6"/>
        <v>34.196154912968638</v>
      </c>
    </row>
    <row r="61" spans="1:12" x14ac:dyDescent="0.3">
      <c r="A61" s="9" t="s">
        <v>17</v>
      </c>
      <c r="B61" s="11" t="s">
        <v>26</v>
      </c>
      <c r="C61" s="11">
        <v>32</v>
      </c>
      <c r="D61" s="11">
        <v>98</v>
      </c>
      <c r="E61" s="11">
        <f t="shared" si="1"/>
        <v>75</v>
      </c>
      <c r="F61" s="20">
        <f t="shared" si="2"/>
        <v>5.7735026918962568E-2</v>
      </c>
      <c r="G61" s="12">
        <v>30</v>
      </c>
      <c r="H61" s="13">
        <f t="shared" si="5"/>
        <v>19.433161512442521</v>
      </c>
      <c r="I61" s="14">
        <v>23</v>
      </c>
      <c r="J61" s="21">
        <f t="shared" si="3"/>
        <v>0.10425720702853739</v>
      </c>
      <c r="K61" s="12">
        <v>22</v>
      </c>
      <c r="L61" s="15">
        <f t="shared" si="6"/>
        <v>12.566838487557481</v>
      </c>
    </row>
    <row r="62" spans="1:12" x14ac:dyDescent="0.3">
      <c r="A62" s="9" t="s">
        <v>18</v>
      </c>
      <c r="B62" s="11" t="s">
        <v>24</v>
      </c>
      <c r="C62" s="11">
        <v>107</v>
      </c>
      <c r="D62" s="11">
        <v>1141</v>
      </c>
      <c r="E62" s="11">
        <f t="shared" si="1"/>
        <v>957</v>
      </c>
      <c r="F62" s="20">
        <f t="shared" si="2"/>
        <v>1.61627045958809E-2</v>
      </c>
      <c r="G62" s="12">
        <v>30</v>
      </c>
      <c r="H62" s="13">
        <f t="shared" si="5"/>
        <v>70.765415230080166</v>
      </c>
      <c r="I62" s="14">
        <v>184</v>
      </c>
      <c r="J62" s="21">
        <f t="shared" si="3"/>
        <v>3.6860489038724284E-2</v>
      </c>
      <c r="K62" s="12">
        <v>22</v>
      </c>
      <c r="L62" s="15">
        <f t="shared" si="6"/>
        <v>36.234584769919834</v>
      </c>
    </row>
    <row r="63" spans="1:12" x14ac:dyDescent="0.3">
      <c r="A63" s="9" t="s">
        <v>18</v>
      </c>
      <c r="B63" s="11" t="s">
        <v>25</v>
      </c>
      <c r="C63" s="11">
        <v>116</v>
      </c>
      <c r="D63" s="11">
        <v>65399</v>
      </c>
      <c r="E63" s="11">
        <f t="shared" si="1"/>
        <v>38670</v>
      </c>
      <c r="F63" s="20">
        <f t="shared" si="2"/>
        <v>2.542628544881952E-3</v>
      </c>
      <c r="G63" s="12">
        <v>30</v>
      </c>
      <c r="H63" s="13">
        <f t="shared" si="5"/>
        <v>58.857758313283881</v>
      </c>
      <c r="I63" s="14">
        <v>26729</v>
      </c>
      <c r="J63" s="21">
        <f t="shared" si="3"/>
        <v>3.0582898885102346E-3</v>
      </c>
      <c r="K63" s="12">
        <v>22</v>
      </c>
      <c r="L63" s="15">
        <f t="shared" si="6"/>
        <v>57.142241686716133</v>
      </c>
    </row>
    <row r="64" spans="1:12" x14ac:dyDescent="0.3">
      <c r="A64" s="10" t="s">
        <v>18</v>
      </c>
      <c r="B64" s="16" t="s">
        <v>26</v>
      </c>
      <c r="C64" s="16">
        <v>112</v>
      </c>
      <c r="D64" s="16">
        <v>2727</v>
      </c>
      <c r="E64" s="11">
        <f t="shared" si="1"/>
        <v>1947</v>
      </c>
      <c r="F64" s="20">
        <f t="shared" si="2"/>
        <v>1.1331490227483414E-2</v>
      </c>
      <c r="G64" s="12">
        <v>30</v>
      </c>
      <c r="H64" s="13">
        <f t="shared" si="5"/>
        <v>64.400470950039946</v>
      </c>
      <c r="I64" s="17">
        <v>780</v>
      </c>
      <c r="J64" s="21">
        <f t="shared" si="3"/>
        <v>1.7902871850985824E-2</v>
      </c>
      <c r="K64" s="12">
        <v>22</v>
      </c>
      <c r="L64" s="15">
        <f t="shared" si="6"/>
        <v>47.599529049960054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Overview_per strata</vt:lpstr>
      <vt:lpstr>optimal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Acted0902</dc:creator>
  <cp:lastModifiedBy>Olivier</cp:lastModifiedBy>
  <dcterms:created xsi:type="dcterms:W3CDTF">2021-03-19T11:35:27Z</dcterms:created>
  <dcterms:modified xsi:type="dcterms:W3CDTF">2021-03-30T16:11:37Z</dcterms:modified>
</cp:coreProperties>
</file>