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VR Go-Through/Study 01 Collision final Data/Data/"/>
    </mc:Choice>
  </mc:AlternateContent>
  <xr:revisionPtr revIDLastSave="0" documentId="13_ncr:1_{F0EA5FFD-E703-7442-B5D6-3A0E7F6D6E9E}" xr6:coauthVersionLast="45" xr6:coauthVersionMax="45" xr10:uidLastSave="{00000000-0000-0000-0000-000000000000}"/>
  <bookViews>
    <workbookView xWindow="8000" yWindow="460" windowWidth="27840" windowHeight="17060" activeTab="1" xr2:uid="{C8F936C7-FEF0-5E49-9B2F-E71E094FCEB1}"/>
  </bookViews>
  <sheets>
    <sheet name="Tabelle1" sheetId="1" r:id="rId1"/>
    <sheet name="SPSS Wilcoxon Pr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42" i="1" l="1"/>
  <c r="L35" i="1"/>
  <c r="K35" i="1"/>
  <c r="K41" i="1"/>
  <c r="K40" i="1"/>
  <c r="K39" i="1"/>
  <c r="L36" i="1"/>
  <c r="K36" i="1"/>
  <c r="L34" i="1"/>
  <c r="K34" i="1"/>
  <c r="L33" i="1"/>
  <c r="K33" i="1"/>
  <c r="L25" i="1" l="1"/>
  <c r="Q25" i="1" s="1"/>
  <c r="L24" i="1"/>
  <c r="Q24" i="1" s="1"/>
  <c r="L23" i="1"/>
  <c r="Q23" i="1" s="1"/>
  <c r="L22" i="1"/>
  <c r="Q22" i="1" s="1"/>
  <c r="L21" i="1"/>
  <c r="Q21" i="1" s="1"/>
  <c r="L20" i="1"/>
  <c r="Q20" i="1" s="1"/>
  <c r="L19" i="1"/>
  <c r="Q19" i="1" s="1"/>
  <c r="L18" i="1"/>
  <c r="Q18" i="1" s="1"/>
  <c r="L17" i="1"/>
  <c r="Q17" i="1" s="1"/>
  <c r="L16" i="1"/>
  <c r="Q16" i="1" s="1"/>
  <c r="L15" i="1"/>
  <c r="Q15" i="1" s="1"/>
  <c r="L14" i="1"/>
  <c r="Q14" i="1" s="1"/>
  <c r="L13" i="1"/>
  <c r="Q13" i="1" s="1"/>
  <c r="L12" i="1"/>
  <c r="Q12" i="1" s="1"/>
  <c r="L11" i="1"/>
  <c r="Q11" i="1" s="1"/>
  <c r="L10" i="1"/>
  <c r="Q10" i="1" s="1"/>
  <c r="L9" i="1"/>
  <c r="Q9" i="1" s="1"/>
  <c r="L8" i="1"/>
  <c r="Q8" i="1" s="1"/>
  <c r="L7" i="1"/>
  <c r="Q7" i="1" s="1"/>
  <c r="L6" i="1"/>
  <c r="Q6" i="1" s="1"/>
  <c r="L5" i="1"/>
  <c r="Q5" i="1" s="1"/>
  <c r="L4" i="1"/>
  <c r="Q4" i="1" s="1"/>
  <c r="L3" i="1"/>
  <c r="Q3" i="1" s="1"/>
  <c r="L2" i="1"/>
  <c r="Q2" i="1" s="1"/>
  <c r="K25" i="1"/>
  <c r="P25" i="1" s="1"/>
  <c r="K24" i="1"/>
  <c r="P24" i="1" s="1"/>
  <c r="K23" i="1"/>
  <c r="P23" i="1" s="1"/>
  <c r="K22" i="1"/>
  <c r="P22" i="1" s="1"/>
  <c r="K21" i="1"/>
  <c r="P21" i="1" s="1"/>
  <c r="K20" i="1"/>
  <c r="P20" i="1" s="1"/>
  <c r="K19" i="1"/>
  <c r="P19" i="1" s="1"/>
  <c r="K18" i="1"/>
  <c r="P18" i="1" s="1"/>
  <c r="K17" i="1"/>
  <c r="P17" i="1" s="1"/>
  <c r="K16" i="1"/>
  <c r="P16" i="1" s="1"/>
  <c r="K15" i="1"/>
  <c r="P15" i="1" s="1"/>
  <c r="K14" i="1"/>
  <c r="P14" i="1" s="1"/>
  <c r="K13" i="1"/>
  <c r="P13" i="1" s="1"/>
  <c r="K12" i="1"/>
  <c r="P12" i="1" s="1"/>
  <c r="K11" i="1"/>
  <c r="P11" i="1" s="1"/>
  <c r="K10" i="1"/>
  <c r="P10" i="1" s="1"/>
  <c r="K9" i="1"/>
  <c r="P9" i="1" s="1"/>
  <c r="K8" i="1"/>
  <c r="P8" i="1" s="1"/>
  <c r="K7" i="1"/>
  <c r="P7" i="1" s="1"/>
  <c r="K6" i="1"/>
  <c r="P6" i="1" s="1"/>
  <c r="K5" i="1"/>
  <c r="P5" i="1" s="1"/>
  <c r="K4" i="1"/>
  <c r="P4" i="1" s="1"/>
  <c r="K3" i="1"/>
  <c r="P3" i="1" s="1"/>
  <c r="K2" i="1"/>
  <c r="P2" i="1" s="1"/>
  <c r="J25" i="1"/>
  <c r="O25" i="1" s="1"/>
  <c r="J24" i="1"/>
  <c r="O24" i="1" s="1"/>
  <c r="J23" i="1"/>
  <c r="O23" i="1" s="1"/>
  <c r="J22" i="1"/>
  <c r="O22" i="1" s="1"/>
  <c r="J21" i="1"/>
  <c r="O21" i="1" s="1"/>
  <c r="J20" i="1"/>
  <c r="O20" i="1" s="1"/>
  <c r="J19" i="1"/>
  <c r="O19" i="1" s="1"/>
  <c r="J18" i="1"/>
  <c r="O18" i="1" s="1"/>
  <c r="J17" i="1"/>
  <c r="O17" i="1" s="1"/>
  <c r="J16" i="1"/>
  <c r="O16" i="1" s="1"/>
  <c r="J15" i="1"/>
  <c r="O15" i="1" s="1"/>
  <c r="J14" i="1"/>
  <c r="O14" i="1" s="1"/>
  <c r="J13" i="1"/>
  <c r="O13" i="1" s="1"/>
  <c r="J12" i="1"/>
  <c r="O12" i="1" s="1"/>
  <c r="J11" i="1"/>
  <c r="O11" i="1" s="1"/>
  <c r="J10" i="1"/>
  <c r="O10" i="1" s="1"/>
  <c r="J9" i="1"/>
  <c r="O9" i="1" s="1"/>
  <c r="J8" i="1"/>
  <c r="O8" i="1" s="1"/>
  <c r="J7" i="1"/>
  <c r="O7" i="1" s="1"/>
  <c r="J6" i="1"/>
  <c r="O6" i="1" s="1"/>
  <c r="J5" i="1"/>
  <c r="O5" i="1" s="1"/>
  <c r="J4" i="1"/>
  <c r="O4" i="1" s="1"/>
  <c r="J3" i="1"/>
  <c r="O3" i="1" s="1"/>
  <c r="J2" i="1"/>
  <c r="O2" i="1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<sst xmlns="http://schemas.openxmlformats.org/spreadsheetml/2006/main" count="29" uniqueCount="20">
  <si>
    <t>PID</t>
  </si>
  <si>
    <t>COL</t>
  </si>
  <si>
    <t>FB</t>
  </si>
  <si>
    <t>SScale1</t>
  </si>
  <si>
    <t>SScale2</t>
  </si>
  <si>
    <t>SScale3</t>
  </si>
  <si>
    <t>SScale4</t>
  </si>
  <si>
    <t>Total Score</t>
  </si>
  <si>
    <t>COLOFF_FBAGGR</t>
  </si>
  <si>
    <t>COLON_FBAGGR</t>
  </si>
  <si>
    <t>FBOFF_COLAGGR</t>
  </si>
  <si>
    <t>FBON_COLAGGR</t>
  </si>
  <si>
    <t>Mean CP Score Col_off</t>
  </si>
  <si>
    <t>Mean CP Score Col_on</t>
  </si>
  <si>
    <t>Mean CP Score FB_off</t>
  </si>
  <si>
    <t>Mean CP Score FB_on</t>
  </si>
  <si>
    <t>Median CP Score Col_off</t>
  </si>
  <si>
    <t>Median CP Score Col_on</t>
  </si>
  <si>
    <t>Median CP Score FB_off</t>
  </si>
  <si>
    <t>Median CP Score FB_on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</si>
</sst>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1CD3-71D9-484A-A873-4C7A1F1778CD}">
  <dimension ref="A1:Q97"/>
  <sheetViews>
    <sheetView topLeftCell="G1" zoomScale="110" workbookViewId="0">
      <selection activeCell="N2" sqref="N2:N25"/>
    </sheetView>
  </sheetViews>
  <sheetFormatPr baseColWidth="10" defaultRowHeight="16"/>
  <cols>
    <col min="9" max="9" width="19.1640625" customWidth="1"/>
    <col min="10" max="10" width="22.1640625" customWidth="1"/>
    <col min="11" max="11" width="18.33203125" customWidth="1"/>
    <col min="12" max="12" width="17.6640625" customWidth="1"/>
    <col min="14" max="14" width="17.6640625" customWidth="1"/>
    <col min="15" max="15" width="16.6640625" customWidth="1"/>
    <col min="16" max="16" width="15.33203125" customWidth="1"/>
    <col min="17" max="17" width="18.3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8</v>
      </c>
      <c r="O1" t="s">
        <v>9</v>
      </c>
      <c r="P1" t="s">
        <v>10</v>
      </c>
      <c r="Q1" t="s">
        <v>11</v>
      </c>
    </row>
    <row r="2" spans="1:17">
      <c r="A2">
        <v>1</v>
      </c>
      <c r="B2">
        <v>1</v>
      </c>
      <c r="C2">
        <v>1</v>
      </c>
      <c r="D2">
        <v>16</v>
      </c>
      <c r="E2">
        <v>4</v>
      </c>
      <c r="F2">
        <v>5</v>
      </c>
      <c r="G2">
        <v>12</v>
      </c>
      <c r="H2">
        <v>37</v>
      </c>
      <c r="I2">
        <f>H2+H26</f>
        <v>91</v>
      </c>
      <c r="J2">
        <f>H74</f>
        <v>70</v>
      </c>
      <c r="K2">
        <f>H2+H50</f>
        <v>115</v>
      </c>
      <c r="L2">
        <f>H26+H74</f>
        <v>124</v>
      </c>
      <c r="N2">
        <f>I2/2</f>
        <v>45.5</v>
      </c>
      <c r="O2">
        <f t="shared" ref="O2:O25" si="0">J2/2</f>
        <v>35</v>
      </c>
      <c r="P2">
        <f>K2/2</f>
        <v>57.5</v>
      </c>
      <c r="Q2">
        <f t="shared" ref="Q2:Q25" si="1">L2/2</f>
        <v>62</v>
      </c>
    </row>
    <row r="3" spans="1:17">
      <c r="A3">
        <v>2</v>
      </c>
      <c r="B3">
        <v>1</v>
      </c>
      <c r="C3">
        <v>1</v>
      </c>
      <c r="D3">
        <v>4</v>
      </c>
      <c r="E3">
        <v>4</v>
      </c>
      <c r="F3">
        <v>4</v>
      </c>
      <c r="G3">
        <v>8</v>
      </c>
      <c r="H3">
        <v>20</v>
      </c>
      <c r="I3">
        <f t="shared" ref="I3:I25" si="2">H3+H27</f>
        <v>76</v>
      </c>
      <c r="J3">
        <f t="shared" ref="J3:J25" si="3">H75</f>
        <v>90</v>
      </c>
      <c r="K3">
        <f t="shared" ref="K3:K25" si="4">H3+H51</f>
        <v>103</v>
      </c>
      <c r="L3">
        <f t="shared" ref="L3:L25" si="5">H27+H75</f>
        <v>146</v>
      </c>
      <c r="N3">
        <f t="shared" ref="N3:N25" si="6">I3/2</f>
        <v>38</v>
      </c>
      <c r="O3">
        <f t="shared" si="0"/>
        <v>45</v>
      </c>
      <c r="P3">
        <f t="shared" ref="P3:P25" si="7">K3/2</f>
        <v>51.5</v>
      </c>
      <c r="Q3">
        <f t="shared" si="1"/>
        <v>73</v>
      </c>
    </row>
    <row r="4" spans="1:17">
      <c r="A4">
        <v>3</v>
      </c>
      <c r="B4">
        <v>1</v>
      </c>
      <c r="C4">
        <v>1</v>
      </c>
      <c r="D4">
        <v>26</v>
      </c>
      <c r="E4">
        <v>26</v>
      </c>
      <c r="F4">
        <v>17</v>
      </c>
      <c r="G4">
        <v>12</v>
      </c>
      <c r="H4">
        <v>81</v>
      </c>
      <c r="I4">
        <f t="shared" si="2"/>
        <v>144</v>
      </c>
      <c r="J4">
        <f t="shared" si="3"/>
        <v>79</v>
      </c>
      <c r="K4">
        <f t="shared" si="4"/>
        <v>165</v>
      </c>
      <c r="L4">
        <f t="shared" si="5"/>
        <v>142</v>
      </c>
      <c r="N4">
        <f t="shared" si="6"/>
        <v>72</v>
      </c>
      <c r="O4">
        <f t="shared" si="0"/>
        <v>39.5</v>
      </c>
      <c r="P4">
        <f t="shared" si="7"/>
        <v>82.5</v>
      </c>
      <c r="Q4">
        <f t="shared" si="1"/>
        <v>71</v>
      </c>
    </row>
    <row r="5" spans="1:17">
      <c r="A5">
        <v>4</v>
      </c>
      <c r="B5">
        <v>1</v>
      </c>
      <c r="C5">
        <v>1</v>
      </c>
      <c r="D5">
        <v>17</v>
      </c>
      <c r="E5">
        <v>8</v>
      </c>
      <c r="F5">
        <v>20</v>
      </c>
      <c r="G5">
        <v>14</v>
      </c>
      <c r="H5">
        <v>59</v>
      </c>
      <c r="I5">
        <f t="shared" si="2"/>
        <v>123</v>
      </c>
      <c r="J5">
        <f t="shared" si="3"/>
        <v>58</v>
      </c>
      <c r="K5">
        <f t="shared" si="4"/>
        <v>113</v>
      </c>
      <c r="L5">
        <f t="shared" si="5"/>
        <v>122</v>
      </c>
      <c r="N5">
        <f t="shared" si="6"/>
        <v>61.5</v>
      </c>
      <c r="O5">
        <f t="shared" si="0"/>
        <v>29</v>
      </c>
      <c r="P5">
        <f t="shared" si="7"/>
        <v>56.5</v>
      </c>
      <c r="Q5">
        <f t="shared" si="1"/>
        <v>61</v>
      </c>
    </row>
    <row r="6" spans="1:17">
      <c r="A6">
        <v>5</v>
      </c>
      <c r="B6">
        <v>1</v>
      </c>
      <c r="C6">
        <v>1</v>
      </c>
      <c r="D6">
        <v>10</v>
      </c>
      <c r="E6">
        <v>7</v>
      </c>
      <c r="F6">
        <v>15</v>
      </c>
      <c r="G6">
        <v>11</v>
      </c>
      <c r="H6">
        <v>43</v>
      </c>
      <c r="I6">
        <f t="shared" si="2"/>
        <v>71</v>
      </c>
      <c r="J6">
        <f t="shared" si="3"/>
        <v>56</v>
      </c>
      <c r="K6">
        <f t="shared" si="4"/>
        <v>97</v>
      </c>
      <c r="L6">
        <f t="shared" si="5"/>
        <v>84</v>
      </c>
      <c r="N6">
        <f t="shared" si="6"/>
        <v>35.5</v>
      </c>
      <c r="O6">
        <f t="shared" si="0"/>
        <v>28</v>
      </c>
      <c r="P6">
        <f t="shared" si="7"/>
        <v>48.5</v>
      </c>
      <c r="Q6">
        <f t="shared" si="1"/>
        <v>42</v>
      </c>
    </row>
    <row r="7" spans="1:17">
      <c r="A7">
        <v>6</v>
      </c>
      <c r="B7">
        <v>1</v>
      </c>
      <c r="C7">
        <v>1</v>
      </c>
      <c r="D7">
        <v>17</v>
      </c>
      <c r="E7">
        <v>19</v>
      </c>
      <c r="F7">
        <v>19</v>
      </c>
      <c r="G7">
        <v>12</v>
      </c>
      <c r="H7">
        <v>67</v>
      </c>
      <c r="I7">
        <f t="shared" si="2"/>
        <v>126</v>
      </c>
      <c r="J7">
        <f t="shared" si="3"/>
        <v>71</v>
      </c>
      <c r="K7">
        <f t="shared" si="4"/>
        <v>135</v>
      </c>
      <c r="L7">
        <f t="shared" si="5"/>
        <v>130</v>
      </c>
      <c r="N7">
        <f t="shared" si="6"/>
        <v>63</v>
      </c>
      <c r="O7">
        <f t="shared" si="0"/>
        <v>35.5</v>
      </c>
      <c r="P7">
        <f t="shared" si="7"/>
        <v>67.5</v>
      </c>
      <c r="Q7">
        <f t="shared" si="1"/>
        <v>65</v>
      </c>
    </row>
    <row r="8" spans="1:17">
      <c r="A8">
        <v>7</v>
      </c>
      <c r="B8">
        <v>1</v>
      </c>
      <c r="C8">
        <v>1</v>
      </c>
      <c r="D8">
        <v>24</v>
      </c>
      <c r="E8">
        <v>15</v>
      </c>
      <c r="F8">
        <v>10</v>
      </c>
      <c r="G8">
        <v>13</v>
      </c>
      <c r="H8">
        <v>62</v>
      </c>
      <c r="I8">
        <f t="shared" si="2"/>
        <v>129</v>
      </c>
      <c r="J8">
        <f t="shared" si="3"/>
        <v>69</v>
      </c>
      <c r="K8">
        <f t="shared" si="4"/>
        <v>135</v>
      </c>
      <c r="L8">
        <f t="shared" si="5"/>
        <v>136</v>
      </c>
      <c r="N8">
        <f t="shared" si="6"/>
        <v>64.5</v>
      </c>
      <c r="O8">
        <f t="shared" si="0"/>
        <v>34.5</v>
      </c>
      <c r="P8">
        <f t="shared" si="7"/>
        <v>67.5</v>
      </c>
      <c r="Q8">
        <f t="shared" si="1"/>
        <v>68</v>
      </c>
    </row>
    <row r="9" spans="1:17">
      <c r="A9">
        <v>8</v>
      </c>
      <c r="B9">
        <v>1</v>
      </c>
      <c r="C9">
        <v>1</v>
      </c>
      <c r="D9">
        <v>25</v>
      </c>
      <c r="E9">
        <v>16</v>
      </c>
      <c r="F9">
        <v>12</v>
      </c>
      <c r="G9">
        <v>13</v>
      </c>
      <c r="H9">
        <v>66</v>
      </c>
      <c r="I9">
        <f t="shared" si="2"/>
        <v>126</v>
      </c>
      <c r="J9">
        <f t="shared" si="3"/>
        <v>75</v>
      </c>
      <c r="K9">
        <f t="shared" si="4"/>
        <v>134</v>
      </c>
      <c r="L9">
        <f t="shared" si="5"/>
        <v>135</v>
      </c>
      <c r="N9">
        <f t="shared" si="6"/>
        <v>63</v>
      </c>
      <c r="O9">
        <f t="shared" si="0"/>
        <v>37.5</v>
      </c>
      <c r="P9">
        <f t="shared" si="7"/>
        <v>67</v>
      </c>
      <c r="Q9">
        <f t="shared" si="1"/>
        <v>67.5</v>
      </c>
    </row>
    <row r="10" spans="1:17">
      <c r="A10">
        <v>9</v>
      </c>
      <c r="B10">
        <v>1</v>
      </c>
      <c r="C10">
        <v>1</v>
      </c>
      <c r="D10">
        <v>15</v>
      </c>
      <c r="E10">
        <v>16</v>
      </c>
      <c r="F10">
        <v>9</v>
      </c>
      <c r="G10">
        <v>9</v>
      </c>
      <c r="H10">
        <v>49</v>
      </c>
      <c r="I10">
        <f t="shared" si="2"/>
        <v>129</v>
      </c>
      <c r="J10">
        <f t="shared" si="3"/>
        <v>70</v>
      </c>
      <c r="K10">
        <f t="shared" si="4"/>
        <v>111</v>
      </c>
      <c r="L10">
        <f t="shared" si="5"/>
        <v>150</v>
      </c>
      <c r="N10">
        <f t="shared" si="6"/>
        <v>64.5</v>
      </c>
      <c r="O10">
        <f t="shared" si="0"/>
        <v>35</v>
      </c>
      <c r="P10">
        <f t="shared" si="7"/>
        <v>55.5</v>
      </c>
      <c r="Q10">
        <f t="shared" si="1"/>
        <v>75</v>
      </c>
    </row>
    <row r="11" spans="1:17">
      <c r="A11">
        <v>10</v>
      </c>
      <c r="B11">
        <v>1</v>
      </c>
      <c r="C11">
        <v>1</v>
      </c>
      <c r="D11">
        <v>23</v>
      </c>
      <c r="E11">
        <v>14</v>
      </c>
      <c r="F11">
        <v>21</v>
      </c>
      <c r="G11">
        <v>21</v>
      </c>
      <c r="H11">
        <v>79</v>
      </c>
      <c r="I11">
        <f t="shared" si="2"/>
        <v>154</v>
      </c>
      <c r="J11">
        <f t="shared" si="3"/>
        <v>73</v>
      </c>
      <c r="K11">
        <f t="shared" si="4"/>
        <v>151</v>
      </c>
      <c r="L11">
        <f t="shared" si="5"/>
        <v>148</v>
      </c>
      <c r="N11">
        <f t="shared" si="6"/>
        <v>77</v>
      </c>
      <c r="O11">
        <f t="shared" si="0"/>
        <v>36.5</v>
      </c>
      <c r="P11">
        <f t="shared" si="7"/>
        <v>75.5</v>
      </c>
      <c r="Q11">
        <f t="shared" si="1"/>
        <v>74</v>
      </c>
    </row>
    <row r="12" spans="1:17">
      <c r="A12">
        <v>11</v>
      </c>
      <c r="B12">
        <v>1</v>
      </c>
      <c r="C12">
        <v>1</v>
      </c>
      <c r="D12">
        <v>10</v>
      </c>
      <c r="E12">
        <v>10</v>
      </c>
      <c r="F12">
        <v>18</v>
      </c>
      <c r="G12">
        <v>15</v>
      </c>
      <c r="H12">
        <v>53</v>
      </c>
      <c r="I12">
        <f t="shared" si="2"/>
        <v>129</v>
      </c>
      <c r="J12">
        <f t="shared" si="3"/>
        <v>69</v>
      </c>
      <c r="K12">
        <f t="shared" si="4"/>
        <v>112</v>
      </c>
      <c r="L12">
        <f t="shared" si="5"/>
        <v>145</v>
      </c>
      <c r="N12">
        <f t="shared" si="6"/>
        <v>64.5</v>
      </c>
      <c r="O12">
        <f t="shared" si="0"/>
        <v>34.5</v>
      </c>
      <c r="P12">
        <f t="shared" si="7"/>
        <v>56</v>
      </c>
      <c r="Q12">
        <f t="shared" si="1"/>
        <v>72.5</v>
      </c>
    </row>
    <row r="13" spans="1:17">
      <c r="A13">
        <v>12</v>
      </c>
      <c r="B13">
        <v>1</v>
      </c>
      <c r="C13">
        <v>1</v>
      </c>
      <c r="D13">
        <v>7</v>
      </c>
      <c r="E13">
        <v>13</v>
      </c>
      <c r="F13">
        <v>13</v>
      </c>
      <c r="G13">
        <v>10</v>
      </c>
      <c r="H13">
        <v>43</v>
      </c>
      <c r="I13">
        <f t="shared" si="2"/>
        <v>93</v>
      </c>
      <c r="J13">
        <f t="shared" si="3"/>
        <v>52</v>
      </c>
      <c r="K13">
        <f t="shared" si="4"/>
        <v>93</v>
      </c>
      <c r="L13">
        <f t="shared" si="5"/>
        <v>102</v>
      </c>
      <c r="N13">
        <f t="shared" si="6"/>
        <v>46.5</v>
      </c>
      <c r="O13">
        <f t="shared" si="0"/>
        <v>26</v>
      </c>
      <c r="P13">
        <f t="shared" si="7"/>
        <v>46.5</v>
      </c>
      <c r="Q13">
        <f t="shared" si="1"/>
        <v>51</v>
      </c>
    </row>
    <row r="14" spans="1:17">
      <c r="A14">
        <v>13</v>
      </c>
      <c r="B14">
        <v>1</v>
      </c>
      <c r="C14">
        <v>1</v>
      </c>
      <c r="D14">
        <v>8</v>
      </c>
      <c r="E14">
        <v>10</v>
      </c>
      <c r="F14">
        <v>7</v>
      </c>
      <c r="G14">
        <v>10</v>
      </c>
      <c r="H14">
        <v>35</v>
      </c>
      <c r="I14">
        <f t="shared" si="2"/>
        <v>120</v>
      </c>
      <c r="J14">
        <f t="shared" si="3"/>
        <v>76</v>
      </c>
      <c r="K14">
        <f t="shared" si="4"/>
        <v>66</v>
      </c>
      <c r="L14">
        <f t="shared" si="5"/>
        <v>161</v>
      </c>
      <c r="N14">
        <f t="shared" si="6"/>
        <v>60</v>
      </c>
      <c r="O14">
        <f t="shared" si="0"/>
        <v>38</v>
      </c>
      <c r="P14">
        <f t="shared" si="7"/>
        <v>33</v>
      </c>
      <c r="Q14">
        <f t="shared" si="1"/>
        <v>80.5</v>
      </c>
    </row>
    <row r="15" spans="1:17">
      <c r="A15">
        <v>14</v>
      </c>
      <c r="B15">
        <v>1</v>
      </c>
      <c r="C15">
        <v>1</v>
      </c>
      <c r="D15">
        <v>14</v>
      </c>
      <c r="E15">
        <v>13</v>
      </c>
      <c r="F15">
        <v>10</v>
      </c>
      <c r="G15">
        <v>12</v>
      </c>
      <c r="H15">
        <v>49</v>
      </c>
      <c r="I15">
        <f t="shared" si="2"/>
        <v>108</v>
      </c>
      <c r="J15">
        <f t="shared" si="3"/>
        <v>65</v>
      </c>
      <c r="K15">
        <f t="shared" si="4"/>
        <v>108</v>
      </c>
      <c r="L15">
        <f t="shared" si="5"/>
        <v>124</v>
      </c>
      <c r="N15">
        <f t="shared" si="6"/>
        <v>54</v>
      </c>
      <c r="O15">
        <f t="shared" si="0"/>
        <v>32.5</v>
      </c>
      <c r="P15">
        <f t="shared" si="7"/>
        <v>54</v>
      </c>
      <c r="Q15">
        <f t="shared" si="1"/>
        <v>62</v>
      </c>
    </row>
    <row r="16" spans="1:17">
      <c r="A16">
        <v>15</v>
      </c>
      <c r="B16">
        <v>1</v>
      </c>
      <c r="C16">
        <v>1</v>
      </c>
      <c r="D16">
        <v>23</v>
      </c>
      <c r="E16">
        <v>23</v>
      </c>
      <c r="F16">
        <v>18</v>
      </c>
      <c r="G16">
        <v>12</v>
      </c>
      <c r="H16">
        <v>76</v>
      </c>
      <c r="I16">
        <f t="shared" si="2"/>
        <v>141</v>
      </c>
      <c r="J16">
        <f t="shared" si="3"/>
        <v>68</v>
      </c>
      <c r="K16">
        <f t="shared" si="4"/>
        <v>133</v>
      </c>
      <c r="L16">
        <f t="shared" si="5"/>
        <v>133</v>
      </c>
      <c r="N16">
        <f t="shared" si="6"/>
        <v>70.5</v>
      </c>
      <c r="O16">
        <f t="shared" si="0"/>
        <v>34</v>
      </c>
      <c r="P16">
        <f t="shared" si="7"/>
        <v>66.5</v>
      </c>
      <c r="Q16">
        <f t="shared" si="1"/>
        <v>66.5</v>
      </c>
    </row>
    <row r="17" spans="1:17">
      <c r="A17">
        <v>16</v>
      </c>
      <c r="B17">
        <v>1</v>
      </c>
      <c r="C17">
        <v>1</v>
      </c>
      <c r="D17">
        <v>20</v>
      </c>
      <c r="E17">
        <v>17</v>
      </c>
      <c r="F17">
        <v>18</v>
      </c>
      <c r="G17">
        <v>12</v>
      </c>
      <c r="H17">
        <v>67</v>
      </c>
      <c r="I17">
        <f t="shared" si="2"/>
        <v>127</v>
      </c>
      <c r="J17">
        <f t="shared" si="3"/>
        <v>53</v>
      </c>
      <c r="K17">
        <f t="shared" si="4"/>
        <v>127</v>
      </c>
      <c r="L17">
        <f t="shared" si="5"/>
        <v>113</v>
      </c>
      <c r="N17">
        <f t="shared" si="6"/>
        <v>63.5</v>
      </c>
      <c r="O17">
        <f t="shared" si="0"/>
        <v>26.5</v>
      </c>
      <c r="P17">
        <f t="shared" si="7"/>
        <v>63.5</v>
      </c>
      <c r="Q17">
        <f t="shared" si="1"/>
        <v>56.5</v>
      </c>
    </row>
    <row r="18" spans="1:17">
      <c r="A18">
        <v>17</v>
      </c>
      <c r="B18">
        <v>1</v>
      </c>
      <c r="C18">
        <v>1</v>
      </c>
      <c r="D18">
        <v>7</v>
      </c>
      <c r="E18">
        <v>10</v>
      </c>
      <c r="F18">
        <v>7</v>
      </c>
      <c r="G18">
        <v>14</v>
      </c>
      <c r="H18">
        <v>38</v>
      </c>
      <c r="I18">
        <f t="shared" si="2"/>
        <v>100</v>
      </c>
      <c r="J18">
        <f t="shared" si="3"/>
        <v>62</v>
      </c>
      <c r="K18">
        <f t="shared" si="4"/>
        <v>105</v>
      </c>
      <c r="L18">
        <f t="shared" si="5"/>
        <v>124</v>
      </c>
      <c r="N18">
        <f t="shared" si="6"/>
        <v>50</v>
      </c>
      <c r="O18">
        <f t="shared" si="0"/>
        <v>31</v>
      </c>
      <c r="P18">
        <f t="shared" si="7"/>
        <v>52.5</v>
      </c>
      <c r="Q18">
        <f t="shared" si="1"/>
        <v>62</v>
      </c>
    </row>
    <row r="19" spans="1:17">
      <c r="A19">
        <v>18</v>
      </c>
      <c r="B19">
        <v>1</v>
      </c>
      <c r="C19">
        <v>1</v>
      </c>
      <c r="D19">
        <v>19</v>
      </c>
      <c r="E19">
        <v>5</v>
      </c>
      <c r="F19">
        <v>10</v>
      </c>
      <c r="G19">
        <v>11</v>
      </c>
      <c r="H19">
        <v>45</v>
      </c>
      <c r="I19">
        <f t="shared" si="2"/>
        <v>101</v>
      </c>
      <c r="J19">
        <f t="shared" si="3"/>
        <v>65</v>
      </c>
      <c r="K19">
        <f t="shared" si="4"/>
        <v>100</v>
      </c>
      <c r="L19">
        <f t="shared" si="5"/>
        <v>121</v>
      </c>
      <c r="N19">
        <f t="shared" si="6"/>
        <v>50.5</v>
      </c>
      <c r="O19">
        <f t="shared" si="0"/>
        <v>32.5</v>
      </c>
      <c r="P19">
        <f t="shared" si="7"/>
        <v>50</v>
      </c>
      <c r="Q19">
        <f t="shared" si="1"/>
        <v>60.5</v>
      </c>
    </row>
    <row r="20" spans="1:17">
      <c r="A20">
        <v>19</v>
      </c>
      <c r="B20">
        <v>1</v>
      </c>
      <c r="C20">
        <v>1</v>
      </c>
      <c r="D20">
        <v>8</v>
      </c>
      <c r="E20">
        <v>17</v>
      </c>
      <c r="F20">
        <v>17</v>
      </c>
      <c r="G20">
        <v>14</v>
      </c>
      <c r="H20">
        <v>56</v>
      </c>
      <c r="I20">
        <f t="shared" si="2"/>
        <v>136</v>
      </c>
      <c r="J20">
        <f t="shared" si="3"/>
        <v>80</v>
      </c>
      <c r="K20">
        <f t="shared" si="4"/>
        <v>124</v>
      </c>
      <c r="L20">
        <f t="shared" si="5"/>
        <v>160</v>
      </c>
      <c r="N20">
        <f t="shared" si="6"/>
        <v>68</v>
      </c>
      <c r="O20">
        <f t="shared" si="0"/>
        <v>40</v>
      </c>
      <c r="P20">
        <f t="shared" si="7"/>
        <v>62</v>
      </c>
      <c r="Q20">
        <f t="shared" si="1"/>
        <v>80</v>
      </c>
    </row>
    <row r="21" spans="1:17">
      <c r="A21">
        <v>20</v>
      </c>
      <c r="B21">
        <v>1</v>
      </c>
      <c r="C21">
        <v>1</v>
      </c>
      <c r="D21">
        <v>9</v>
      </c>
      <c r="E21">
        <v>10</v>
      </c>
      <c r="F21">
        <v>9</v>
      </c>
      <c r="G21">
        <v>15</v>
      </c>
      <c r="H21">
        <v>43</v>
      </c>
      <c r="I21">
        <f t="shared" si="2"/>
        <v>93</v>
      </c>
      <c r="J21">
        <f t="shared" si="3"/>
        <v>42</v>
      </c>
      <c r="K21">
        <f t="shared" si="4"/>
        <v>102</v>
      </c>
      <c r="L21">
        <f t="shared" si="5"/>
        <v>92</v>
      </c>
      <c r="N21">
        <f t="shared" si="6"/>
        <v>46.5</v>
      </c>
      <c r="O21">
        <f t="shared" si="0"/>
        <v>21</v>
      </c>
      <c r="P21">
        <f t="shared" si="7"/>
        <v>51</v>
      </c>
      <c r="Q21">
        <f t="shared" si="1"/>
        <v>46</v>
      </c>
    </row>
    <row r="22" spans="1:17">
      <c r="A22">
        <v>21</v>
      </c>
      <c r="B22">
        <v>1</v>
      </c>
      <c r="C22">
        <v>1</v>
      </c>
      <c r="D22">
        <v>17</v>
      </c>
      <c r="E22">
        <v>14</v>
      </c>
      <c r="F22">
        <v>8</v>
      </c>
      <c r="G22">
        <v>12</v>
      </c>
      <c r="H22">
        <v>51</v>
      </c>
      <c r="I22">
        <f t="shared" si="2"/>
        <v>122</v>
      </c>
      <c r="J22">
        <f t="shared" si="3"/>
        <v>57</v>
      </c>
      <c r="K22">
        <f t="shared" si="4"/>
        <v>100</v>
      </c>
      <c r="L22">
        <f t="shared" si="5"/>
        <v>128</v>
      </c>
      <c r="N22">
        <f t="shared" si="6"/>
        <v>61</v>
      </c>
      <c r="O22">
        <f t="shared" si="0"/>
        <v>28.5</v>
      </c>
      <c r="P22">
        <f t="shared" si="7"/>
        <v>50</v>
      </c>
      <c r="Q22">
        <f t="shared" si="1"/>
        <v>64</v>
      </c>
    </row>
    <row r="23" spans="1:17">
      <c r="A23">
        <v>22</v>
      </c>
      <c r="B23">
        <v>1</v>
      </c>
      <c r="C23">
        <v>1</v>
      </c>
      <c r="D23">
        <v>9</v>
      </c>
      <c r="E23">
        <v>7</v>
      </c>
      <c r="F23">
        <v>14</v>
      </c>
      <c r="G23">
        <v>12</v>
      </c>
      <c r="H23">
        <v>42</v>
      </c>
      <c r="I23">
        <f t="shared" si="2"/>
        <v>108</v>
      </c>
      <c r="J23">
        <f t="shared" si="3"/>
        <v>65</v>
      </c>
      <c r="K23">
        <f t="shared" si="4"/>
        <v>83</v>
      </c>
      <c r="L23">
        <f t="shared" si="5"/>
        <v>131</v>
      </c>
      <c r="N23">
        <f t="shared" si="6"/>
        <v>54</v>
      </c>
      <c r="O23">
        <f t="shared" si="0"/>
        <v>32.5</v>
      </c>
      <c r="P23">
        <f t="shared" si="7"/>
        <v>41.5</v>
      </c>
      <c r="Q23">
        <f t="shared" si="1"/>
        <v>65.5</v>
      </c>
    </row>
    <row r="24" spans="1:17">
      <c r="A24">
        <v>23</v>
      </c>
      <c r="B24">
        <v>1</v>
      </c>
      <c r="C24">
        <v>1</v>
      </c>
      <c r="D24">
        <v>4</v>
      </c>
      <c r="E24">
        <v>10</v>
      </c>
      <c r="F24">
        <v>13</v>
      </c>
      <c r="G24">
        <v>9</v>
      </c>
      <c r="H24">
        <v>36</v>
      </c>
      <c r="I24">
        <f t="shared" si="2"/>
        <v>79</v>
      </c>
      <c r="J24">
        <f t="shared" si="3"/>
        <v>36</v>
      </c>
      <c r="K24">
        <f t="shared" si="4"/>
        <v>81</v>
      </c>
      <c r="L24">
        <f t="shared" si="5"/>
        <v>79</v>
      </c>
      <c r="N24">
        <f t="shared" si="6"/>
        <v>39.5</v>
      </c>
      <c r="O24">
        <f t="shared" si="0"/>
        <v>18</v>
      </c>
      <c r="P24">
        <f t="shared" si="7"/>
        <v>40.5</v>
      </c>
      <c r="Q24">
        <f t="shared" si="1"/>
        <v>39.5</v>
      </c>
    </row>
    <row r="25" spans="1:17">
      <c r="A25" s="2">
        <v>24</v>
      </c>
      <c r="B25" s="2">
        <v>1</v>
      </c>
      <c r="C25" s="2">
        <v>1</v>
      </c>
      <c r="D25" s="2">
        <v>17</v>
      </c>
      <c r="E25" s="2">
        <v>16</v>
      </c>
      <c r="F25" s="2">
        <v>18</v>
      </c>
      <c r="G25" s="2">
        <v>15</v>
      </c>
      <c r="H25" s="2">
        <v>66</v>
      </c>
      <c r="I25">
        <f t="shared" si="2"/>
        <v>133</v>
      </c>
      <c r="J25">
        <f t="shared" si="3"/>
        <v>69</v>
      </c>
      <c r="K25">
        <f t="shared" si="4"/>
        <v>131</v>
      </c>
      <c r="L25">
        <f t="shared" si="5"/>
        <v>136</v>
      </c>
      <c r="N25">
        <f t="shared" si="6"/>
        <v>66.5</v>
      </c>
      <c r="O25">
        <f t="shared" si="0"/>
        <v>34.5</v>
      </c>
      <c r="P25">
        <f t="shared" si="7"/>
        <v>65.5</v>
      </c>
      <c r="Q25">
        <f t="shared" si="1"/>
        <v>68</v>
      </c>
    </row>
    <row r="26" spans="1:17">
      <c r="A26">
        <v>1</v>
      </c>
      <c r="B26">
        <v>1</v>
      </c>
      <c r="C26">
        <v>2</v>
      </c>
      <c r="D26">
        <v>20</v>
      </c>
      <c r="E26">
        <v>11</v>
      </c>
      <c r="F26">
        <v>11</v>
      </c>
      <c r="G26">
        <v>12</v>
      </c>
      <c r="H26">
        <v>54</v>
      </c>
    </row>
    <row r="27" spans="1:17">
      <c r="A27">
        <v>2</v>
      </c>
      <c r="B27">
        <v>1</v>
      </c>
      <c r="C27">
        <v>2</v>
      </c>
      <c r="D27">
        <v>12</v>
      </c>
      <c r="E27">
        <v>9</v>
      </c>
      <c r="F27">
        <v>21</v>
      </c>
      <c r="G27">
        <v>14</v>
      </c>
      <c r="H27">
        <v>56</v>
      </c>
    </row>
    <row r="28" spans="1:17">
      <c r="A28">
        <v>3</v>
      </c>
      <c r="B28">
        <v>1</v>
      </c>
      <c r="C28">
        <v>2</v>
      </c>
      <c r="D28">
        <v>16</v>
      </c>
      <c r="E28">
        <v>18</v>
      </c>
      <c r="F28">
        <v>16</v>
      </c>
      <c r="G28">
        <v>13</v>
      </c>
      <c r="H28">
        <v>63</v>
      </c>
    </row>
    <row r="29" spans="1:17">
      <c r="A29">
        <v>4</v>
      </c>
      <c r="B29">
        <v>1</v>
      </c>
      <c r="C29">
        <v>2</v>
      </c>
      <c r="D29">
        <v>21</v>
      </c>
      <c r="E29">
        <v>9</v>
      </c>
      <c r="F29">
        <v>18</v>
      </c>
      <c r="G29">
        <v>16</v>
      </c>
      <c r="H29">
        <v>64</v>
      </c>
    </row>
    <row r="30" spans="1:17">
      <c r="A30">
        <v>5</v>
      </c>
      <c r="B30">
        <v>1</v>
      </c>
      <c r="C30">
        <v>2</v>
      </c>
      <c r="D30">
        <v>7</v>
      </c>
      <c r="E30">
        <v>6</v>
      </c>
      <c r="F30">
        <v>5</v>
      </c>
      <c r="G30">
        <v>10</v>
      </c>
      <c r="H30">
        <v>28</v>
      </c>
    </row>
    <row r="31" spans="1:17">
      <c r="A31">
        <v>6</v>
      </c>
      <c r="B31">
        <v>1</v>
      </c>
      <c r="C31">
        <v>2</v>
      </c>
      <c r="D31">
        <v>18</v>
      </c>
      <c r="E31">
        <v>10</v>
      </c>
      <c r="F31">
        <v>18</v>
      </c>
      <c r="G31">
        <v>13</v>
      </c>
      <c r="H31">
        <v>59</v>
      </c>
    </row>
    <row r="32" spans="1:17">
      <c r="A32">
        <v>7</v>
      </c>
      <c r="B32">
        <v>1</v>
      </c>
      <c r="C32">
        <v>2</v>
      </c>
      <c r="D32">
        <v>26</v>
      </c>
      <c r="E32">
        <v>18</v>
      </c>
      <c r="F32">
        <v>13</v>
      </c>
      <c r="G32">
        <v>10</v>
      </c>
      <c r="H32">
        <v>67</v>
      </c>
    </row>
    <row r="33" spans="1:12">
      <c r="A33">
        <v>8</v>
      </c>
      <c r="B33">
        <v>1</v>
      </c>
      <c r="C33">
        <v>2</v>
      </c>
      <c r="D33">
        <v>22</v>
      </c>
      <c r="E33">
        <v>12</v>
      </c>
      <c r="F33">
        <v>13</v>
      </c>
      <c r="G33">
        <v>13</v>
      </c>
      <c r="H33">
        <v>60</v>
      </c>
      <c r="J33" t="s">
        <v>12</v>
      </c>
      <c r="K33">
        <f>AVERAGE(H2:H49)</f>
        <v>57.479166666666664</v>
      </c>
      <c r="L33">
        <f>STDEV(H2:H49)</f>
        <v>14.835250692879011</v>
      </c>
    </row>
    <row r="34" spans="1:12">
      <c r="A34">
        <v>9</v>
      </c>
      <c r="B34">
        <v>1</v>
      </c>
      <c r="C34">
        <v>2</v>
      </c>
      <c r="D34">
        <v>20</v>
      </c>
      <c r="E34">
        <v>23</v>
      </c>
      <c r="F34">
        <v>21</v>
      </c>
      <c r="G34">
        <v>16</v>
      </c>
      <c r="H34">
        <v>80</v>
      </c>
      <c r="J34" t="s">
        <v>13</v>
      </c>
      <c r="K34">
        <f>AVERAGE(H50:H97)</f>
        <v>63.145833333333336</v>
      </c>
      <c r="L34">
        <f>STDEV(H50:H97)</f>
        <v>12.508702644318133</v>
      </c>
    </row>
    <row r="35" spans="1:12">
      <c r="A35">
        <v>10</v>
      </c>
      <c r="B35">
        <v>1</v>
      </c>
      <c r="C35">
        <v>2</v>
      </c>
      <c r="D35">
        <v>25</v>
      </c>
      <c r="E35">
        <v>14</v>
      </c>
      <c r="F35">
        <v>23</v>
      </c>
      <c r="G35">
        <v>13</v>
      </c>
      <c r="H35">
        <v>75</v>
      </c>
      <c r="J35" t="s">
        <v>14</v>
      </c>
      <c r="K35">
        <f>AVERAGE(H50:H73, H2:H25)</f>
        <v>56.75</v>
      </c>
      <c r="L35">
        <f>STDEV(H50:H73, H2:H25)</f>
        <v>14.668681357434876</v>
      </c>
    </row>
    <row r="36" spans="1:12">
      <c r="A36">
        <v>11</v>
      </c>
      <c r="B36">
        <v>1</v>
      </c>
      <c r="C36">
        <v>2</v>
      </c>
      <c r="D36">
        <v>25</v>
      </c>
      <c r="E36">
        <v>14</v>
      </c>
      <c r="F36">
        <v>20</v>
      </c>
      <c r="G36">
        <v>17</v>
      </c>
      <c r="H36">
        <v>76</v>
      </c>
      <c r="J36" t="s">
        <v>15</v>
      </c>
      <c r="K36">
        <f>AVERAGE(H26:H49,H74:H97)</f>
        <v>63.875</v>
      </c>
      <c r="L36">
        <f>STDEV(H26:H49,H74:H97)</f>
        <v>12.32300219016143</v>
      </c>
    </row>
    <row r="37" spans="1:12">
      <c r="A37">
        <v>12</v>
      </c>
      <c r="B37">
        <v>1</v>
      </c>
      <c r="C37">
        <v>2</v>
      </c>
      <c r="D37">
        <v>13</v>
      </c>
      <c r="E37">
        <v>10</v>
      </c>
      <c r="F37">
        <v>18</v>
      </c>
      <c r="G37">
        <v>9</v>
      </c>
      <c r="H37">
        <v>50</v>
      </c>
    </row>
    <row r="38" spans="1:12">
      <c r="A38">
        <v>13</v>
      </c>
      <c r="B38">
        <v>1</v>
      </c>
      <c r="C38">
        <v>2</v>
      </c>
      <c r="D38">
        <v>27</v>
      </c>
      <c r="E38">
        <v>19</v>
      </c>
      <c r="F38">
        <v>25</v>
      </c>
      <c r="G38">
        <v>14</v>
      </c>
      <c r="H38">
        <v>85</v>
      </c>
    </row>
    <row r="39" spans="1:12">
      <c r="A39">
        <v>14</v>
      </c>
      <c r="B39">
        <v>1</v>
      </c>
      <c r="C39">
        <v>2</v>
      </c>
      <c r="D39">
        <v>16</v>
      </c>
      <c r="E39">
        <v>14</v>
      </c>
      <c r="F39">
        <v>18</v>
      </c>
      <c r="G39">
        <v>11</v>
      </c>
      <c r="H39">
        <v>59</v>
      </c>
      <c r="J39" t="s">
        <v>16</v>
      </c>
      <c r="K39">
        <f>MEDIAN(H2:H49)</f>
        <v>59</v>
      </c>
    </row>
    <row r="40" spans="1:12">
      <c r="A40">
        <v>15</v>
      </c>
      <c r="B40">
        <v>1</v>
      </c>
      <c r="C40">
        <v>2</v>
      </c>
      <c r="D40">
        <v>20</v>
      </c>
      <c r="E40">
        <v>18</v>
      </c>
      <c r="F40">
        <v>15</v>
      </c>
      <c r="G40">
        <v>12</v>
      </c>
      <c r="H40">
        <v>65</v>
      </c>
      <c r="J40" t="s">
        <v>17</v>
      </c>
      <c r="K40">
        <f>MEDIAN(H50:H97)</f>
        <v>65</v>
      </c>
    </row>
    <row r="41" spans="1:12">
      <c r="A41">
        <v>16</v>
      </c>
      <c r="B41">
        <v>1</v>
      </c>
      <c r="C41">
        <v>2</v>
      </c>
      <c r="D41">
        <v>16</v>
      </c>
      <c r="E41">
        <v>16</v>
      </c>
      <c r="F41">
        <v>22</v>
      </c>
      <c r="G41">
        <v>6</v>
      </c>
      <c r="H41">
        <v>60</v>
      </c>
      <c r="J41" t="s">
        <v>18</v>
      </c>
      <c r="K41">
        <f>MEDIAN(H50:H73, H2:H25)</f>
        <v>58</v>
      </c>
    </row>
    <row r="42" spans="1:12">
      <c r="A42">
        <v>17</v>
      </c>
      <c r="B42">
        <v>1</v>
      </c>
      <c r="C42">
        <v>2</v>
      </c>
      <c r="D42">
        <v>19</v>
      </c>
      <c r="E42">
        <v>11</v>
      </c>
      <c r="F42">
        <v>18</v>
      </c>
      <c r="G42">
        <v>14</v>
      </c>
      <c r="H42">
        <v>62</v>
      </c>
      <c r="J42" s="1" t="s">
        <v>19</v>
      </c>
      <c r="K42">
        <f>MEDIAN(H26:H49,H74:H97)</f>
        <v>65</v>
      </c>
    </row>
    <row r="43" spans="1:12">
      <c r="A43">
        <v>18</v>
      </c>
      <c r="B43">
        <v>1</v>
      </c>
      <c r="C43">
        <v>2</v>
      </c>
      <c r="D43">
        <v>26</v>
      </c>
      <c r="E43">
        <v>11</v>
      </c>
      <c r="F43">
        <v>12</v>
      </c>
      <c r="G43">
        <v>7</v>
      </c>
      <c r="H43">
        <v>56</v>
      </c>
    </row>
    <row r="44" spans="1:12">
      <c r="A44">
        <v>19</v>
      </c>
      <c r="B44">
        <v>1</v>
      </c>
      <c r="C44">
        <v>2</v>
      </c>
      <c r="D44">
        <v>26</v>
      </c>
      <c r="E44">
        <v>18</v>
      </c>
      <c r="F44">
        <v>21</v>
      </c>
      <c r="G44">
        <v>15</v>
      </c>
      <c r="H44">
        <v>80</v>
      </c>
    </row>
    <row r="45" spans="1:12">
      <c r="A45">
        <v>20</v>
      </c>
      <c r="B45">
        <v>1</v>
      </c>
      <c r="C45">
        <v>2</v>
      </c>
      <c r="D45">
        <v>15</v>
      </c>
      <c r="E45">
        <v>8</v>
      </c>
      <c r="F45">
        <v>13</v>
      </c>
      <c r="G45">
        <v>14</v>
      </c>
      <c r="H45">
        <v>50</v>
      </c>
    </row>
    <row r="46" spans="1:12">
      <c r="A46">
        <v>21</v>
      </c>
      <c r="B46">
        <v>1</v>
      </c>
      <c r="C46">
        <v>2</v>
      </c>
      <c r="D46">
        <v>25</v>
      </c>
      <c r="E46">
        <v>16</v>
      </c>
      <c r="F46">
        <v>17</v>
      </c>
      <c r="G46">
        <v>13</v>
      </c>
      <c r="H46">
        <v>71</v>
      </c>
    </row>
    <row r="47" spans="1:12">
      <c r="A47">
        <v>22</v>
      </c>
      <c r="B47">
        <v>1</v>
      </c>
      <c r="C47">
        <v>2</v>
      </c>
      <c r="D47">
        <v>18</v>
      </c>
      <c r="E47">
        <v>16</v>
      </c>
      <c r="F47">
        <v>20</v>
      </c>
      <c r="G47">
        <v>12</v>
      </c>
      <c r="H47">
        <v>66</v>
      </c>
    </row>
    <row r="48" spans="1:12">
      <c r="A48">
        <v>23</v>
      </c>
      <c r="B48">
        <v>1</v>
      </c>
      <c r="C48">
        <v>2</v>
      </c>
      <c r="D48">
        <v>4</v>
      </c>
      <c r="E48">
        <v>10</v>
      </c>
      <c r="F48">
        <v>17</v>
      </c>
      <c r="G48">
        <v>12</v>
      </c>
      <c r="H48">
        <v>43</v>
      </c>
    </row>
    <row r="49" spans="1:8">
      <c r="A49" s="2">
        <v>24</v>
      </c>
      <c r="B49" s="2">
        <v>1</v>
      </c>
      <c r="C49" s="2">
        <v>2</v>
      </c>
      <c r="D49" s="2">
        <v>18</v>
      </c>
      <c r="E49" s="2">
        <v>16</v>
      </c>
      <c r="F49" s="2">
        <v>18</v>
      </c>
      <c r="G49" s="2">
        <v>15</v>
      </c>
      <c r="H49" s="2">
        <v>67</v>
      </c>
    </row>
    <row r="50" spans="1:8">
      <c r="A50">
        <v>1</v>
      </c>
      <c r="B50">
        <v>2</v>
      </c>
      <c r="C50">
        <v>1</v>
      </c>
      <c r="D50">
        <v>22</v>
      </c>
      <c r="E50">
        <v>24</v>
      </c>
      <c r="F50">
        <v>20</v>
      </c>
      <c r="G50">
        <v>12</v>
      </c>
      <c r="H50">
        <v>78</v>
      </c>
    </row>
    <row r="51" spans="1:8">
      <c r="A51">
        <v>2</v>
      </c>
      <c r="B51">
        <v>2</v>
      </c>
      <c r="C51">
        <v>1</v>
      </c>
      <c r="D51">
        <v>23</v>
      </c>
      <c r="E51">
        <v>21</v>
      </c>
      <c r="F51">
        <v>24</v>
      </c>
      <c r="G51">
        <v>15</v>
      </c>
      <c r="H51">
        <v>83</v>
      </c>
    </row>
    <row r="52" spans="1:8">
      <c r="A52">
        <v>3</v>
      </c>
      <c r="B52">
        <v>2</v>
      </c>
      <c r="C52">
        <v>1</v>
      </c>
      <c r="D52">
        <v>20</v>
      </c>
      <c r="E52">
        <v>23</v>
      </c>
      <c r="F52">
        <v>24</v>
      </c>
      <c r="G52">
        <v>17</v>
      </c>
      <c r="H52">
        <v>84</v>
      </c>
    </row>
    <row r="53" spans="1:8">
      <c r="A53">
        <v>4</v>
      </c>
      <c r="B53">
        <v>2</v>
      </c>
      <c r="C53">
        <v>1</v>
      </c>
      <c r="D53">
        <v>13</v>
      </c>
      <c r="E53">
        <v>8</v>
      </c>
      <c r="F53">
        <v>20</v>
      </c>
      <c r="G53">
        <v>13</v>
      </c>
      <c r="H53">
        <v>54</v>
      </c>
    </row>
    <row r="54" spans="1:8">
      <c r="A54">
        <v>5</v>
      </c>
      <c r="B54">
        <v>2</v>
      </c>
      <c r="C54">
        <v>1</v>
      </c>
      <c r="D54">
        <v>22</v>
      </c>
      <c r="E54">
        <v>6</v>
      </c>
      <c r="F54">
        <v>14</v>
      </c>
      <c r="G54">
        <v>12</v>
      </c>
      <c r="H54">
        <v>54</v>
      </c>
    </row>
    <row r="55" spans="1:8">
      <c r="A55">
        <v>6</v>
      </c>
      <c r="B55">
        <v>2</v>
      </c>
      <c r="C55">
        <v>1</v>
      </c>
      <c r="D55">
        <v>18</v>
      </c>
      <c r="E55">
        <v>17</v>
      </c>
      <c r="F55">
        <v>21</v>
      </c>
      <c r="G55">
        <v>12</v>
      </c>
      <c r="H55">
        <v>68</v>
      </c>
    </row>
    <row r="56" spans="1:8">
      <c r="A56">
        <v>7</v>
      </c>
      <c r="B56">
        <v>2</v>
      </c>
      <c r="C56">
        <v>1</v>
      </c>
      <c r="D56">
        <v>26</v>
      </c>
      <c r="E56">
        <v>17</v>
      </c>
      <c r="F56">
        <v>18</v>
      </c>
      <c r="G56">
        <v>12</v>
      </c>
      <c r="H56">
        <v>73</v>
      </c>
    </row>
    <row r="57" spans="1:8">
      <c r="A57">
        <v>8</v>
      </c>
      <c r="B57">
        <v>2</v>
      </c>
      <c r="C57">
        <v>1</v>
      </c>
      <c r="D57">
        <v>21</v>
      </c>
      <c r="E57">
        <v>15</v>
      </c>
      <c r="F57">
        <v>20</v>
      </c>
      <c r="G57">
        <v>12</v>
      </c>
      <c r="H57">
        <v>68</v>
      </c>
    </row>
    <row r="58" spans="1:8">
      <c r="A58">
        <v>9</v>
      </c>
      <c r="B58">
        <v>2</v>
      </c>
      <c r="C58">
        <v>1</v>
      </c>
      <c r="D58">
        <v>15</v>
      </c>
      <c r="E58">
        <v>15</v>
      </c>
      <c r="F58">
        <v>18</v>
      </c>
      <c r="G58">
        <v>14</v>
      </c>
      <c r="H58">
        <v>62</v>
      </c>
    </row>
    <row r="59" spans="1:8">
      <c r="A59">
        <v>10</v>
      </c>
      <c r="B59">
        <v>2</v>
      </c>
      <c r="C59">
        <v>1</v>
      </c>
      <c r="D59">
        <v>26</v>
      </c>
      <c r="E59">
        <v>13</v>
      </c>
      <c r="F59">
        <v>20</v>
      </c>
      <c r="G59">
        <v>13</v>
      </c>
      <c r="H59">
        <v>72</v>
      </c>
    </row>
    <row r="60" spans="1:8">
      <c r="A60">
        <v>11</v>
      </c>
      <c r="B60">
        <v>2</v>
      </c>
      <c r="C60">
        <v>1</v>
      </c>
      <c r="D60">
        <v>21</v>
      </c>
      <c r="E60">
        <v>17</v>
      </c>
      <c r="F60">
        <v>8</v>
      </c>
      <c r="G60">
        <v>13</v>
      </c>
      <c r="H60">
        <v>59</v>
      </c>
    </row>
    <row r="61" spans="1:8">
      <c r="A61">
        <v>12</v>
      </c>
      <c r="B61">
        <v>2</v>
      </c>
      <c r="C61">
        <v>1</v>
      </c>
      <c r="D61">
        <v>18</v>
      </c>
      <c r="E61">
        <v>8</v>
      </c>
      <c r="F61">
        <v>15</v>
      </c>
      <c r="G61">
        <v>9</v>
      </c>
      <c r="H61">
        <v>50</v>
      </c>
    </row>
    <row r="62" spans="1:8">
      <c r="A62">
        <v>13</v>
      </c>
      <c r="B62">
        <v>2</v>
      </c>
      <c r="C62">
        <v>1</v>
      </c>
      <c r="D62">
        <v>4</v>
      </c>
      <c r="E62">
        <v>9</v>
      </c>
      <c r="F62">
        <v>8</v>
      </c>
      <c r="G62">
        <v>10</v>
      </c>
      <c r="H62">
        <v>31</v>
      </c>
    </row>
    <row r="63" spans="1:8">
      <c r="A63">
        <v>14</v>
      </c>
      <c r="B63">
        <v>2</v>
      </c>
      <c r="C63">
        <v>1</v>
      </c>
      <c r="D63">
        <v>16</v>
      </c>
      <c r="E63">
        <v>17</v>
      </c>
      <c r="F63">
        <v>15</v>
      </c>
      <c r="G63">
        <v>11</v>
      </c>
      <c r="H63">
        <v>59</v>
      </c>
    </row>
    <row r="64" spans="1:8">
      <c r="A64">
        <v>15</v>
      </c>
      <c r="B64">
        <v>2</v>
      </c>
      <c r="C64">
        <v>1</v>
      </c>
      <c r="D64">
        <v>14</v>
      </c>
      <c r="E64">
        <v>15</v>
      </c>
      <c r="F64">
        <v>14</v>
      </c>
      <c r="G64">
        <v>14</v>
      </c>
      <c r="H64">
        <v>57</v>
      </c>
    </row>
    <row r="65" spans="1:8">
      <c r="A65">
        <v>16</v>
      </c>
      <c r="B65">
        <v>2</v>
      </c>
      <c r="C65">
        <v>1</v>
      </c>
      <c r="D65">
        <v>16</v>
      </c>
      <c r="E65">
        <v>16</v>
      </c>
      <c r="F65">
        <v>17</v>
      </c>
      <c r="G65">
        <v>11</v>
      </c>
      <c r="H65">
        <v>60</v>
      </c>
    </row>
    <row r="66" spans="1:8">
      <c r="A66">
        <v>17</v>
      </c>
      <c r="B66">
        <v>2</v>
      </c>
      <c r="C66">
        <v>1</v>
      </c>
      <c r="D66">
        <v>22</v>
      </c>
      <c r="E66">
        <v>10</v>
      </c>
      <c r="F66">
        <v>19</v>
      </c>
      <c r="G66">
        <v>16</v>
      </c>
      <c r="H66">
        <v>67</v>
      </c>
    </row>
    <row r="67" spans="1:8">
      <c r="A67">
        <v>18</v>
      </c>
      <c r="B67">
        <v>2</v>
      </c>
      <c r="C67">
        <v>1</v>
      </c>
      <c r="D67">
        <v>20</v>
      </c>
      <c r="E67">
        <v>11</v>
      </c>
      <c r="F67">
        <v>14</v>
      </c>
      <c r="G67">
        <v>10</v>
      </c>
      <c r="H67">
        <v>55</v>
      </c>
    </row>
    <row r="68" spans="1:8">
      <c r="A68">
        <v>19</v>
      </c>
      <c r="B68">
        <v>2</v>
      </c>
      <c r="C68">
        <v>1</v>
      </c>
      <c r="D68">
        <v>11</v>
      </c>
      <c r="E68">
        <v>21</v>
      </c>
      <c r="F68">
        <v>21</v>
      </c>
      <c r="G68">
        <v>15</v>
      </c>
      <c r="H68">
        <v>68</v>
      </c>
    </row>
    <row r="69" spans="1:8">
      <c r="A69">
        <v>20</v>
      </c>
      <c r="B69">
        <v>2</v>
      </c>
      <c r="C69">
        <v>1</v>
      </c>
      <c r="D69">
        <v>19</v>
      </c>
      <c r="E69">
        <v>12</v>
      </c>
      <c r="F69">
        <v>18</v>
      </c>
      <c r="G69">
        <v>10</v>
      </c>
      <c r="H69">
        <v>59</v>
      </c>
    </row>
    <row r="70" spans="1:8">
      <c r="A70">
        <v>21</v>
      </c>
      <c r="B70">
        <v>2</v>
      </c>
      <c r="C70">
        <v>1</v>
      </c>
      <c r="D70">
        <v>21</v>
      </c>
      <c r="E70">
        <v>13</v>
      </c>
      <c r="F70">
        <v>5</v>
      </c>
      <c r="G70">
        <v>10</v>
      </c>
      <c r="H70">
        <v>49</v>
      </c>
    </row>
    <row r="71" spans="1:8">
      <c r="A71">
        <v>22</v>
      </c>
      <c r="B71">
        <v>2</v>
      </c>
      <c r="C71">
        <v>1</v>
      </c>
      <c r="D71">
        <v>10</v>
      </c>
      <c r="E71">
        <v>7</v>
      </c>
      <c r="F71">
        <v>16</v>
      </c>
      <c r="G71">
        <v>8</v>
      </c>
      <c r="H71">
        <v>41</v>
      </c>
    </row>
    <row r="72" spans="1:8">
      <c r="A72">
        <v>23</v>
      </c>
      <c r="B72">
        <v>2</v>
      </c>
      <c r="C72">
        <v>1</v>
      </c>
      <c r="D72">
        <v>8</v>
      </c>
      <c r="E72">
        <v>8</v>
      </c>
      <c r="F72">
        <v>14</v>
      </c>
      <c r="G72">
        <v>15</v>
      </c>
      <c r="H72">
        <v>45</v>
      </c>
    </row>
    <row r="73" spans="1:8">
      <c r="A73" s="2">
        <v>24</v>
      </c>
      <c r="B73" s="2">
        <v>2</v>
      </c>
      <c r="C73" s="2">
        <v>1</v>
      </c>
      <c r="D73" s="2">
        <v>24</v>
      </c>
      <c r="E73" s="2">
        <v>12</v>
      </c>
      <c r="F73" s="2">
        <v>13</v>
      </c>
      <c r="G73" s="2">
        <v>16</v>
      </c>
      <c r="H73" s="2">
        <v>65</v>
      </c>
    </row>
    <row r="74" spans="1:8">
      <c r="A74">
        <v>1</v>
      </c>
      <c r="B74">
        <v>2</v>
      </c>
      <c r="C74">
        <v>2</v>
      </c>
      <c r="D74">
        <v>26</v>
      </c>
      <c r="E74">
        <v>16</v>
      </c>
      <c r="F74">
        <v>15</v>
      </c>
      <c r="G74">
        <v>13</v>
      </c>
      <c r="H74">
        <v>70</v>
      </c>
    </row>
    <row r="75" spans="1:8">
      <c r="A75">
        <v>2</v>
      </c>
      <c r="B75">
        <v>2</v>
      </c>
      <c r="C75">
        <v>2</v>
      </c>
      <c r="D75">
        <v>27</v>
      </c>
      <c r="E75">
        <v>21</v>
      </c>
      <c r="F75">
        <v>28</v>
      </c>
      <c r="G75">
        <v>14</v>
      </c>
      <c r="H75">
        <v>90</v>
      </c>
    </row>
    <row r="76" spans="1:8">
      <c r="A76">
        <v>3</v>
      </c>
      <c r="B76">
        <v>2</v>
      </c>
      <c r="C76">
        <v>2</v>
      </c>
      <c r="D76">
        <v>23</v>
      </c>
      <c r="E76">
        <v>21</v>
      </c>
      <c r="F76">
        <v>22</v>
      </c>
      <c r="G76">
        <v>13</v>
      </c>
      <c r="H76">
        <v>79</v>
      </c>
    </row>
    <row r="77" spans="1:8">
      <c r="A77">
        <v>4</v>
      </c>
      <c r="B77">
        <v>2</v>
      </c>
      <c r="C77">
        <v>2</v>
      </c>
      <c r="D77">
        <v>16</v>
      </c>
      <c r="E77">
        <v>8</v>
      </c>
      <c r="F77">
        <v>20</v>
      </c>
      <c r="G77">
        <v>14</v>
      </c>
      <c r="H77">
        <v>58</v>
      </c>
    </row>
    <row r="78" spans="1:8">
      <c r="A78">
        <v>5</v>
      </c>
      <c r="B78">
        <v>2</v>
      </c>
      <c r="C78">
        <v>2</v>
      </c>
      <c r="D78">
        <v>17</v>
      </c>
      <c r="E78">
        <v>9</v>
      </c>
      <c r="F78">
        <v>18</v>
      </c>
      <c r="G78">
        <v>12</v>
      </c>
      <c r="H78">
        <v>56</v>
      </c>
    </row>
    <row r="79" spans="1:8">
      <c r="A79">
        <v>6</v>
      </c>
      <c r="B79">
        <v>2</v>
      </c>
      <c r="C79">
        <v>2</v>
      </c>
      <c r="D79">
        <v>19</v>
      </c>
      <c r="E79">
        <v>17</v>
      </c>
      <c r="F79">
        <v>22</v>
      </c>
      <c r="G79">
        <v>13</v>
      </c>
      <c r="H79">
        <v>71</v>
      </c>
    </row>
    <row r="80" spans="1:8">
      <c r="A80">
        <v>7</v>
      </c>
      <c r="B80">
        <v>2</v>
      </c>
      <c r="C80">
        <v>2</v>
      </c>
      <c r="D80">
        <v>24</v>
      </c>
      <c r="E80">
        <v>17</v>
      </c>
      <c r="F80">
        <v>16</v>
      </c>
      <c r="G80">
        <v>12</v>
      </c>
      <c r="H80">
        <v>69</v>
      </c>
    </row>
    <row r="81" spans="1:8">
      <c r="A81">
        <v>8</v>
      </c>
      <c r="B81">
        <v>2</v>
      </c>
      <c r="C81">
        <v>2</v>
      </c>
      <c r="D81">
        <v>25</v>
      </c>
      <c r="E81">
        <v>16</v>
      </c>
      <c r="F81">
        <v>21</v>
      </c>
      <c r="G81">
        <v>13</v>
      </c>
      <c r="H81">
        <v>75</v>
      </c>
    </row>
    <row r="82" spans="1:8">
      <c r="A82">
        <v>9</v>
      </c>
      <c r="B82">
        <v>2</v>
      </c>
      <c r="C82">
        <v>2</v>
      </c>
      <c r="D82">
        <v>17</v>
      </c>
      <c r="E82">
        <v>20</v>
      </c>
      <c r="F82">
        <v>21</v>
      </c>
      <c r="G82">
        <v>12</v>
      </c>
      <c r="H82">
        <v>70</v>
      </c>
    </row>
    <row r="83" spans="1:8">
      <c r="A83">
        <v>10</v>
      </c>
      <c r="B83">
        <v>2</v>
      </c>
      <c r="C83">
        <v>2</v>
      </c>
      <c r="D83">
        <v>24</v>
      </c>
      <c r="E83">
        <v>17</v>
      </c>
      <c r="F83">
        <v>18</v>
      </c>
      <c r="G83">
        <v>14</v>
      </c>
      <c r="H83">
        <v>73</v>
      </c>
    </row>
    <row r="84" spans="1:8">
      <c r="A84">
        <v>11</v>
      </c>
      <c r="B84">
        <v>2</v>
      </c>
      <c r="C84">
        <v>2</v>
      </c>
      <c r="D84">
        <v>24</v>
      </c>
      <c r="E84">
        <v>18</v>
      </c>
      <c r="F84">
        <v>14</v>
      </c>
      <c r="G84">
        <v>13</v>
      </c>
      <c r="H84">
        <v>69</v>
      </c>
    </row>
    <row r="85" spans="1:8">
      <c r="A85">
        <v>12</v>
      </c>
      <c r="B85">
        <v>2</v>
      </c>
      <c r="C85">
        <v>2</v>
      </c>
      <c r="D85">
        <v>22</v>
      </c>
      <c r="E85">
        <v>9</v>
      </c>
      <c r="F85">
        <v>13</v>
      </c>
      <c r="G85">
        <v>8</v>
      </c>
      <c r="H85">
        <v>52</v>
      </c>
    </row>
    <row r="86" spans="1:8">
      <c r="A86">
        <v>13</v>
      </c>
      <c r="B86">
        <v>2</v>
      </c>
      <c r="C86">
        <v>2</v>
      </c>
      <c r="D86">
        <v>20</v>
      </c>
      <c r="E86">
        <v>21</v>
      </c>
      <c r="F86">
        <v>21</v>
      </c>
      <c r="G86">
        <v>14</v>
      </c>
      <c r="H86">
        <v>76</v>
      </c>
    </row>
    <row r="87" spans="1:8">
      <c r="A87">
        <v>14</v>
      </c>
      <c r="B87">
        <v>2</v>
      </c>
      <c r="C87">
        <v>2</v>
      </c>
      <c r="D87">
        <v>18</v>
      </c>
      <c r="E87">
        <v>18</v>
      </c>
      <c r="F87">
        <v>16</v>
      </c>
      <c r="G87">
        <v>13</v>
      </c>
      <c r="H87">
        <v>65</v>
      </c>
    </row>
    <row r="88" spans="1:8">
      <c r="A88">
        <v>15</v>
      </c>
      <c r="B88">
        <v>2</v>
      </c>
      <c r="C88">
        <v>2</v>
      </c>
      <c r="D88">
        <v>22</v>
      </c>
      <c r="E88">
        <v>18</v>
      </c>
      <c r="F88">
        <v>16</v>
      </c>
      <c r="G88">
        <v>12</v>
      </c>
      <c r="H88">
        <v>68</v>
      </c>
    </row>
    <row r="89" spans="1:8">
      <c r="A89">
        <v>16</v>
      </c>
      <c r="B89">
        <v>2</v>
      </c>
      <c r="C89">
        <v>2</v>
      </c>
      <c r="D89">
        <v>4</v>
      </c>
      <c r="E89">
        <v>16</v>
      </c>
      <c r="F89">
        <v>20</v>
      </c>
      <c r="G89">
        <v>13</v>
      </c>
      <c r="H89">
        <v>53</v>
      </c>
    </row>
    <row r="90" spans="1:8">
      <c r="A90">
        <v>17</v>
      </c>
      <c r="B90">
        <v>2</v>
      </c>
      <c r="C90">
        <v>2</v>
      </c>
      <c r="D90">
        <v>22</v>
      </c>
      <c r="E90">
        <v>10</v>
      </c>
      <c r="F90">
        <v>15</v>
      </c>
      <c r="G90">
        <v>15</v>
      </c>
      <c r="H90">
        <v>62</v>
      </c>
    </row>
    <row r="91" spans="1:8">
      <c r="A91">
        <v>18</v>
      </c>
      <c r="B91">
        <v>2</v>
      </c>
      <c r="C91">
        <v>2</v>
      </c>
      <c r="D91">
        <v>23</v>
      </c>
      <c r="E91">
        <v>16</v>
      </c>
      <c r="F91">
        <v>21</v>
      </c>
      <c r="G91">
        <v>5</v>
      </c>
      <c r="H91">
        <v>65</v>
      </c>
    </row>
    <row r="92" spans="1:8">
      <c r="A92">
        <v>19</v>
      </c>
      <c r="B92">
        <v>2</v>
      </c>
      <c r="C92">
        <v>2</v>
      </c>
      <c r="D92">
        <v>22</v>
      </c>
      <c r="E92">
        <v>22</v>
      </c>
      <c r="F92">
        <v>21</v>
      </c>
      <c r="G92">
        <v>15</v>
      </c>
      <c r="H92">
        <v>80</v>
      </c>
    </row>
    <row r="93" spans="1:8">
      <c r="A93">
        <v>20</v>
      </c>
      <c r="B93">
        <v>2</v>
      </c>
      <c r="C93">
        <v>2</v>
      </c>
      <c r="D93">
        <v>11</v>
      </c>
      <c r="E93">
        <v>8</v>
      </c>
      <c r="F93">
        <v>10</v>
      </c>
      <c r="G93">
        <v>13</v>
      </c>
      <c r="H93">
        <v>42</v>
      </c>
    </row>
    <row r="94" spans="1:8">
      <c r="A94">
        <v>21</v>
      </c>
      <c r="B94">
        <v>2</v>
      </c>
      <c r="C94">
        <v>2</v>
      </c>
      <c r="D94">
        <v>17</v>
      </c>
      <c r="E94">
        <v>15</v>
      </c>
      <c r="F94">
        <v>13</v>
      </c>
      <c r="G94">
        <v>12</v>
      </c>
      <c r="H94">
        <v>57</v>
      </c>
    </row>
    <row r="95" spans="1:8">
      <c r="A95">
        <v>22</v>
      </c>
      <c r="B95">
        <v>2</v>
      </c>
      <c r="C95">
        <v>2</v>
      </c>
      <c r="D95">
        <v>19</v>
      </c>
      <c r="E95">
        <v>14</v>
      </c>
      <c r="F95">
        <v>20</v>
      </c>
      <c r="G95">
        <v>12</v>
      </c>
      <c r="H95">
        <v>65</v>
      </c>
    </row>
    <row r="96" spans="1:8">
      <c r="A96">
        <v>23</v>
      </c>
      <c r="B96">
        <v>2</v>
      </c>
      <c r="C96">
        <v>2</v>
      </c>
      <c r="D96">
        <v>5</v>
      </c>
      <c r="E96">
        <v>12</v>
      </c>
      <c r="F96">
        <v>10</v>
      </c>
      <c r="G96">
        <v>9</v>
      </c>
      <c r="H96">
        <v>36</v>
      </c>
    </row>
    <row r="97" spans="1:8">
      <c r="A97">
        <v>24</v>
      </c>
      <c r="B97">
        <v>2</v>
      </c>
      <c r="C97">
        <v>2</v>
      </c>
      <c r="D97">
        <v>19</v>
      </c>
      <c r="E97">
        <v>16</v>
      </c>
      <c r="F97">
        <v>18</v>
      </c>
      <c r="G97">
        <v>16</v>
      </c>
      <c r="H97">
        <v>69</v>
      </c>
    </row>
  </sheetData>
  <sortState xmlns:xlrd2="http://schemas.microsoft.com/office/spreadsheetml/2017/richdata2" ref="A2:J97">
    <sortCondition ref="B2:B97"/>
    <sortCondition ref="C2:C97"/>
    <sortCondition ref="A2:A97"/>
  </sortState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1DB2-1F6A-6440-B1A7-09925971BEA2}">
  <dimension ref="A1:E25"/>
  <sheetViews>
    <sheetView tabSelected="1" workbookViewId="0">
      <selection activeCell="B2" sqref="B2:B25"/>
    </sheetView>
  </sheetViews>
  <sheetFormatPr baseColWidth="10" defaultRowHeight="16"/>
  <cols>
    <col min="2" max="2" width="16.6640625" customWidth="1"/>
    <col min="3" max="3" width="19" customWidth="1"/>
    <col min="4" max="4" width="19.5" customWidth="1"/>
    <col min="5" max="5" width="24.5" customWidth="1"/>
    <col min="7" max="7" width="21.83203125" customWidth="1"/>
  </cols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45.5</v>
      </c>
      <c r="C2">
        <v>35</v>
      </c>
      <c r="D2">
        <v>57.5</v>
      </c>
      <c r="E2">
        <v>62</v>
      </c>
    </row>
    <row r="3" spans="1:5">
      <c r="A3">
        <v>2</v>
      </c>
      <c r="B3">
        <v>38</v>
      </c>
      <c r="C3">
        <v>45</v>
      </c>
      <c r="D3">
        <v>51.5</v>
      </c>
      <c r="E3">
        <v>73</v>
      </c>
    </row>
    <row r="4" spans="1:5">
      <c r="A4">
        <v>3</v>
      </c>
      <c r="B4">
        <v>72</v>
      </c>
      <c r="C4">
        <v>39.5</v>
      </c>
      <c r="D4">
        <v>82.5</v>
      </c>
      <c r="E4">
        <v>71</v>
      </c>
    </row>
    <row r="5" spans="1:5">
      <c r="A5">
        <v>4</v>
      </c>
      <c r="B5">
        <v>61.5</v>
      </c>
      <c r="C5">
        <v>29</v>
      </c>
      <c r="D5">
        <v>56.5</v>
      </c>
      <c r="E5">
        <v>61</v>
      </c>
    </row>
    <row r="6" spans="1:5">
      <c r="A6">
        <v>5</v>
      </c>
      <c r="B6">
        <v>35.5</v>
      </c>
      <c r="C6">
        <v>28</v>
      </c>
      <c r="D6">
        <v>48.5</v>
      </c>
      <c r="E6">
        <v>42</v>
      </c>
    </row>
    <row r="7" spans="1:5">
      <c r="A7">
        <v>6</v>
      </c>
      <c r="B7">
        <v>63</v>
      </c>
      <c r="C7">
        <v>35.5</v>
      </c>
      <c r="D7">
        <v>67.5</v>
      </c>
      <c r="E7">
        <v>65</v>
      </c>
    </row>
    <row r="8" spans="1:5">
      <c r="A8">
        <v>7</v>
      </c>
      <c r="B8">
        <v>64.5</v>
      </c>
      <c r="C8">
        <v>34.5</v>
      </c>
      <c r="D8">
        <v>67.5</v>
      </c>
      <c r="E8">
        <v>68</v>
      </c>
    </row>
    <row r="9" spans="1:5">
      <c r="A9">
        <v>8</v>
      </c>
      <c r="B9">
        <v>63</v>
      </c>
      <c r="C9">
        <v>37.5</v>
      </c>
      <c r="D9">
        <v>67</v>
      </c>
      <c r="E9">
        <v>67.5</v>
      </c>
    </row>
    <row r="10" spans="1:5">
      <c r="A10">
        <v>9</v>
      </c>
      <c r="B10">
        <v>64.5</v>
      </c>
      <c r="C10">
        <v>35</v>
      </c>
      <c r="D10">
        <v>55.5</v>
      </c>
      <c r="E10">
        <v>75</v>
      </c>
    </row>
    <row r="11" spans="1:5">
      <c r="A11">
        <v>10</v>
      </c>
      <c r="B11">
        <v>77</v>
      </c>
      <c r="C11">
        <v>36.5</v>
      </c>
      <c r="D11">
        <v>75.5</v>
      </c>
      <c r="E11">
        <v>74</v>
      </c>
    </row>
    <row r="12" spans="1:5">
      <c r="A12">
        <v>11</v>
      </c>
      <c r="B12">
        <v>64.5</v>
      </c>
      <c r="C12">
        <v>34.5</v>
      </c>
      <c r="D12">
        <v>56</v>
      </c>
      <c r="E12">
        <v>72.5</v>
      </c>
    </row>
    <row r="13" spans="1:5">
      <c r="A13">
        <v>12</v>
      </c>
      <c r="B13">
        <v>46.5</v>
      </c>
      <c r="C13">
        <v>26</v>
      </c>
      <c r="D13">
        <v>46.5</v>
      </c>
      <c r="E13">
        <v>51</v>
      </c>
    </row>
    <row r="14" spans="1:5">
      <c r="A14">
        <v>13</v>
      </c>
      <c r="B14">
        <v>60</v>
      </c>
      <c r="C14">
        <v>38</v>
      </c>
      <c r="D14">
        <v>33</v>
      </c>
      <c r="E14">
        <v>80.5</v>
      </c>
    </row>
    <row r="15" spans="1:5">
      <c r="A15">
        <v>14</v>
      </c>
      <c r="B15">
        <v>54</v>
      </c>
      <c r="C15">
        <v>32.5</v>
      </c>
      <c r="D15">
        <v>54</v>
      </c>
      <c r="E15">
        <v>62</v>
      </c>
    </row>
    <row r="16" spans="1:5">
      <c r="A16">
        <v>15</v>
      </c>
      <c r="B16">
        <v>70.5</v>
      </c>
      <c r="C16">
        <v>34</v>
      </c>
      <c r="D16">
        <v>66.5</v>
      </c>
      <c r="E16">
        <v>66.5</v>
      </c>
    </row>
    <row r="17" spans="1:5">
      <c r="A17">
        <v>16</v>
      </c>
      <c r="B17">
        <v>63.5</v>
      </c>
      <c r="C17">
        <v>26.5</v>
      </c>
      <c r="D17">
        <v>63.5</v>
      </c>
      <c r="E17">
        <v>56.5</v>
      </c>
    </row>
    <row r="18" spans="1:5">
      <c r="A18">
        <v>17</v>
      </c>
      <c r="B18">
        <v>50</v>
      </c>
      <c r="C18">
        <v>31</v>
      </c>
      <c r="D18">
        <v>52.5</v>
      </c>
      <c r="E18">
        <v>62</v>
      </c>
    </row>
    <row r="19" spans="1:5">
      <c r="A19">
        <v>18</v>
      </c>
      <c r="B19">
        <v>50.5</v>
      </c>
      <c r="C19">
        <v>32.5</v>
      </c>
      <c r="D19">
        <v>50</v>
      </c>
      <c r="E19">
        <v>60.5</v>
      </c>
    </row>
    <row r="20" spans="1:5">
      <c r="A20">
        <v>19</v>
      </c>
      <c r="B20">
        <v>68</v>
      </c>
      <c r="C20">
        <v>40</v>
      </c>
      <c r="D20">
        <v>62</v>
      </c>
      <c r="E20">
        <v>80</v>
      </c>
    </row>
    <row r="21" spans="1:5">
      <c r="A21">
        <v>20</v>
      </c>
      <c r="B21">
        <v>46.5</v>
      </c>
      <c r="C21">
        <v>21</v>
      </c>
      <c r="D21">
        <v>51</v>
      </c>
      <c r="E21">
        <v>46</v>
      </c>
    </row>
    <row r="22" spans="1:5">
      <c r="A22">
        <v>21</v>
      </c>
      <c r="B22">
        <v>61</v>
      </c>
      <c r="C22">
        <v>28.5</v>
      </c>
      <c r="D22">
        <v>50</v>
      </c>
      <c r="E22">
        <v>64</v>
      </c>
    </row>
    <row r="23" spans="1:5">
      <c r="A23">
        <v>22</v>
      </c>
      <c r="B23">
        <v>54</v>
      </c>
      <c r="C23">
        <v>32.5</v>
      </c>
      <c r="D23">
        <v>41.5</v>
      </c>
      <c r="E23">
        <v>65.5</v>
      </c>
    </row>
    <row r="24" spans="1:5">
      <c r="A24">
        <v>23</v>
      </c>
      <c r="B24">
        <v>39.5</v>
      </c>
      <c r="C24">
        <v>18</v>
      </c>
      <c r="D24">
        <v>40.5</v>
      </c>
      <c r="E24">
        <v>39.5</v>
      </c>
    </row>
    <row r="25" spans="1:5">
      <c r="A25" s="2">
        <v>24</v>
      </c>
      <c r="B25">
        <v>66.5</v>
      </c>
      <c r="C25">
        <v>34.5</v>
      </c>
      <c r="D25">
        <v>65.5</v>
      </c>
      <c r="E25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SPSS Wilcoxon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2019-04-05T11:27:18Z</dcterms:created>
  <dcterms:modified xsi:type="dcterms:W3CDTF">2020-10-01T15:09:05Z</dcterms:modified>
</cp:coreProperties>
</file>