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ndows\ServiceProfiles\NetworkService\AppData\Local\Temp\OICE_16_974FA576_32C1D314_201A\"/>
    </mc:Choice>
  </mc:AlternateContent>
  <bookViews>
    <workbookView xWindow="120" yWindow="15" windowWidth="11220" windowHeight="6435" tabRatio="787" activeTab="2"/>
  </bookViews>
  <sheets>
    <sheet name="应用系统调查表" sheetId="4" r:id="rId1"/>
    <sheet name="字典数据" sheetId="5" r:id="rId2"/>
    <sheet name="DBA一级评审计算模板" sheetId="8" r:id="rId3"/>
  </sheets>
  <calcPr calcId="125725"/>
</workbook>
</file>

<file path=xl/calcChain.xml><?xml version="1.0" encoding="utf-8"?>
<calcChain xmlns="http://schemas.openxmlformats.org/spreadsheetml/2006/main">
  <c r="D17" i="8" l="1"/>
  <c r="D16" i="8"/>
  <c r="D15" i="8"/>
  <c r="D14" i="8"/>
  <c r="D13" i="8"/>
  <c r="D12" i="8"/>
  <c r="D11" i="8"/>
  <c r="D10" i="8"/>
  <c r="D9" i="8"/>
  <c r="D8" i="8"/>
  <c r="D7" i="8"/>
  <c r="D6" i="8"/>
  <c r="D5" i="8"/>
  <c r="D19" i="8"/>
  <c r="A19" i="8"/>
</calcChain>
</file>

<file path=xl/sharedStrings.xml><?xml version="1.0" encoding="utf-8"?>
<sst xmlns="http://schemas.openxmlformats.org/spreadsheetml/2006/main" count="145" uniqueCount="112">
  <si>
    <t>应用系统调查表</t>
    <phoneticPr fontId="2" type="noConversion"/>
  </si>
  <si>
    <t>系统名称</t>
    <phoneticPr fontId="2" type="noConversion"/>
  </si>
  <si>
    <t>系统简介</t>
    <phoneticPr fontId="2" type="noConversion"/>
  </si>
  <si>
    <t>数据库评估</t>
    <phoneticPr fontId="2" type="noConversion"/>
  </si>
  <si>
    <t>备注</t>
    <phoneticPr fontId="2" type="noConversion"/>
  </si>
  <si>
    <t xml:space="preserve">
</t>
    <phoneticPr fontId="2" type="noConversion"/>
  </si>
  <si>
    <t>填写过程中有疑问，与业务线对应DBA联系。应用审核的同时需要提供SQL与表结构。</t>
    <phoneticPr fontId="2" type="noConversion"/>
  </si>
  <si>
    <r>
      <t>名称格式</t>
    </r>
    <r>
      <rPr>
        <sz val="10"/>
        <rFont val="Arial"/>
        <family val="2"/>
      </rPr>
      <t>:</t>
    </r>
    <r>
      <rPr>
        <sz val="10"/>
        <rFont val="宋体"/>
        <charset val="134"/>
      </rPr>
      <t>业务线</t>
    </r>
    <r>
      <rPr>
        <sz val="10"/>
        <rFont val="Arial"/>
        <family val="2"/>
      </rPr>
      <t>+</t>
    </r>
    <r>
      <rPr>
        <sz val="10"/>
        <rFont val="宋体"/>
        <charset val="134"/>
      </rPr>
      <t>系统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如</t>
    </r>
    <r>
      <rPr>
        <sz val="10"/>
        <rFont val="Arial"/>
        <family val="2"/>
      </rPr>
      <t xml:space="preserve">:  </t>
    </r>
    <r>
      <rPr>
        <sz val="10"/>
        <color indexed="40"/>
        <rFont val="宋体"/>
        <charset val="134"/>
      </rPr>
      <t>移动视频</t>
    </r>
    <r>
      <rPr>
        <sz val="10"/>
        <color indexed="40"/>
        <rFont val="Arial"/>
        <family val="2"/>
      </rPr>
      <t>_</t>
    </r>
    <r>
      <rPr>
        <sz val="10"/>
        <color indexed="40"/>
        <rFont val="宋体"/>
        <charset val="134"/>
      </rPr>
      <t>在线支付平台</t>
    </r>
    <phoneticPr fontId="2" type="noConversion"/>
  </si>
  <si>
    <t>数据安全性要求</t>
    <phoneticPr fontId="2" type="noConversion"/>
  </si>
  <si>
    <t>开发接口人</t>
    <phoneticPr fontId="2" type="noConversion"/>
  </si>
  <si>
    <r>
      <t>DBA在审核</t>
    </r>
    <r>
      <rPr>
        <sz val="10"/>
        <rFont val="Arial"/>
        <family val="2"/>
      </rPr>
      <t>SQL</t>
    </r>
    <r>
      <rPr>
        <sz val="10"/>
        <rFont val="宋体"/>
        <charset val="134"/>
      </rPr>
      <t>语句、表结构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、需求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开发接口人</t>
    </r>
    <r>
      <rPr>
        <sz val="10"/>
        <rFont val="Arial"/>
        <family val="2"/>
      </rPr>
      <t xml:space="preserve"> </t>
    </r>
    <phoneticPr fontId="2" type="noConversion"/>
  </si>
  <si>
    <t>指标</t>
    <phoneticPr fontId="17" type="noConversion"/>
  </si>
  <si>
    <t>选项</t>
    <phoneticPr fontId="17" type="noConversion"/>
  </si>
  <si>
    <t>权重</t>
    <phoneticPr fontId="17" type="noConversion"/>
  </si>
  <si>
    <t>三十分钟以内</t>
    <phoneticPr fontId="17" type="noConversion"/>
  </si>
  <si>
    <t>序号</t>
    <phoneticPr fontId="17" type="noConversion"/>
  </si>
  <si>
    <t>数据库事务类型</t>
    <phoneticPr fontId="17" type="noConversion"/>
  </si>
  <si>
    <t>在线事务处理</t>
    <phoneticPr fontId="17" type="noConversion"/>
  </si>
  <si>
    <t>在线统计分析</t>
    <phoneticPr fontId="17" type="noConversion"/>
  </si>
  <si>
    <t>能否自动重连</t>
    <phoneticPr fontId="17" type="noConversion"/>
  </si>
  <si>
    <t>数据库不可用最大容忍时间</t>
    <phoneticPr fontId="17" type="noConversion"/>
  </si>
  <si>
    <t>五分以内</t>
    <phoneticPr fontId="17" type="noConversion"/>
  </si>
  <si>
    <t>十五分钟以内</t>
    <phoneticPr fontId="17" type="noConversion"/>
  </si>
  <si>
    <t>数据库不可用影响范围</t>
    <phoneticPr fontId="17" type="noConversion"/>
  </si>
  <si>
    <t>自身与关联业务</t>
    <phoneticPr fontId="17" type="noConversion"/>
  </si>
  <si>
    <t>自身业务</t>
    <phoneticPr fontId="17" type="noConversion"/>
  </si>
  <si>
    <t>关联业务</t>
    <phoneticPr fontId="17" type="noConversion"/>
  </si>
  <si>
    <t>数据安全性要求</t>
    <phoneticPr fontId="17" type="noConversion"/>
  </si>
  <si>
    <t>&lt;250ms</t>
    <phoneticPr fontId="17" type="noConversion"/>
  </si>
  <si>
    <t>&lt;500ms</t>
    <phoneticPr fontId="17" type="noConversion"/>
  </si>
  <si>
    <t>&lt;1s</t>
    <phoneticPr fontId="17" type="noConversion"/>
  </si>
  <si>
    <t>&lt;30s</t>
    <phoneticPr fontId="17" type="noConversion"/>
  </si>
  <si>
    <t>无要求</t>
    <phoneticPr fontId="17" type="noConversion"/>
  </si>
  <si>
    <t>1000-2000</t>
    <phoneticPr fontId="17" type="noConversion"/>
  </si>
  <si>
    <t>分值</t>
    <phoneticPr fontId="17" type="noConversion"/>
  </si>
  <si>
    <t>日增量数据记录数</t>
    <phoneticPr fontId="2" type="noConversion"/>
  </si>
  <si>
    <t>日增量数据记录数</t>
    <phoneticPr fontId="17" type="noConversion"/>
  </si>
  <si>
    <t>&lt;10w</t>
    <phoneticPr fontId="17" type="noConversion"/>
  </si>
  <si>
    <t>读写比例</t>
    <phoneticPr fontId="17" type="noConversion"/>
  </si>
  <si>
    <t>读多写入</t>
    <phoneticPr fontId="17" type="noConversion"/>
  </si>
  <si>
    <t>写多读少</t>
    <phoneticPr fontId="17" type="noConversion"/>
  </si>
  <si>
    <t>读写相当</t>
    <phoneticPr fontId="17" type="noConversion"/>
  </si>
  <si>
    <t>读多写少</t>
  </si>
  <si>
    <t>&lt;125ms</t>
    <phoneticPr fontId="17" type="noConversion"/>
  </si>
  <si>
    <t>数据库事务类型</t>
    <phoneticPr fontId="2" type="noConversion"/>
  </si>
  <si>
    <t>能否自动重连</t>
    <phoneticPr fontId="2" type="noConversion"/>
  </si>
  <si>
    <t>是</t>
  </si>
  <si>
    <t>数据库不可用最大容忍时间</t>
    <phoneticPr fontId="2" type="noConversion"/>
  </si>
  <si>
    <t>要求持续可用</t>
  </si>
  <si>
    <t>是</t>
    <phoneticPr fontId="17" type="noConversion"/>
  </si>
  <si>
    <t>否</t>
    <phoneticPr fontId="17" type="noConversion"/>
  </si>
  <si>
    <t>应用是否使用缓存</t>
    <phoneticPr fontId="2" type="noConversion"/>
  </si>
  <si>
    <t>应用是否使用缓存</t>
    <phoneticPr fontId="17" type="noConversion"/>
  </si>
  <si>
    <t>数据敏感性高</t>
  </si>
  <si>
    <t>数据敏感性高</t>
    <phoneticPr fontId="17" type="noConversion"/>
  </si>
  <si>
    <t>数据不敏感性</t>
  </si>
  <si>
    <t>预计业务增长很快，半年内需要拆库拆表</t>
    <phoneticPr fontId="17" type="noConversion"/>
  </si>
  <si>
    <t>预计业务稳定增长，不需要扩展</t>
  </si>
  <si>
    <t>数据库结构扩展预期</t>
    <phoneticPr fontId="17" type="noConversion"/>
  </si>
  <si>
    <t>数据库结构扩展预期</t>
    <phoneticPr fontId="2" type="noConversion"/>
  </si>
  <si>
    <t>可接受的响应时间</t>
    <phoneticPr fontId="2" type="noConversion"/>
  </si>
  <si>
    <t>可接受的响应时间</t>
    <phoneticPr fontId="17" type="noConversion"/>
  </si>
  <si>
    <t>平均每秒数据库读写次数</t>
    <phoneticPr fontId="2" type="noConversion"/>
  </si>
  <si>
    <t>平均每秒数据库读写次数</t>
    <phoneticPr fontId="17" type="noConversion"/>
  </si>
  <si>
    <t>峰值每秒数据库读写次数</t>
    <phoneticPr fontId="2" type="noConversion"/>
  </si>
  <si>
    <t>应用是否实现了读写分离</t>
    <phoneticPr fontId="2" type="noConversion"/>
  </si>
  <si>
    <t>应用是否实现了读写分离</t>
    <phoneticPr fontId="17" type="noConversion"/>
  </si>
  <si>
    <t>读写比例</t>
    <phoneticPr fontId="2" type="noConversion"/>
  </si>
  <si>
    <t>选择"否"选项，需要提供原因的项目：
数据表是否包含大字段(TEXT BLOB etc) 
有:存储过程、函数、触发器、视图 etc</t>
    <phoneticPr fontId="2" type="noConversion"/>
  </si>
  <si>
    <t>数据库不可用影响范围</t>
    <phoneticPr fontId="2" type="noConversion"/>
  </si>
  <si>
    <t>自身业务</t>
  </si>
  <si>
    <t>&lt;200</t>
    <phoneticPr fontId="17" type="noConversion"/>
  </si>
  <si>
    <t>200-500</t>
    <phoneticPr fontId="17" type="noConversion"/>
  </si>
  <si>
    <t>500-800</t>
    <phoneticPr fontId="17" type="noConversion"/>
  </si>
  <si>
    <t>800-1000</t>
    <phoneticPr fontId="17" type="noConversion"/>
  </si>
  <si>
    <t>1000-1500</t>
    <phoneticPr fontId="17" type="noConversion"/>
  </si>
  <si>
    <t>1500-2000</t>
    <phoneticPr fontId="17" type="noConversion"/>
  </si>
  <si>
    <t>2000-2500</t>
    <phoneticPr fontId="17" type="noConversion"/>
  </si>
  <si>
    <t>2500-3000</t>
    <phoneticPr fontId="17" type="noConversion"/>
  </si>
  <si>
    <r>
      <t>3000-</t>
    </r>
    <r>
      <rPr>
        <sz val="10"/>
        <rFont val="宋体"/>
        <charset val="134"/>
      </rPr>
      <t>3500</t>
    </r>
    <phoneticPr fontId="17" type="noConversion"/>
  </si>
  <si>
    <t>10w-50w</t>
    <phoneticPr fontId="17" type="noConversion"/>
  </si>
  <si>
    <t>50w-100w</t>
    <phoneticPr fontId="17" type="noConversion"/>
  </si>
  <si>
    <t>在线事务处理与统计分析</t>
    <phoneticPr fontId="17" type="noConversion"/>
  </si>
  <si>
    <t>在线事务处理与统计分析</t>
  </si>
  <si>
    <t>要求持续可用</t>
    <phoneticPr fontId="17" type="noConversion"/>
  </si>
  <si>
    <t>&gt;500w</t>
  </si>
  <si>
    <t>预计业务增长很快，半年内需要拆库拆表</t>
  </si>
  <si>
    <t>&lt;250ms</t>
  </si>
  <si>
    <t>&lt;125ms</t>
  </si>
  <si>
    <t>2000-3000</t>
    <phoneticPr fontId="17" type="noConversion"/>
  </si>
  <si>
    <t>3000-5000</t>
    <phoneticPr fontId="17" type="noConversion"/>
  </si>
  <si>
    <t>&gt;5000</t>
  </si>
  <si>
    <t>&gt;5000</t>
    <phoneticPr fontId="17" type="noConversion"/>
  </si>
  <si>
    <t>3500-4000</t>
    <phoneticPr fontId="17" type="noConversion"/>
  </si>
  <si>
    <t>4000-4500</t>
    <phoneticPr fontId="17" type="noConversion"/>
  </si>
  <si>
    <t>&lt;1000</t>
    <phoneticPr fontId="17" type="noConversion"/>
  </si>
  <si>
    <t>峰值每秒数据库读写次数</t>
    <phoneticPr fontId="17" type="noConversion"/>
  </si>
  <si>
    <t>&gt;4500</t>
  </si>
  <si>
    <t>&gt;4500</t>
    <phoneticPr fontId="17" type="noConversion"/>
  </si>
  <si>
    <t>&lt;200</t>
  </si>
  <si>
    <t>1000-1500</t>
  </si>
  <si>
    <t>100w-300w</t>
    <phoneticPr fontId="17" type="noConversion"/>
  </si>
  <si>
    <t>300w-500w</t>
  </si>
  <si>
    <t>500w-800w</t>
  </si>
  <si>
    <t>&gt;800w</t>
  </si>
  <si>
    <t>&gt;800w</t>
    <phoneticPr fontId="17" type="noConversion"/>
  </si>
  <si>
    <t>在线统计分析</t>
  </si>
  <si>
    <t>模板得分</t>
    <phoneticPr fontId="2" type="noConversion"/>
  </si>
  <si>
    <t>模板总计</t>
    <phoneticPr fontId="21" type="noConversion"/>
  </si>
  <si>
    <r>
      <t>DBA</t>
    </r>
    <r>
      <rPr>
        <sz val="10"/>
        <rFont val="宋体"/>
        <charset val="134"/>
      </rPr>
      <t>评分</t>
    </r>
    <phoneticPr fontId="21" type="noConversion"/>
  </si>
  <si>
    <t>数据库等级</t>
    <phoneticPr fontId="2" type="noConversion"/>
  </si>
  <si>
    <t>审核结论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</si>
</sst>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name val="Arial"/>
      <family val="2"/>
    </font>
    <font>
      <sz val="9"/>
      <name val="Verdana"/>
      <family val="2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b/>
      <sz val="9"/>
      <color indexed="8"/>
      <name val="Tahoma"/>
      <family val="2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4"/>
      <name val="宋体"/>
      <charset val="134"/>
    </font>
    <font>
      <sz val="10"/>
      <color indexed="40"/>
      <name val="宋体"/>
      <charset val="134"/>
    </font>
    <font>
      <sz val="10"/>
      <color indexed="40"/>
      <name val="Arial"/>
      <family val="2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1"/>
      <color theme="1"/>
      <name val="Calibri"/>
      <charset val="134"/>
      <scheme val="minor"/>
    </font>
    <font>
      <b/>
      <sz val="10"/>
      <color theme="0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2" borderId="1">
      <alignment vertical="center"/>
    </xf>
    <xf numFmtId="0" fontId="4" fillId="0" borderId="0"/>
    <xf numFmtId="0" fontId="22" fillId="0" borderId="0">
      <alignment vertical="center"/>
    </xf>
  </cellStyleXfs>
  <cellXfs count="70">
    <xf numFmtId="0" fontId="0" fillId="0" borderId="0" xfId="0"/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49" fontId="8" fillId="3" borderId="2" xfId="0" applyNumberFormat="1" applyFont="1" applyFill="1" applyBorder="1" applyAlignment="1">
      <alignment horizontal="left" vertical="center" wrapText="1"/>
    </xf>
    <xf numFmtId="49" fontId="9" fillId="3" borderId="2" xfId="0" applyNumberFormat="1" applyFont="1" applyFill="1" applyBorder="1" applyAlignment="1">
      <alignment vertical="center" wrapText="1"/>
    </xf>
    <xf numFmtId="49" fontId="14" fillId="3" borderId="2" xfId="0" applyNumberFormat="1" applyFont="1" applyFill="1" applyBorder="1" applyAlignment="1">
      <alignment vertical="center" wrapText="1"/>
    </xf>
    <xf numFmtId="0" fontId="23" fillId="5" borderId="2" xfId="0" applyFont="1" applyFill="1" applyBorder="1" applyAlignment="1">
      <alignment horizontal="center" vertical="center" wrapText="1"/>
    </xf>
    <xf numFmtId="49" fontId="14" fillId="3" borderId="2" xfId="0" applyNumberFormat="1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vertical="center" wrapText="1"/>
    </xf>
    <xf numFmtId="49" fontId="15" fillId="3" borderId="2" xfId="0" applyNumberFormat="1" applyFont="1" applyFill="1" applyBorder="1" applyAlignment="1">
      <alignment vertical="center" wrapText="1"/>
    </xf>
    <xf numFmtId="0" fontId="16" fillId="4" borderId="2" xfId="0" applyFont="1" applyFill="1" applyBorder="1" applyAlignment="1">
      <alignment vertical="center" wrapText="1"/>
    </xf>
    <xf numFmtId="0" fontId="16" fillId="0" borderId="2" xfId="0" applyFont="1" applyBorder="1"/>
    <xf numFmtId="0" fontId="0" fillId="0" borderId="2" xfId="0" applyBorder="1"/>
    <xf numFmtId="0" fontId="16" fillId="0" borderId="2" xfId="0" applyFont="1" applyFill="1" applyBorder="1"/>
    <xf numFmtId="0" fontId="16" fillId="6" borderId="2" xfId="0" applyFont="1" applyFill="1" applyBorder="1"/>
    <xf numFmtId="49" fontId="16" fillId="3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/>
    <xf numFmtId="0" fontId="3" fillId="0" borderId="2" xfId="0" applyFont="1" applyBorder="1"/>
    <xf numFmtId="0" fontId="18" fillId="0" borderId="2" xfId="0" applyFont="1" applyBorder="1"/>
    <xf numFmtId="0" fontId="19" fillId="0" borderId="2" xfId="0" applyFont="1" applyBorder="1"/>
    <xf numFmtId="0" fontId="19" fillId="0" borderId="2" xfId="0" applyFont="1" applyFill="1" applyBorder="1"/>
    <xf numFmtId="0" fontId="20" fillId="0" borderId="2" xfId="0" applyFont="1" applyFill="1" applyBorder="1"/>
    <xf numFmtId="0" fontId="20" fillId="4" borderId="2" xfId="0" applyFont="1" applyFill="1" applyBorder="1" applyAlignment="1">
      <alignment vertical="center" wrapText="1"/>
    </xf>
    <xf numFmtId="0" fontId="20" fillId="0" borderId="2" xfId="0" applyFont="1" applyBorder="1"/>
    <xf numFmtId="49" fontId="3" fillId="3" borderId="3" xfId="0" applyNumberFormat="1" applyFont="1" applyFill="1" applyBorder="1" applyAlignment="1">
      <alignment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49" fontId="16" fillId="3" borderId="3" xfId="0" applyNumberFormat="1" applyFont="1" applyFill="1" applyBorder="1" applyAlignment="1">
      <alignment horizontal="left" vertical="center" wrapText="1"/>
    </xf>
    <xf numFmtId="49" fontId="8" fillId="3" borderId="3" xfId="0" applyNumberFormat="1" applyFont="1" applyFill="1" applyBorder="1" applyAlignment="1">
      <alignment horizontal="left" vertical="center" wrapText="1"/>
    </xf>
    <xf numFmtId="49" fontId="14" fillId="3" borderId="3" xfId="0" applyNumberFormat="1" applyFont="1" applyFill="1" applyBorder="1" applyAlignment="1">
      <alignment horizontal="left" vertical="center" wrapText="1"/>
    </xf>
    <xf numFmtId="49" fontId="20" fillId="3" borderId="3" xfId="0" applyNumberFormat="1" applyFont="1" applyFill="1" applyBorder="1" applyAlignment="1">
      <alignment horizontal="left" vertical="center" wrapText="1"/>
    </xf>
    <xf numFmtId="49" fontId="14" fillId="3" borderId="3" xfId="0" applyNumberFormat="1" applyFont="1" applyFill="1" applyBorder="1" applyAlignment="1">
      <alignment vertical="center" wrapText="1"/>
    </xf>
    <xf numFmtId="0" fontId="20" fillId="7" borderId="2" xfId="0" applyFont="1" applyFill="1" applyBorder="1"/>
    <xf numFmtId="0" fontId="1" fillId="3" borderId="0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top" wrapText="1"/>
    </xf>
    <xf numFmtId="49" fontId="14" fillId="3" borderId="2" xfId="0" applyNumberFormat="1" applyFont="1" applyFill="1" applyBorder="1" applyAlignment="1">
      <alignment horizontal="left" vertical="top" wrapText="1"/>
    </xf>
    <xf numFmtId="0" fontId="23" fillId="5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3" fillId="8" borderId="3" xfId="0" applyFont="1" applyFill="1" applyBorder="1" applyAlignment="1">
      <alignment horizontal="center" vertical="center" wrapText="1"/>
    </xf>
    <xf numFmtId="0" fontId="23" fillId="8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23" fillId="5" borderId="3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23" fillId="6" borderId="3" xfId="0" applyFont="1" applyFill="1" applyBorder="1" applyAlignment="1">
      <alignment horizontal="center" vertical="center" wrapText="1"/>
    </xf>
    <xf numFmtId="0" fontId="23" fillId="6" borderId="4" xfId="0" applyFont="1" applyFill="1" applyBorder="1" applyAlignment="1">
      <alignment horizontal="center" vertical="center" wrapText="1"/>
    </xf>
  </cellXfs>
  <cellStyles count="4">
    <cellStyle name="Normal" xfId="0" builtinId="0"/>
    <cellStyle name="OBI_ColHeader" xfId="1"/>
    <cellStyle name="常规 2" xfId="2"/>
    <cellStyle name="常规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A18" sqref="A18"/>
    </sheetView>
  </sheetViews>
  <sheetFormatPr defaultRowHeight="12.75"/>
  <cols>
    <col min="1" max="1" width="12.85546875" style="1" customWidth="1"/>
    <col min="2" max="2" width="45.7109375" style="1" customWidth="1"/>
    <col min="3" max="3" width="49.85546875" style="1" customWidth="1"/>
    <col min="4" max="4" width="47.42578125" style="1" customWidth="1"/>
    <col min="5" max="16384" width="9.140625" style="1"/>
  </cols>
  <sheetData>
    <row r="1" spans="1:4" ht="18.75">
      <c r="A1" s="40" t="s">
        <v>6</v>
      </c>
      <c r="B1" s="41"/>
      <c r="C1" s="41"/>
      <c r="D1" s="42"/>
    </row>
    <row r="2" spans="1:4" ht="30.75" customHeight="1">
      <c r="A2" s="47" t="s">
        <v>0</v>
      </c>
      <c r="B2" s="47"/>
      <c r="C2" s="47"/>
      <c r="D2" s="13" t="s">
        <v>4</v>
      </c>
    </row>
    <row r="3" spans="1:4" ht="18" customHeight="1">
      <c r="A3" s="43" t="s">
        <v>2</v>
      </c>
      <c r="B3" s="7" t="s">
        <v>1</v>
      </c>
      <c r="C3" s="8"/>
      <c r="D3" s="11" t="s">
        <v>7</v>
      </c>
    </row>
    <row r="4" spans="1:4" ht="18" customHeight="1">
      <c r="A4" s="43"/>
      <c r="B4" s="15" t="s">
        <v>9</v>
      </c>
      <c r="C4" s="8"/>
      <c r="D4" s="16" t="s">
        <v>10</v>
      </c>
    </row>
    <row r="5" spans="1:4" ht="18" customHeight="1">
      <c r="A5" s="44" t="s">
        <v>3</v>
      </c>
      <c r="B5" s="7" t="s">
        <v>44</v>
      </c>
      <c r="C5" s="9" t="s">
        <v>83</v>
      </c>
      <c r="D5" s="45" t="s">
        <v>68</v>
      </c>
    </row>
    <row r="6" spans="1:4" ht="18" customHeight="1">
      <c r="A6" s="44"/>
      <c r="B6" s="7" t="s">
        <v>45</v>
      </c>
      <c r="C6" s="9" t="s">
        <v>46</v>
      </c>
      <c r="D6" s="46"/>
    </row>
    <row r="7" spans="1:4" ht="18" customHeight="1">
      <c r="A7" s="44"/>
      <c r="B7" s="7" t="s">
        <v>47</v>
      </c>
      <c r="C7" s="9" t="s">
        <v>48</v>
      </c>
      <c r="D7" s="46"/>
    </row>
    <row r="8" spans="1:4" ht="18" customHeight="1">
      <c r="A8" s="44"/>
      <c r="B8" s="7" t="s">
        <v>69</v>
      </c>
      <c r="C8" s="9" t="s">
        <v>70</v>
      </c>
      <c r="D8" s="46"/>
    </row>
    <row r="9" spans="1:4" ht="18" customHeight="1">
      <c r="A9" s="44"/>
      <c r="B9" s="7" t="s">
        <v>51</v>
      </c>
      <c r="C9" s="22" t="s">
        <v>46</v>
      </c>
      <c r="D9" s="46"/>
    </row>
    <row r="10" spans="1:4" ht="18" customHeight="1">
      <c r="A10" s="44"/>
      <c r="B10" s="17" t="s">
        <v>8</v>
      </c>
      <c r="C10" s="10" t="s">
        <v>53</v>
      </c>
      <c r="D10" s="46"/>
    </row>
    <row r="11" spans="1:4" ht="18" customHeight="1">
      <c r="A11" s="44"/>
      <c r="B11" s="7" t="s">
        <v>59</v>
      </c>
      <c r="C11" s="22" t="s">
        <v>86</v>
      </c>
      <c r="D11" s="46"/>
    </row>
    <row r="12" spans="1:4" ht="18" customHeight="1">
      <c r="A12" s="44"/>
      <c r="B12" s="7" t="s">
        <v>60</v>
      </c>
      <c r="C12" s="9" t="s">
        <v>87</v>
      </c>
      <c r="D12" s="46"/>
    </row>
    <row r="13" spans="1:4" ht="18" customHeight="1">
      <c r="A13" s="44"/>
      <c r="B13" s="7" t="s">
        <v>62</v>
      </c>
      <c r="C13" s="14" t="s">
        <v>99</v>
      </c>
      <c r="D13" s="46"/>
    </row>
    <row r="14" spans="1:4" ht="18" customHeight="1">
      <c r="A14" s="44"/>
      <c r="B14" s="29" t="s">
        <v>64</v>
      </c>
      <c r="C14" s="14" t="s">
        <v>100</v>
      </c>
      <c r="D14" s="46"/>
    </row>
    <row r="15" spans="1:4" ht="18" customHeight="1">
      <c r="A15" s="44"/>
      <c r="B15" s="7" t="s">
        <v>65</v>
      </c>
      <c r="C15" s="22" t="s">
        <v>46</v>
      </c>
      <c r="D15" s="46"/>
    </row>
    <row r="16" spans="1:4" ht="18" customHeight="1">
      <c r="A16" s="44"/>
      <c r="B16" s="7" t="s">
        <v>35</v>
      </c>
      <c r="C16" s="12" t="s">
        <v>85</v>
      </c>
      <c r="D16" s="46"/>
    </row>
    <row r="17" spans="1:4" ht="18" customHeight="1">
      <c r="A17" s="44"/>
      <c r="B17" s="7" t="s">
        <v>67</v>
      </c>
      <c r="C17" s="9" t="s">
        <v>42</v>
      </c>
      <c r="D17" s="46"/>
    </row>
    <row r="18" spans="1:4">
      <c r="A18" s="5"/>
      <c r="B18" s="3"/>
      <c r="C18" s="4"/>
      <c r="D18" s="2"/>
    </row>
    <row r="19" spans="1:4">
      <c r="A19" s="39"/>
      <c r="B19" s="3"/>
      <c r="C19" s="4"/>
      <c r="D19" s="2"/>
    </row>
    <row r="20" spans="1:4">
      <c r="A20" s="39"/>
      <c r="B20" s="3"/>
      <c r="C20" s="4"/>
      <c r="D20" s="2"/>
    </row>
    <row r="21" spans="1:4">
      <c r="A21" s="39"/>
      <c r="B21" s="5"/>
      <c r="C21" s="4"/>
      <c r="D21" s="2"/>
    </row>
    <row r="22" spans="1:4">
      <c r="A22" s="39"/>
      <c r="B22" s="3"/>
      <c r="C22" s="4"/>
      <c r="D22" s="2"/>
    </row>
    <row r="23" spans="1:4">
      <c r="A23" s="39"/>
      <c r="B23" s="3"/>
      <c r="C23" s="4"/>
      <c r="D23" s="2"/>
    </row>
    <row r="24" spans="1:4">
      <c r="A24" s="39"/>
      <c r="B24" s="3"/>
      <c r="C24" s="4"/>
      <c r="D24" s="2"/>
    </row>
    <row r="25" spans="1:4">
      <c r="A25" s="39"/>
      <c r="B25" s="3"/>
      <c r="C25" s="4"/>
      <c r="D25" s="2"/>
    </row>
    <row r="26" spans="1:4">
      <c r="A26" s="39"/>
      <c r="B26" s="3"/>
      <c r="C26" s="4"/>
      <c r="D26" s="2"/>
    </row>
    <row r="27" spans="1:4">
      <c r="A27" s="39"/>
      <c r="B27" s="3"/>
      <c r="C27" s="4"/>
      <c r="D27" s="2"/>
    </row>
    <row r="28" spans="1:4">
      <c r="A28" s="39"/>
      <c r="B28" s="3"/>
      <c r="C28" s="4"/>
      <c r="D28" s="2"/>
    </row>
    <row r="29" spans="1:4">
      <c r="A29" s="39"/>
      <c r="B29" s="3"/>
      <c r="C29" s="4"/>
      <c r="D29" s="2"/>
    </row>
    <row r="30" spans="1:4">
      <c r="A30" s="6"/>
      <c r="B30" s="5"/>
      <c r="C30" s="4"/>
      <c r="D30" s="2"/>
    </row>
    <row r="31" spans="1:4">
      <c r="A31" s="39"/>
      <c r="B31" s="3"/>
      <c r="C31" s="4"/>
      <c r="D31" s="2"/>
    </row>
    <row r="32" spans="1:4">
      <c r="A32" s="39"/>
      <c r="B32" s="3"/>
      <c r="C32" s="4"/>
      <c r="D32" s="2"/>
    </row>
    <row r="33" spans="1:4">
      <c r="A33" s="39"/>
      <c r="B33" s="3"/>
      <c r="C33" s="4"/>
      <c r="D33" s="2"/>
    </row>
    <row r="34" spans="1:4">
      <c r="A34" s="39"/>
      <c r="B34" s="3"/>
      <c r="C34" s="4"/>
      <c r="D34" s="2"/>
    </row>
    <row r="35" spans="1:4">
      <c r="A35" s="39"/>
      <c r="B35" s="3"/>
      <c r="C35" s="4"/>
      <c r="D35" s="2"/>
    </row>
  </sheetData>
  <dataConsolidate/>
  <mergeCells count="9">
    <mergeCell ref="A31:A33"/>
    <mergeCell ref="A34:A35"/>
    <mergeCell ref="A19:A21"/>
    <mergeCell ref="A22:A29"/>
    <mergeCell ref="A1:D1"/>
    <mergeCell ref="A3:A4"/>
    <mergeCell ref="A5:A17"/>
    <mergeCell ref="D5:D17"/>
    <mergeCell ref="A2:C2"/>
  </mergeCells>
  <phoneticPr fontId="2" type="noConversion"/>
  <dataValidations count="12">
    <dataValidation type="list" allowBlank="1" showInputMessage="1" showErrorMessage="1" error="请从下拉列框选择" sqref="C17">
      <formula1>"读多写少,写多读少,读写相当"</formula1>
    </dataValidation>
    <dataValidation type="list" allowBlank="1" showInputMessage="1" showErrorMessage="1" error="请从下拉列框选择" sqref="C11">
      <formula1>"预计业务增长很快，半年内需要拆库拆表,预计业务稳定增长，不需要扩展"</formula1>
    </dataValidation>
    <dataValidation type="list" allowBlank="1" showInputMessage="1" showErrorMessage="1" error="请从下拉列框选择" sqref="C16">
      <formula1>"&lt;10w,10w-50w,50w-100w,100w-300w,300w-500w,500w-800w,&gt;800w"</formula1>
    </dataValidation>
    <dataValidation type="list" allowBlank="1" showInputMessage="1" showErrorMessage="1" error="请从下拉列框选择" sqref="C15 C6">
      <formula1>"是,否"</formula1>
    </dataValidation>
    <dataValidation type="list" allowBlank="1" showInputMessage="1" showErrorMessage="1" sqref="C14">
      <formula1>"&lt;1000,1000-1500,1500-2000,2000-2500,2500-3000,3000-3500,3500-4000,4000-4500,&gt;4500"</formula1>
    </dataValidation>
    <dataValidation type="list" allowBlank="1" showInputMessage="1" showErrorMessage="1" error="请从下拉列框选择" sqref="C13">
      <formula1>"&lt;200,200-500,500-800,800-1000,1000-2000,2000-3000,3000-5000,&gt;5000"</formula1>
    </dataValidation>
    <dataValidation type="list" errorStyle="warning" allowBlank="1" showInputMessage="1" showErrorMessage="1" error="请从下拉列框选择" sqref="C9">
      <formula1>"是,否"</formula1>
    </dataValidation>
    <dataValidation type="list" allowBlank="1" showInputMessage="1" showErrorMessage="1" error="请从下拉列框选择" sqref="C8">
      <formula1>"自身业务,关联业务,自身与关联业务"</formula1>
    </dataValidation>
    <dataValidation type="list" allowBlank="1" showInputMessage="1" showErrorMessage="1" error="请从下拉列框选择" sqref="C7">
      <formula1>"要求持续可用,五分钟以内,十五分钟以内,三十分钟以内"</formula1>
    </dataValidation>
    <dataValidation type="list" allowBlank="1" showInputMessage="1" showErrorMessage="1" error="请从下拉列框选择" sqref="C5">
      <formula1>"在线事务处理,在线事务处理与统计分析,在线统计分析"</formula1>
    </dataValidation>
    <dataValidation type="list" allowBlank="1" showInputMessage="1" showErrorMessage="1" error="请从下拉列框选择" sqref="C10">
      <formula1>"数据敏感性高,数据不敏感性"</formula1>
    </dataValidation>
    <dataValidation type="list" allowBlank="1" showInputMessage="1" showErrorMessage="1" error="请从下拉列框选择" sqref="C12">
      <formula1>"&lt;125ms,&lt;250ms,&lt;500ms,&lt;1s,&lt;30s,无要求"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22" workbookViewId="0">
      <selection activeCell="J33" sqref="J33"/>
    </sheetView>
  </sheetViews>
  <sheetFormatPr defaultRowHeight="12.75"/>
  <cols>
    <col min="2" max="2" width="34.7109375" customWidth="1"/>
    <col min="3" max="3" width="42.7109375" customWidth="1"/>
    <col min="4" max="4" width="10.140625" customWidth="1"/>
  </cols>
  <sheetData>
    <row r="1" spans="1:5">
      <c r="A1" s="21" t="s">
        <v>15</v>
      </c>
      <c r="B1" s="21" t="s">
        <v>11</v>
      </c>
      <c r="C1" s="21" t="s">
        <v>12</v>
      </c>
      <c r="D1" s="21" t="s">
        <v>34</v>
      </c>
      <c r="E1" s="21" t="s">
        <v>13</v>
      </c>
    </row>
    <row r="2" spans="1:5">
      <c r="A2" s="52">
        <v>1</v>
      </c>
      <c r="B2" s="53" t="s">
        <v>16</v>
      </c>
      <c r="C2" s="25" t="s">
        <v>17</v>
      </c>
      <c r="D2" s="18">
        <v>0</v>
      </c>
      <c r="E2" s="48">
        <v>0</v>
      </c>
    </row>
    <row r="3" spans="1:5">
      <c r="A3" s="52"/>
      <c r="B3" s="53"/>
      <c r="C3" s="25" t="s">
        <v>82</v>
      </c>
      <c r="D3" s="18">
        <v>0</v>
      </c>
      <c r="E3" s="49"/>
    </row>
    <row r="4" spans="1:5">
      <c r="A4" s="52"/>
      <c r="B4" s="53"/>
      <c r="C4" s="25" t="s">
        <v>18</v>
      </c>
      <c r="D4" s="18">
        <v>0</v>
      </c>
      <c r="E4" s="50"/>
    </row>
    <row r="5" spans="1:5">
      <c r="A5" s="52">
        <v>2</v>
      </c>
      <c r="B5" s="54" t="s">
        <v>19</v>
      </c>
      <c r="C5" s="23" t="s">
        <v>49</v>
      </c>
      <c r="D5" s="20">
        <v>0</v>
      </c>
      <c r="E5" s="48">
        <v>0</v>
      </c>
    </row>
    <row r="6" spans="1:5">
      <c r="A6" s="52"/>
      <c r="B6" s="53"/>
      <c r="C6" s="23" t="s">
        <v>50</v>
      </c>
      <c r="D6" s="20">
        <v>0</v>
      </c>
      <c r="E6" s="50"/>
    </row>
    <row r="7" spans="1:5">
      <c r="A7" s="52">
        <v>3</v>
      </c>
      <c r="B7" s="53" t="s">
        <v>20</v>
      </c>
      <c r="C7" s="30" t="s">
        <v>84</v>
      </c>
      <c r="D7" s="18">
        <v>5</v>
      </c>
      <c r="E7" s="48">
        <v>5</v>
      </c>
    </row>
    <row r="8" spans="1:5">
      <c r="A8" s="52"/>
      <c r="B8" s="53"/>
      <c r="C8" s="26" t="s">
        <v>21</v>
      </c>
      <c r="D8" s="18">
        <v>0</v>
      </c>
      <c r="E8" s="49"/>
    </row>
    <row r="9" spans="1:5">
      <c r="A9" s="52"/>
      <c r="B9" s="53"/>
      <c r="C9" s="26" t="s">
        <v>22</v>
      </c>
      <c r="D9" s="18">
        <v>0</v>
      </c>
      <c r="E9" s="49"/>
    </row>
    <row r="10" spans="1:5">
      <c r="A10" s="52"/>
      <c r="B10" s="53"/>
      <c r="C10" s="26" t="s">
        <v>14</v>
      </c>
      <c r="D10" s="18">
        <v>0</v>
      </c>
      <c r="E10" s="50"/>
    </row>
    <row r="11" spans="1:5">
      <c r="A11" s="52">
        <v>4</v>
      </c>
      <c r="B11" s="53" t="s">
        <v>23</v>
      </c>
      <c r="C11" s="26" t="s">
        <v>24</v>
      </c>
      <c r="D11" s="18">
        <v>0</v>
      </c>
      <c r="E11" s="48"/>
    </row>
    <row r="12" spans="1:5">
      <c r="A12" s="52"/>
      <c r="B12" s="53"/>
      <c r="C12" s="18" t="s">
        <v>25</v>
      </c>
      <c r="D12" s="18">
        <v>0</v>
      </c>
      <c r="E12" s="49"/>
    </row>
    <row r="13" spans="1:5">
      <c r="A13" s="52"/>
      <c r="B13" s="53"/>
      <c r="C13" s="18" t="s">
        <v>26</v>
      </c>
      <c r="D13" s="18">
        <v>0</v>
      </c>
      <c r="E13" s="50"/>
    </row>
    <row r="14" spans="1:5">
      <c r="A14" s="52">
        <v>5</v>
      </c>
      <c r="B14" s="51" t="s">
        <v>52</v>
      </c>
      <c r="C14" s="30" t="s">
        <v>49</v>
      </c>
      <c r="D14" s="18">
        <v>5</v>
      </c>
      <c r="E14" s="48">
        <v>5</v>
      </c>
    </row>
    <row r="15" spans="1:5">
      <c r="A15" s="52"/>
      <c r="B15" s="53"/>
      <c r="C15" s="23" t="s">
        <v>50</v>
      </c>
      <c r="D15" s="20">
        <v>0</v>
      </c>
      <c r="E15" s="50"/>
    </row>
    <row r="16" spans="1:5">
      <c r="A16" s="52">
        <v>6</v>
      </c>
      <c r="B16" s="53" t="s">
        <v>27</v>
      </c>
      <c r="C16" s="30" t="s">
        <v>54</v>
      </c>
      <c r="D16" s="18">
        <v>5</v>
      </c>
      <c r="E16" s="48">
        <v>5</v>
      </c>
    </row>
    <row r="17" spans="1:5">
      <c r="A17" s="52"/>
      <c r="B17" s="55"/>
      <c r="C17" s="18" t="s">
        <v>55</v>
      </c>
      <c r="D17" s="18">
        <v>0</v>
      </c>
      <c r="E17" s="49"/>
    </row>
    <row r="18" spans="1:5">
      <c r="A18" s="52">
        <v>7</v>
      </c>
      <c r="B18" s="51" t="s">
        <v>58</v>
      </c>
      <c r="C18" s="24" t="s">
        <v>56</v>
      </c>
      <c r="D18" s="18">
        <v>0</v>
      </c>
      <c r="E18" s="48"/>
    </row>
    <row r="19" spans="1:5">
      <c r="A19" s="52"/>
      <c r="B19" s="53"/>
      <c r="C19" s="23" t="s">
        <v>57</v>
      </c>
      <c r="D19" s="20">
        <v>0</v>
      </c>
      <c r="E19" s="50"/>
    </row>
    <row r="20" spans="1:5">
      <c r="A20" s="52">
        <v>7</v>
      </c>
      <c r="B20" s="51" t="s">
        <v>61</v>
      </c>
      <c r="C20" s="28" t="s">
        <v>43</v>
      </c>
      <c r="D20" s="20">
        <v>5</v>
      </c>
      <c r="E20" s="48">
        <v>5</v>
      </c>
    </row>
    <row r="21" spans="1:5">
      <c r="A21" s="52"/>
      <c r="B21" s="53"/>
      <c r="C21" s="27" t="s">
        <v>28</v>
      </c>
      <c r="D21" s="20">
        <v>0</v>
      </c>
      <c r="E21" s="49"/>
    </row>
    <row r="22" spans="1:5">
      <c r="A22" s="52"/>
      <c r="B22" s="53"/>
      <c r="C22" s="20" t="s">
        <v>29</v>
      </c>
      <c r="D22" s="20">
        <v>0</v>
      </c>
      <c r="E22" s="49"/>
    </row>
    <row r="23" spans="1:5">
      <c r="A23" s="52"/>
      <c r="B23" s="53"/>
      <c r="C23" s="20" t="s">
        <v>30</v>
      </c>
      <c r="D23" s="20">
        <v>0</v>
      </c>
      <c r="E23" s="49"/>
    </row>
    <row r="24" spans="1:5">
      <c r="A24" s="52"/>
      <c r="B24" s="53"/>
      <c r="C24" s="20" t="s">
        <v>31</v>
      </c>
      <c r="D24" s="20">
        <v>0</v>
      </c>
      <c r="E24" s="49"/>
    </row>
    <row r="25" spans="1:5">
      <c r="A25" s="52"/>
      <c r="B25" s="53"/>
      <c r="C25" s="18" t="s">
        <v>32</v>
      </c>
      <c r="D25" s="18">
        <v>0</v>
      </c>
      <c r="E25" s="50"/>
    </row>
    <row r="26" spans="1:5">
      <c r="A26" s="48">
        <v>8</v>
      </c>
      <c r="B26" s="56" t="s">
        <v>63</v>
      </c>
      <c r="C26" s="24" t="s">
        <v>71</v>
      </c>
      <c r="D26" s="18">
        <v>0</v>
      </c>
      <c r="E26" s="48">
        <v>5</v>
      </c>
    </row>
    <row r="27" spans="1:5">
      <c r="A27" s="49"/>
      <c r="B27" s="57"/>
      <c r="C27" s="24" t="s">
        <v>72</v>
      </c>
      <c r="D27" s="18"/>
      <c r="E27" s="49"/>
    </row>
    <row r="28" spans="1:5">
      <c r="A28" s="49"/>
      <c r="B28" s="57"/>
      <c r="C28" s="24" t="s">
        <v>73</v>
      </c>
      <c r="D28" s="18"/>
      <c r="E28" s="49"/>
    </row>
    <row r="29" spans="1:5">
      <c r="A29" s="49"/>
      <c r="B29" s="57"/>
      <c r="C29" s="24" t="s">
        <v>74</v>
      </c>
      <c r="D29" s="18">
        <v>1</v>
      </c>
      <c r="E29" s="49"/>
    </row>
    <row r="30" spans="1:5" ht="12" customHeight="1">
      <c r="A30" s="49"/>
      <c r="B30" s="57"/>
      <c r="C30" s="23" t="s">
        <v>33</v>
      </c>
      <c r="D30" s="20">
        <v>2</v>
      </c>
      <c r="E30" s="49"/>
    </row>
    <row r="31" spans="1:5" ht="12" customHeight="1">
      <c r="A31" s="49"/>
      <c r="B31" s="57"/>
      <c r="C31" s="23" t="s">
        <v>89</v>
      </c>
      <c r="D31" s="20">
        <v>3</v>
      </c>
      <c r="E31" s="49"/>
    </row>
    <row r="32" spans="1:5" ht="12" customHeight="1">
      <c r="A32" s="49"/>
      <c r="B32" s="57"/>
      <c r="C32" s="23" t="s">
        <v>90</v>
      </c>
      <c r="D32" s="20">
        <v>4</v>
      </c>
      <c r="E32" s="49"/>
    </row>
    <row r="33" spans="1:5">
      <c r="A33" s="49"/>
      <c r="B33" s="57"/>
      <c r="C33" s="23" t="s">
        <v>92</v>
      </c>
      <c r="D33" s="20">
        <v>5</v>
      </c>
      <c r="E33" s="50"/>
    </row>
    <row r="34" spans="1:5">
      <c r="A34" s="49"/>
      <c r="B34" s="58" t="s">
        <v>96</v>
      </c>
      <c r="C34" s="23" t="s">
        <v>95</v>
      </c>
      <c r="D34" s="20"/>
      <c r="E34" s="49">
        <v>5</v>
      </c>
    </row>
    <row r="35" spans="1:5">
      <c r="A35" s="49"/>
      <c r="B35" s="57"/>
      <c r="C35" s="23" t="s">
        <v>75</v>
      </c>
      <c r="D35" s="20"/>
      <c r="E35" s="49"/>
    </row>
    <row r="36" spans="1:5">
      <c r="A36" s="49"/>
      <c r="B36" s="57"/>
      <c r="C36" s="23" t="s">
        <v>76</v>
      </c>
      <c r="D36" s="20"/>
      <c r="E36" s="49"/>
    </row>
    <row r="37" spans="1:5">
      <c r="A37" s="49"/>
      <c r="B37" s="57"/>
      <c r="C37" s="23" t="s">
        <v>77</v>
      </c>
      <c r="D37" s="20"/>
      <c r="E37" s="49"/>
    </row>
    <row r="38" spans="1:5">
      <c r="A38" s="49"/>
      <c r="B38" s="57"/>
      <c r="C38" s="23" t="s">
        <v>78</v>
      </c>
      <c r="D38" s="20">
        <v>1</v>
      </c>
      <c r="E38" s="49"/>
    </row>
    <row r="39" spans="1:5">
      <c r="A39" s="49"/>
      <c r="B39" s="57"/>
      <c r="C39" s="23" t="s">
        <v>79</v>
      </c>
      <c r="D39" s="20">
        <v>2</v>
      </c>
      <c r="E39" s="49"/>
    </row>
    <row r="40" spans="1:5">
      <c r="A40" s="49"/>
      <c r="B40" s="57"/>
      <c r="C40" s="23" t="s">
        <v>93</v>
      </c>
      <c r="D40" s="20">
        <v>3</v>
      </c>
      <c r="E40" s="49"/>
    </row>
    <row r="41" spans="1:5">
      <c r="A41" s="49"/>
      <c r="B41" s="57"/>
      <c r="C41" s="23" t="s">
        <v>94</v>
      </c>
      <c r="D41" s="20">
        <v>4</v>
      </c>
      <c r="E41" s="49"/>
    </row>
    <row r="42" spans="1:5">
      <c r="A42" s="49"/>
      <c r="B42" s="57"/>
      <c r="C42" s="28" t="s">
        <v>98</v>
      </c>
      <c r="D42" s="20">
        <v>5</v>
      </c>
      <c r="E42" s="49"/>
    </row>
    <row r="43" spans="1:5">
      <c r="A43" s="52">
        <v>10</v>
      </c>
      <c r="B43" s="51" t="s">
        <v>66</v>
      </c>
      <c r="C43" s="23" t="s">
        <v>49</v>
      </c>
      <c r="D43" s="20">
        <v>5</v>
      </c>
      <c r="E43" s="48">
        <v>5</v>
      </c>
    </row>
    <row r="44" spans="1:5">
      <c r="A44" s="52"/>
      <c r="B44" s="51"/>
      <c r="C44" s="23" t="s">
        <v>50</v>
      </c>
      <c r="D44" s="20">
        <v>0</v>
      </c>
      <c r="E44" s="49"/>
    </row>
    <row r="45" spans="1:5">
      <c r="A45" s="48">
        <v>11</v>
      </c>
      <c r="B45" s="56" t="s">
        <v>36</v>
      </c>
      <c r="C45" s="23" t="s">
        <v>37</v>
      </c>
      <c r="D45" s="19"/>
      <c r="E45" s="49">
        <v>5</v>
      </c>
    </row>
    <row r="46" spans="1:5">
      <c r="A46" s="49"/>
      <c r="B46" s="57"/>
      <c r="C46" s="28" t="s">
        <v>80</v>
      </c>
      <c r="D46" s="19"/>
      <c r="E46" s="49"/>
    </row>
    <row r="47" spans="1:5">
      <c r="A47" s="49"/>
      <c r="B47" s="57"/>
      <c r="C47" s="23" t="s">
        <v>81</v>
      </c>
      <c r="D47" s="19">
        <v>1</v>
      </c>
      <c r="E47" s="49"/>
    </row>
    <row r="48" spans="1:5">
      <c r="A48" s="49"/>
      <c r="B48" s="57"/>
      <c r="C48" s="28" t="s">
        <v>101</v>
      </c>
      <c r="D48" s="19">
        <v>2</v>
      </c>
      <c r="E48" s="49"/>
    </row>
    <row r="49" spans="1:5">
      <c r="A49" s="49"/>
      <c r="B49" s="57"/>
      <c r="C49" s="28" t="s">
        <v>102</v>
      </c>
      <c r="D49" s="19">
        <v>3</v>
      </c>
      <c r="E49" s="49"/>
    </row>
    <row r="50" spans="1:5">
      <c r="A50" s="49"/>
      <c r="B50" s="57"/>
      <c r="C50" s="28" t="s">
        <v>103</v>
      </c>
      <c r="D50" s="19">
        <v>4</v>
      </c>
      <c r="E50" s="49"/>
    </row>
    <row r="51" spans="1:5">
      <c r="A51" s="49"/>
      <c r="B51" s="57"/>
      <c r="C51" s="28" t="s">
        <v>105</v>
      </c>
      <c r="D51" s="19">
        <v>5</v>
      </c>
      <c r="E51" s="49"/>
    </row>
    <row r="52" spans="1:5">
      <c r="A52" s="52">
        <v>12</v>
      </c>
      <c r="B52" s="51" t="s">
        <v>38</v>
      </c>
      <c r="C52" s="24" t="s">
        <v>39</v>
      </c>
      <c r="D52" s="19">
        <v>0</v>
      </c>
      <c r="E52" s="48"/>
    </row>
    <row r="53" spans="1:5">
      <c r="A53" s="52"/>
      <c r="B53" s="51"/>
      <c r="C53" s="24" t="s">
        <v>40</v>
      </c>
      <c r="D53" s="19">
        <v>0</v>
      </c>
      <c r="E53" s="49"/>
    </row>
    <row r="54" spans="1:5">
      <c r="A54" s="52"/>
      <c r="B54" s="51"/>
      <c r="C54" s="24" t="s">
        <v>41</v>
      </c>
      <c r="D54" s="19">
        <v>0</v>
      </c>
      <c r="E54" s="50"/>
    </row>
  </sheetData>
  <mergeCells count="39">
    <mergeCell ref="B45:B51"/>
    <mergeCell ref="A26:A33"/>
    <mergeCell ref="B26:B33"/>
    <mergeCell ref="E26:E33"/>
    <mergeCell ref="B34:B42"/>
    <mergeCell ref="A34:A42"/>
    <mergeCell ref="E34:E42"/>
    <mergeCell ref="A14:A15"/>
    <mergeCell ref="B14:B15"/>
    <mergeCell ref="B20:B25"/>
    <mergeCell ref="A20:A25"/>
    <mergeCell ref="A16:A17"/>
    <mergeCell ref="B16:B17"/>
    <mergeCell ref="A18:A19"/>
    <mergeCell ref="B18:B19"/>
    <mergeCell ref="A11:A13"/>
    <mergeCell ref="B11:B13"/>
    <mergeCell ref="B2:B4"/>
    <mergeCell ref="B5:B6"/>
    <mergeCell ref="B7:B10"/>
    <mergeCell ref="A2:A4"/>
    <mergeCell ref="A5:A6"/>
    <mergeCell ref="A7:A10"/>
    <mergeCell ref="B52:B54"/>
    <mergeCell ref="A52:A54"/>
    <mergeCell ref="E52:E54"/>
    <mergeCell ref="E18:E19"/>
    <mergeCell ref="E20:E25"/>
    <mergeCell ref="E45:E51"/>
    <mergeCell ref="E43:E44"/>
    <mergeCell ref="A45:A51"/>
    <mergeCell ref="B43:B44"/>
    <mergeCell ref="A43:A44"/>
    <mergeCell ref="E2:E4"/>
    <mergeCell ref="E5:E6"/>
    <mergeCell ref="E7:E10"/>
    <mergeCell ref="E11:E13"/>
    <mergeCell ref="E14:E15"/>
    <mergeCell ref="E16:E17"/>
  </mergeCells>
  <phoneticPr fontId="17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2" sqref="A22"/>
    </sheetView>
  </sheetViews>
  <sheetFormatPr defaultRowHeight="12.75"/>
  <cols>
    <col min="1" max="1" width="28.42578125" customWidth="1"/>
    <col min="2" max="2" width="27.7109375" customWidth="1"/>
    <col min="3" max="3" width="50" customWidth="1"/>
    <col min="4" max="4" width="11.28515625" customWidth="1"/>
  </cols>
  <sheetData>
    <row r="1" spans="1:4" ht="20.100000000000001" customHeight="1">
      <c r="A1" s="40" t="s">
        <v>6</v>
      </c>
      <c r="B1" s="41"/>
      <c r="C1" s="41"/>
    </row>
    <row r="2" spans="1:4" ht="20.100000000000001" customHeight="1">
      <c r="A2" s="47" t="s">
        <v>0</v>
      </c>
      <c r="B2" s="47"/>
      <c r="C2" s="65"/>
      <c r="D2" s="38" t="s">
        <v>107</v>
      </c>
    </row>
    <row r="3" spans="1:4" ht="20.100000000000001" customHeight="1">
      <c r="A3" s="43" t="s">
        <v>2</v>
      </c>
      <c r="B3" s="7" t="s">
        <v>1</v>
      </c>
      <c r="C3" s="31"/>
      <c r="D3" s="19"/>
    </row>
    <row r="4" spans="1:4" ht="20.100000000000001" customHeight="1">
      <c r="A4" s="43"/>
      <c r="B4" s="15" t="s">
        <v>9</v>
      </c>
      <c r="C4" s="31"/>
      <c r="D4" s="19"/>
    </row>
    <row r="5" spans="1:4" ht="20.100000000000001" customHeight="1">
      <c r="A5" s="66" t="s">
        <v>3</v>
      </c>
      <c r="B5" s="7" t="s">
        <v>44</v>
      </c>
      <c r="C5" s="32" t="s">
        <v>106</v>
      </c>
      <c r="D5" s="19">
        <f>IF(C5="NO",0,0)</f>
        <v>0</v>
      </c>
    </row>
    <row r="6" spans="1:4" ht="20.100000000000001" customHeight="1">
      <c r="A6" s="67"/>
      <c r="B6" s="7" t="s">
        <v>45</v>
      </c>
      <c r="C6" s="32" t="s">
        <v>46</v>
      </c>
      <c r="D6" s="19">
        <f>IF(C6="NO",0,0)</f>
        <v>0</v>
      </c>
    </row>
    <row r="7" spans="1:4" ht="20.100000000000001" customHeight="1">
      <c r="A7" s="67"/>
      <c r="B7" s="7" t="s">
        <v>47</v>
      </c>
      <c r="C7" s="32" t="s">
        <v>48</v>
      </c>
      <c r="D7" s="19">
        <f>IF(C7="要求持续可用",5,0)</f>
        <v>5</v>
      </c>
    </row>
    <row r="8" spans="1:4" ht="20.100000000000001" customHeight="1">
      <c r="A8" s="67"/>
      <c r="B8" s="7" t="s">
        <v>69</v>
      </c>
      <c r="C8" s="32" t="s">
        <v>70</v>
      </c>
      <c r="D8" s="19">
        <f>IF(C8="NO",0,0)</f>
        <v>0</v>
      </c>
    </row>
    <row r="9" spans="1:4" ht="20.100000000000001" customHeight="1">
      <c r="A9" s="67"/>
      <c r="B9" s="7" t="s">
        <v>51</v>
      </c>
      <c r="C9" s="33" t="s">
        <v>46</v>
      </c>
      <c r="D9" s="19">
        <f>IF(C9="是",5,0)</f>
        <v>5</v>
      </c>
    </row>
    <row r="10" spans="1:4" ht="20.100000000000001" customHeight="1">
      <c r="A10" s="67"/>
      <c r="B10" s="17" t="s">
        <v>8</v>
      </c>
      <c r="C10" s="34" t="s">
        <v>53</v>
      </c>
      <c r="D10" s="19">
        <f>IF(C10="数据敏感性高",5,0)</f>
        <v>5</v>
      </c>
    </row>
    <row r="11" spans="1:4" ht="20.100000000000001" customHeight="1">
      <c r="A11" s="67"/>
      <c r="B11" s="7" t="s">
        <v>59</v>
      </c>
      <c r="C11" s="33" t="s">
        <v>86</v>
      </c>
      <c r="D11" s="19">
        <f>IF(C11="NO",0,0)</f>
        <v>0</v>
      </c>
    </row>
    <row r="12" spans="1:4" ht="20.100000000000001" customHeight="1">
      <c r="A12" s="67"/>
      <c r="B12" s="7" t="s">
        <v>60</v>
      </c>
      <c r="C12" s="32" t="s">
        <v>88</v>
      </c>
      <c r="D12" s="19">
        <f>IF(C12="&lt;125ms",5,0)</f>
        <v>5</v>
      </c>
    </row>
    <row r="13" spans="1:4" ht="20.100000000000001" customHeight="1">
      <c r="A13" s="67"/>
      <c r="B13" s="7" t="s">
        <v>62</v>
      </c>
      <c r="C13" s="35" t="s">
        <v>91</v>
      </c>
      <c r="D13" s="19">
        <f>IF(C13="800-1000",1,IF(C13="1000-2000",2,IF(C13="2000-3000",3,IF(C13="3000-5000",4,IF(C13="&gt;5000",5,0)))))</f>
        <v>5</v>
      </c>
    </row>
    <row r="14" spans="1:4" ht="20.100000000000001" customHeight="1">
      <c r="A14" s="67"/>
      <c r="B14" s="29" t="s">
        <v>64</v>
      </c>
      <c r="C14" s="35" t="s">
        <v>97</v>
      </c>
      <c r="D14" s="19">
        <f>IF(C14="2500-3000",1,IF(C14="3000-3500",2,IF(C14="3500-4000",3,IF(C14="4000-4500",4,IF(C14="&gt;4500",5,0)))))</f>
        <v>5</v>
      </c>
    </row>
    <row r="15" spans="1:4" ht="20.100000000000001" customHeight="1">
      <c r="A15" s="67"/>
      <c r="B15" s="7" t="s">
        <v>65</v>
      </c>
      <c r="C15" s="36" t="s">
        <v>46</v>
      </c>
      <c r="D15" s="19">
        <f>IF(C15="是",5,0)</f>
        <v>5</v>
      </c>
    </row>
    <row r="16" spans="1:4" ht="20.100000000000001" customHeight="1">
      <c r="A16" s="67"/>
      <c r="B16" s="7" t="s">
        <v>35</v>
      </c>
      <c r="C16" s="37" t="s">
        <v>104</v>
      </c>
      <c r="D16" s="19">
        <f>IF(C16="50w-100w",1,IF(C16="100w-300w",2,IF(C16="300w-500w",3,IF(C16="500w-800w",4,IF(C16="&gt;800w",5,0)))))</f>
        <v>5</v>
      </c>
    </row>
    <row r="17" spans="1:5" ht="20.100000000000001" customHeight="1">
      <c r="A17" s="67"/>
      <c r="B17" s="7" t="s">
        <v>67</v>
      </c>
      <c r="C17" s="32" t="s">
        <v>42</v>
      </c>
      <c r="D17" s="19">
        <f>IF(C17="NO",0,0)</f>
        <v>0</v>
      </c>
    </row>
    <row r="18" spans="1:5" ht="20.100000000000001" customHeight="1">
      <c r="A18" s="68" t="s">
        <v>110</v>
      </c>
      <c r="B18" s="69"/>
      <c r="C18" s="69"/>
      <c r="D18" s="38" t="s">
        <v>108</v>
      </c>
      <c r="E18" s="38" t="s">
        <v>109</v>
      </c>
    </row>
    <row r="19" spans="1:5" ht="20.100000000000001" customHeight="1">
      <c r="A19" s="59" t="str">
        <f>IF(SUM(D19,E19)&lt;95,"B","A")</f>
        <v>B</v>
      </c>
      <c r="B19" s="59"/>
      <c r="C19" s="60"/>
      <c r="D19" s="19">
        <f>SUM(D5:D17)</f>
        <v>40</v>
      </c>
      <c r="E19" s="19">
        <v>40</v>
      </c>
    </row>
    <row r="20" spans="1:5" ht="20.100000000000001" customHeight="1">
      <c r="A20" s="61" t="s">
        <v>111</v>
      </c>
      <c r="B20" s="62"/>
      <c r="C20" s="62"/>
    </row>
    <row r="21" spans="1:5" ht="20.100000000000001" customHeight="1">
      <c r="A21" s="63" t="s">
        <v>5</v>
      </c>
      <c r="B21" s="64"/>
      <c r="C21" s="64"/>
    </row>
  </sheetData>
  <mergeCells count="8">
    <mergeCell ref="A19:C19"/>
    <mergeCell ref="A20:C20"/>
    <mergeCell ref="A21:C21"/>
    <mergeCell ref="A1:C1"/>
    <mergeCell ref="A2:C2"/>
    <mergeCell ref="A3:A4"/>
    <mergeCell ref="A5:A17"/>
    <mergeCell ref="A18:C18"/>
  </mergeCells>
  <phoneticPr fontId="21" type="noConversion"/>
  <dataValidations count="14">
    <dataValidation type="list" allowBlank="1" showInputMessage="1" showErrorMessage="1" error="请从下拉列框选择" sqref="C12">
      <formula1>"&lt;125ms,&lt;250ms,&lt;500ms,&lt;1s,&lt;30s,无要求"</formula1>
    </dataValidation>
    <dataValidation type="list" allowBlank="1" showInputMessage="1" showErrorMessage="1" error="请从下拉列框选择" sqref="C10">
      <formula1>"数据敏感性高,数据不敏感性"</formula1>
    </dataValidation>
    <dataValidation type="list" allowBlank="1" showInputMessage="1" showErrorMessage="1" error="请从下拉列框选择" sqref="C5">
      <formula1>"在线事务处理,在线事务处理与统计分析,在线统计分析"</formula1>
    </dataValidation>
    <dataValidation type="list" allowBlank="1" showInputMessage="1" showErrorMessage="1" error="请从下拉列框选择" sqref="C7">
      <formula1>"要求持续可用,五分钟以内,十五分钟以内,三十分钟以内"</formula1>
    </dataValidation>
    <dataValidation type="list" allowBlank="1" showInputMessage="1" showErrorMessage="1" error="请从下拉列框选择" sqref="C8">
      <formula1>"自身业务,关联业务,自身与关联业务"</formula1>
    </dataValidation>
    <dataValidation type="list" errorStyle="warning" allowBlank="1" showInputMessage="1" showErrorMessage="1" error="请从下拉列框选择" sqref="C9">
      <formula1>"是,否"</formula1>
    </dataValidation>
    <dataValidation type="list" allowBlank="1" showInputMessage="1" showErrorMessage="1" error="请从下拉列框选择" sqref="C13">
      <formula1>"&lt;200,200-500,500-800,800-1000,1000-2000,2000-3000,3000-5000,&gt;5000"</formula1>
    </dataValidation>
    <dataValidation type="list" allowBlank="1" showInputMessage="1" showErrorMessage="1" sqref="C14">
      <formula1>"&lt;1000,1000-1500,1500-2000,2000-2500,2500-3000,3000-3500,3500-4000,4000-4500,&gt;4500"</formula1>
    </dataValidation>
    <dataValidation type="list" allowBlank="1" showInputMessage="1" showErrorMessage="1" error="请从下拉列框选择" sqref="C15 C6">
      <formula1>"是,否"</formula1>
    </dataValidation>
    <dataValidation type="list" allowBlank="1" showInputMessage="1" showErrorMessage="1" error="请从下拉列框选择" sqref="C16">
      <formula1>"&lt;10w,10w-50w,50w-100w,100w-300w,300w-500w,500w-800w,&gt;800w"</formula1>
    </dataValidation>
    <dataValidation type="list" allowBlank="1" showInputMessage="1" showErrorMessage="1" error="请从下拉列框选择" sqref="C11">
      <formula1>"预计业务增长很快，半年内需要拆库拆表,预计业务稳定增长，不需要扩展"</formula1>
    </dataValidation>
    <dataValidation type="list" allowBlank="1" showInputMessage="1" showErrorMessage="1" error="请从下拉列框选择" sqref="C17">
      <formula1>"读多写少,写多读少,读写相当"</formula1>
    </dataValidation>
    <dataValidation type="list" allowBlank="1" showInputMessage="1" showErrorMessage="1" error="请从下拉列框选择" sqref="C18">
      <formula1>"数据一致性、完整性、敏感性,数据不敏感并能容忍丢失,随时可以进行数据验证补录数据"</formula1>
    </dataValidation>
    <dataValidation type="list" allowBlank="1" showInputMessage="1" showErrorMessage="1" sqref="E19">
      <formula1>"10,30,40,50,60"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应用系统调查表</vt:lpstr>
      <vt:lpstr>字典数据</vt:lpstr>
      <vt:lpstr>DBA一级评审计算模板</vt:lpstr>
    </vt:vector>
  </TitlesOfParts>
  <Company>sohu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sohu</dc:creator>
  <cp:lastModifiedBy>X</cp:lastModifiedBy>
  <dcterms:created xsi:type="dcterms:W3CDTF">2010-06-30T09:30:07Z</dcterms:created>
  <dcterms:modified xsi:type="dcterms:W3CDTF">2016-06-20T09:42:54Z</dcterms:modified>
</cp:coreProperties>
</file>