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repos3\wheat_excels\"/>
    </mc:Choice>
  </mc:AlternateContent>
  <xr:revisionPtr revIDLastSave="0" documentId="13_ncr:1_{1447DDF0-6B09-4CE8-A95B-4D30BE99CD3F}" xr6:coauthVersionLast="47" xr6:coauthVersionMax="47" xr10:uidLastSave="{00000000-0000-0000-0000-000000000000}"/>
  <bookViews>
    <workbookView xWindow="4905" yWindow="510" windowWidth="21600" windowHeight="11295" tabRatio="811" firstSheet="1" activeTab="1" xr2:uid="{43230765-D773-458E-94F5-9B102C007B9F}"/>
  </bookViews>
  <sheets>
    <sheet name="Sheet8" sheetId="9" state="hidden" r:id="rId1"/>
    <sheet name="Global Wheat Production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0" l="1"/>
  <c r="E10" i="10"/>
  <c r="E11" i="10"/>
  <c r="E12" i="10"/>
  <c r="E13" i="10"/>
  <c r="E14" i="10"/>
  <c r="E8" i="10"/>
  <c r="M14" i="10"/>
  <c r="K14" i="10"/>
  <c r="G14" i="10"/>
  <c r="M13" i="10"/>
  <c r="K13" i="10"/>
  <c r="G13" i="10"/>
  <c r="M12" i="10"/>
  <c r="K12" i="10"/>
  <c r="G12" i="10"/>
  <c r="M11" i="10"/>
  <c r="K11" i="10"/>
  <c r="G11" i="10"/>
  <c r="M10" i="10"/>
  <c r="K10" i="10"/>
  <c r="G10" i="10"/>
  <c r="M9" i="10"/>
  <c r="K9" i="10"/>
  <c r="G9" i="10"/>
  <c r="M8" i="10"/>
  <c r="K8" i="10"/>
  <c r="G8" i="10"/>
  <c r="M7" i="10"/>
  <c r="K7" i="10"/>
  <c r="I7" i="10"/>
  <c r="G7" i="10"/>
  <c r="C2" i="9" l="1"/>
</calcChain>
</file>

<file path=xl/sharedStrings.xml><?xml version="1.0" encoding="utf-8"?>
<sst xmlns="http://schemas.openxmlformats.org/spreadsheetml/2006/main" count="119" uniqueCount="90">
  <si>
    <t>Date and Time</t>
  </si>
  <si>
    <t>Time Range</t>
  </si>
  <si>
    <t>1 month</t>
  </si>
  <si>
    <t>3 months</t>
  </si>
  <si>
    <t>6 months</t>
  </si>
  <si>
    <t>1 year</t>
  </si>
  <si>
    <t>Region</t>
  </si>
  <si>
    <t>USA</t>
  </si>
  <si>
    <t>China</t>
  </si>
  <si>
    <t>Brazil</t>
  </si>
  <si>
    <t>Argantina</t>
  </si>
  <si>
    <t>European Union</t>
  </si>
  <si>
    <t>Ukraine</t>
  </si>
  <si>
    <t>India</t>
  </si>
  <si>
    <t>Currency</t>
  </si>
  <si>
    <t>USD</t>
  </si>
  <si>
    <t>EUR</t>
  </si>
  <si>
    <t>Unit</t>
  </si>
  <si>
    <t>per bushel</t>
  </si>
  <si>
    <t>per ton</t>
  </si>
  <si>
    <t>Current Price Overview</t>
  </si>
  <si>
    <t>Spot Price</t>
  </si>
  <si>
    <t>Yesterday’s Price</t>
  </si>
  <si>
    <t>Last Week's Price</t>
  </si>
  <si>
    <t>Last Month's Price</t>
  </si>
  <si>
    <t>Historical Price Trend</t>
  </si>
  <si>
    <t>Line Chart</t>
  </si>
  <si>
    <t>Major market events</t>
  </si>
  <si>
    <t>Supply and Demand Metrics</t>
  </si>
  <si>
    <t>Russia</t>
  </si>
  <si>
    <t>2021/2022</t>
  </si>
  <si>
    <t>2022/2023</t>
  </si>
  <si>
    <t>2023/2024</t>
  </si>
  <si>
    <t>2024/2025</t>
  </si>
  <si>
    <t>2025/2026</t>
  </si>
  <si>
    <r>
      <t>WORLD</t>
    </r>
    <r>
      <rPr>
        <sz val="10"/>
        <color theme="1"/>
        <rFont val="Aptos Narrow"/>
        <family val="2"/>
        <scheme val="minor"/>
      </rPr>
      <t>, bn metrics tn</t>
    </r>
  </si>
  <si>
    <t>Marketing Year 2023 from October - September</t>
  </si>
  <si>
    <t>https://fas.usda.gov/data/production/commodity/0440000</t>
  </si>
  <si>
    <t>bushel</t>
  </si>
  <si>
    <t>corn, kg</t>
  </si>
  <si>
    <t>wheat, kg</t>
  </si>
  <si>
    <t>Stock-to-Use Ratio</t>
  </si>
  <si>
    <r>
      <t>Global Corn Production,</t>
    </r>
    <r>
      <rPr>
        <sz val="10"/>
        <color theme="0"/>
        <rFont val="Aptos Narrow"/>
        <family val="2"/>
        <scheme val="minor"/>
      </rPr>
      <t xml:space="preserve"> mio metrics tn</t>
    </r>
  </si>
  <si>
    <t>Export, mio metrics tn</t>
  </si>
  <si>
    <t>Price Comparison:</t>
  </si>
  <si>
    <t>Corn</t>
  </si>
  <si>
    <t>Wheat</t>
  </si>
  <si>
    <t>Soybeans</t>
  </si>
  <si>
    <t>Barley</t>
  </si>
  <si>
    <t>Price Drivers and Market Insights:</t>
  </si>
  <si>
    <t>Weather Conditions</t>
  </si>
  <si>
    <t>Fuel/Energy Prices</t>
  </si>
  <si>
    <t>Currency Exchange Rates</t>
  </si>
  <si>
    <t>Government Policies</t>
  </si>
  <si>
    <t>Any key weather patterns (e.g., drought, flooding in major producing regions)</t>
  </si>
  <si>
    <t>How crude oil prices (key input in farming) affect corn prices</t>
  </si>
  <si>
    <t>The impact of the USD exchange rate on global corn prices</t>
  </si>
  <si>
    <t>Information on tariffs, subsidies, or trade agreements.</t>
  </si>
  <si>
    <t>Forecasting &amp; Projections:</t>
  </si>
  <si>
    <t>Predictive analytics for corn price (next 3 months, 6 months, 1 year).</t>
  </si>
  <si>
    <t>Include confidence intervals or a shaded range.</t>
  </si>
  <si>
    <t>Include comments from market analysts or experts.</t>
  </si>
  <si>
    <t>News ticker for the latest updates relevant to corn market</t>
  </si>
  <si>
    <t>Price Forecast (Line Chart):</t>
  </si>
  <si>
    <t>Analyst Insights:</t>
  </si>
  <si>
    <t>Regional and Seasonal Factors:</t>
  </si>
  <si>
    <r>
      <t>Seasonality Chart</t>
    </r>
    <r>
      <rPr>
        <sz val="11"/>
        <color theme="1"/>
        <rFont val="Aptos Narrow"/>
        <family val="2"/>
        <scheme val="minor"/>
      </rPr>
      <t>: A bar or line chart showing typical price behavior across different seasons (planting, harvest, etc.).</t>
    </r>
  </si>
  <si>
    <r>
      <t>Regional Heat Map</t>
    </r>
    <r>
      <rPr>
        <sz val="11"/>
        <color theme="1"/>
        <rFont val="Aptos Narrow"/>
        <family val="2"/>
        <scheme val="minor"/>
      </rPr>
      <t>:</t>
    </r>
  </si>
  <si>
    <t>Displays which regions are experiencing higher or lower prices compared to the global average.</t>
  </si>
  <si>
    <t>9. Data Export &amp; Reports:</t>
  </si>
  <si>
    <r>
      <t xml:space="preserve">Option to export data in </t>
    </r>
    <r>
      <rPr>
        <b/>
        <sz val="11"/>
        <color theme="1"/>
        <rFont val="Aptos Narrow"/>
        <family val="2"/>
        <scheme val="minor"/>
      </rPr>
      <t>CSV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Excel</t>
    </r>
    <r>
      <rPr>
        <sz val="11"/>
        <color theme="1"/>
        <rFont val="Aptos Narrow"/>
        <family val="2"/>
        <scheme val="minor"/>
      </rPr>
      <t xml:space="preserve">, or </t>
    </r>
    <r>
      <rPr>
        <b/>
        <sz val="11"/>
        <color theme="1"/>
        <rFont val="Aptos Narrow"/>
        <family val="2"/>
        <scheme val="minor"/>
      </rPr>
      <t>PDF</t>
    </r>
    <r>
      <rPr>
        <sz val="11"/>
        <color theme="1"/>
        <rFont val="Aptos Narrow"/>
        <family val="2"/>
        <scheme val="minor"/>
      </rPr>
      <t xml:space="preserve"> format.</t>
    </r>
  </si>
  <si>
    <r>
      <t>Custom Reports</t>
    </r>
    <r>
      <rPr>
        <sz val="11"/>
        <color theme="1"/>
        <rFont val="Aptos Narrow"/>
        <family val="2"/>
        <scheme val="minor"/>
      </rPr>
      <t>: Ability to generate reports based on user-selected filters (e.g., weekly report on corn prices in North America).</t>
    </r>
  </si>
  <si>
    <t>10. Notifications &amp; Alerts:</t>
  </si>
  <si>
    <r>
      <t>Price Alert Setup</t>
    </r>
    <r>
      <rPr>
        <sz val="11"/>
        <color theme="1"/>
        <rFont val="Aptos Narrow"/>
        <family val="2"/>
        <scheme val="minor"/>
      </rPr>
      <t>: Users can set a notification if corn price exceeds or drops below a specific value.</t>
    </r>
  </si>
  <si>
    <r>
      <t>Market News Integration</t>
    </r>
    <r>
      <rPr>
        <sz val="11"/>
        <color theme="1"/>
        <rFont val="Aptos Narrow"/>
        <family val="2"/>
        <scheme val="minor"/>
      </rPr>
      <t>: RSS or API feed from trusted market news sources for real-time corn-related news.</t>
    </r>
  </si>
  <si>
    <t>11. Footer:</t>
  </si>
  <si>
    <r>
      <t>Data Sources</t>
    </r>
    <r>
      <rPr>
        <sz val="11"/>
        <color theme="1"/>
        <rFont val="Aptos Narrow"/>
        <family val="2"/>
        <scheme val="minor"/>
      </rPr>
      <t>: Indicate data providers (e.g., USDA, FAO, commodity exchanges).</t>
    </r>
  </si>
  <si>
    <r>
      <t>Disclaimer</t>
    </r>
    <r>
      <rPr>
        <sz val="11"/>
        <color theme="1"/>
        <rFont val="Aptos Narrow"/>
        <family val="2"/>
        <scheme val="minor"/>
      </rPr>
      <t>: Legal disclaimer regarding the use of the data.</t>
    </r>
  </si>
  <si>
    <r>
      <t>Contact Info</t>
    </r>
    <r>
      <rPr>
        <sz val="11"/>
        <color theme="1"/>
        <rFont val="Aptos Narrow"/>
        <family val="2"/>
        <scheme val="minor"/>
      </rPr>
      <t>: Support or contact details for questions.</t>
    </r>
  </si>
  <si>
    <t>mln metrics tn</t>
  </si>
  <si>
    <t>WORLD</t>
  </si>
  <si>
    <t xml:space="preserve"> - total quantity of commodity that is grown and harvested during a specific time period</t>
  </si>
  <si>
    <t>projection</t>
  </si>
  <si>
    <t>United States</t>
  </si>
  <si>
    <t>Canada</t>
  </si>
  <si>
    <t>Australia</t>
  </si>
  <si>
    <t>Global Wheat Production</t>
  </si>
  <si>
    <t>estimate</t>
  </si>
  <si>
    <r>
      <t>European Union</t>
    </r>
    <r>
      <rPr>
        <sz val="10"/>
        <color theme="1"/>
        <rFont val="Aptos Narrow"/>
        <family val="2"/>
        <scheme val="minor"/>
      </rPr>
      <t xml:space="preserve"> </t>
    </r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</si>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</sst>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mmmm\ d\,\ yyyy;@"/>
    <numFmt numFmtId="166" formatCode="0.0"/>
    <numFmt numFmtId="168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6"/>
      <color theme="10"/>
      <name val="Aptos Narrow"/>
      <family val="2"/>
      <scheme val="minor"/>
    </font>
    <font>
      <sz val="10"/>
      <color rgb="FF00206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theme="1" tint="0.499984740745262"/>
      <name val="Aptos Narrow"/>
      <family val="2"/>
      <scheme val="minor"/>
    </font>
    <font>
      <sz val="10"/>
      <color theme="1" tint="0.499984740745262"/>
      <name val="Aptos Narrow"/>
      <family val="2"/>
      <scheme val="minor"/>
    </font>
    <font>
      <sz val="10"/>
      <name val="Aptos Narrow"/>
      <family val="2"/>
      <scheme val="minor"/>
    </font>
    <font>
      <sz val="9"/>
      <color theme="1" tint="0.499984740745262"/>
      <name val="Aptos Narrow"/>
      <family val="2"/>
      <scheme val="minor"/>
    </font>
    <font>
      <i/>
      <sz val="9"/>
      <color theme="1" tint="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6" fillId="0" borderId="0" xfId="0" applyFont="1" applyAlignment="1">
      <alignment vertical="top"/>
    </xf>
    <xf numFmtId="0" fontId="8" fillId="0" borderId="0" xfId="2" applyFont="1" applyAlignment="1">
      <alignment vertical="top"/>
    </xf>
    <xf numFmtId="0" fontId="9" fillId="2" borderId="1" xfId="0" applyFont="1" applyFill="1" applyBorder="1" applyAlignment="1">
      <alignment vertical="top"/>
    </xf>
    <xf numFmtId="0" fontId="9" fillId="2" borderId="2" xfId="0" applyFont="1" applyFill="1" applyBorder="1" applyAlignment="1">
      <alignment vertical="top"/>
    </xf>
    <xf numFmtId="0" fontId="9" fillId="2" borderId="3" xfId="0" applyFont="1" applyFill="1" applyBorder="1" applyAlignment="1">
      <alignment vertical="top"/>
    </xf>
    <xf numFmtId="0" fontId="9" fillId="2" borderId="4" xfId="0" applyFont="1" applyFill="1" applyBorder="1" applyAlignment="1">
      <alignment vertical="top"/>
    </xf>
    <xf numFmtId="0" fontId="9" fillId="2" borderId="5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5" fillId="0" borderId="0" xfId="0" applyFont="1" applyAlignment="1">
      <alignment vertical="top"/>
    </xf>
    <xf numFmtId="0" fontId="3" fillId="3" borderId="0" xfId="0" applyFont="1" applyFill="1" applyAlignment="1">
      <alignment horizontal="left" vertical="top"/>
    </xf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horizontal="center" vertical="top"/>
    </xf>
    <xf numFmtId="0" fontId="1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9" fontId="4" fillId="0" borderId="0" xfId="1" applyFont="1" applyAlignment="1">
      <alignment vertical="top"/>
    </xf>
    <xf numFmtId="2" fontId="4" fillId="0" borderId="0" xfId="0" applyNumberFormat="1" applyFont="1" applyAlignment="1">
      <alignment vertical="top"/>
    </xf>
    <xf numFmtId="0" fontId="12" fillId="6" borderId="7" xfId="0" applyFont="1" applyFill="1" applyBorder="1"/>
    <xf numFmtId="0" fontId="4" fillId="6" borderId="5" xfId="0" applyFont="1" applyFill="1" applyBorder="1"/>
    <xf numFmtId="0" fontId="13" fillId="0" borderId="0" xfId="0" applyFont="1"/>
    <xf numFmtId="166" fontId="4" fillId="0" borderId="0" xfId="0" applyNumberFormat="1" applyFont="1" applyAlignment="1">
      <alignment vertical="top" wrapText="1"/>
    </xf>
    <xf numFmtId="0" fontId="5" fillId="0" borderId="3" xfId="0" applyFont="1" applyBorder="1" applyAlignment="1">
      <alignment horizontal="right" vertical="top"/>
    </xf>
    <xf numFmtId="9" fontId="14" fillId="0" borderId="0" xfId="1" applyFont="1" applyBorder="1" applyAlignment="1">
      <alignment horizontal="center" vertical="top" wrapText="1"/>
    </xf>
    <xf numFmtId="0" fontId="4" fillId="5" borderId="3" xfId="0" applyFont="1" applyFill="1" applyBorder="1"/>
    <xf numFmtId="0" fontId="12" fillId="5" borderId="0" xfId="0" applyFont="1" applyFill="1"/>
    <xf numFmtId="0" fontId="4" fillId="5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15" fontId="4" fillId="5" borderId="0" xfId="0" applyNumberFormat="1" applyFont="1" applyFill="1" applyAlignment="1">
      <alignment wrapText="1"/>
    </xf>
    <xf numFmtId="0" fontId="4" fillId="5" borderId="0" xfId="0" applyFont="1" applyFill="1"/>
    <xf numFmtId="0" fontId="4" fillId="5" borderId="4" xfId="0" applyFont="1" applyFill="1" applyBorder="1"/>
    <xf numFmtId="15" fontId="12" fillId="5" borderId="0" xfId="0" applyNumberFormat="1" applyFont="1" applyFill="1" applyAlignment="1">
      <alignment horizontal="center" wrapText="1"/>
    </xf>
    <xf numFmtId="0" fontId="5" fillId="0" borderId="3" xfId="0" applyFont="1" applyBorder="1" applyAlignment="1">
      <alignment horizontal="right" vertical="top" wrapText="1"/>
    </xf>
    <xf numFmtId="166" fontId="15" fillId="0" borderId="0" xfId="0" applyNumberFormat="1" applyFont="1" applyAlignment="1">
      <alignment vertical="top" wrapText="1"/>
    </xf>
    <xf numFmtId="168" fontId="16" fillId="0" borderId="0" xfId="3" applyNumberFormat="1" applyFont="1" applyBorder="1" applyAlignment="1">
      <alignment horizontal="center" vertical="top" wrapText="1"/>
    </xf>
    <xf numFmtId="0" fontId="12" fillId="5" borderId="3" xfId="0" applyFont="1" applyFill="1" applyBorder="1"/>
    <xf numFmtId="0" fontId="12" fillId="5" borderId="0" xfId="0" applyFont="1" applyFill="1" applyAlignment="1">
      <alignment wrapText="1"/>
    </xf>
    <xf numFmtId="0" fontId="13" fillId="5" borderId="0" xfId="0" applyFont="1" applyFill="1" applyAlignment="1">
      <alignment wrapText="1"/>
    </xf>
    <xf numFmtId="0" fontId="12" fillId="5" borderId="4" xfId="0" applyFont="1" applyFill="1" applyBorder="1"/>
    <xf numFmtId="165" fontId="4" fillId="0" borderId="0" xfId="0" applyNumberFormat="1" applyFont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left" vertical="top"/>
    </xf>
    <xf numFmtId="0" fontId="3" fillId="6" borderId="7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6" borderId="6" xfId="0" applyFont="1" applyFill="1" applyBorder="1" applyAlignment="1">
      <alignment horizontal="center" vertical="top" wrapText="1"/>
    </xf>
    <xf numFmtId="0" fontId="2" fillId="7" borderId="1" xfId="0" applyFont="1" applyFill="1" applyBorder="1" applyAlignment="1">
      <alignment horizontal="left"/>
    </xf>
    <xf numFmtId="0" fontId="2" fillId="7" borderId="8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17" fillId="5" borderId="5" xfId="0" quotePrefix="1" applyFont="1" applyFill="1" applyBorder="1" applyAlignment="1">
      <alignment horizontal="left" vertical="top" wrapText="1"/>
    </xf>
    <xf numFmtId="0" fontId="17" fillId="5" borderId="7" xfId="0" applyFont="1" applyFill="1" applyBorder="1" applyAlignment="1">
      <alignment horizontal="left" vertical="top" wrapText="1"/>
    </xf>
    <xf numFmtId="0" fontId="17" fillId="5" borderId="6" xfId="0" applyFont="1" applyFill="1" applyBorder="1" applyAlignment="1">
      <alignment horizontal="left" vertical="top" wrapText="1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4">
    <dxf>
      <font>
        <color rgb="FF00B05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  <fill>
        <patternFill patternType="none">
          <bgColor auto="1"/>
        </patternFill>
      </fill>
    </dxf>
    <dxf>
      <font>
        <color rgb="FFC00000"/>
      </font>
    </dxf>
  </dxfs>
  <tableStyles count="0" defaultTableStyle="TableStyleMedium2" defaultPivotStyle="PivotStyleLight16"/>
  <colors>
    <mruColors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as.usda.gov/data/production/commodity/044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868A-315B-4310-9ED4-1F3709E218E8}">
  <dimension ref="B1:U42"/>
  <sheetViews>
    <sheetView zoomScale="80" zoomScaleNormal="80" workbookViewId="0">
      <selection activeCell="H14" sqref="H14"/>
    </sheetView>
  </sheetViews>
  <sheetFormatPr defaultColWidth="8.7109375" defaultRowHeight="13.5" x14ac:dyDescent="0.25"/>
  <cols>
    <col min="1" max="1" width="8.7109375" style="1"/>
    <col min="2" max="2" width="11.5703125" style="1" bestFit="1" customWidth="1"/>
    <col min="3" max="3" width="12.5703125" style="1" bestFit="1" customWidth="1"/>
    <col min="4" max="4" width="5.42578125" style="1" customWidth="1"/>
    <col min="5" max="5" width="18.5703125" style="1" bestFit="1" customWidth="1"/>
    <col min="6" max="7" width="4.28515625" style="1" customWidth="1"/>
    <col min="8" max="8" width="17.42578125" style="1" bestFit="1" customWidth="1"/>
    <col min="9" max="9" width="2.42578125" style="1" customWidth="1"/>
    <col min="10" max="10" width="18.7109375" style="1" bestFit="1" customWidth="1"/>
    <col min="11" max="15" width="8.5703125" style="1" bestFit="1" customWidth="1"/>
    <col min="16" max="16" width="8.7109375" style="1"/>
    <col min="17" max="18" width="10.85546875" style="1" customWidth="1"/>
    <col min="19" max="19" width="8.7109375" style="1"/>
    <col min="20" max="20" width="19.85546875" style="1" bestFit="1" customWidth="1"/>
    <col min="21" max="16384" width="8.7109375" style="1"/>
  </cols>
  <sheetData>
    <row r="1" spans="2:21" x14ac:dyDescent="0.25">
      <c r="J1" s="7" t="s">
        <v>37</v>
      </c>
    </row>
    <row r="2" spans="2:21" x14ac:dyDescent="0.25">
      <c r="B2" s="19" t="s">
        <v>0</v>
      </c>
      <c r="C2" s="47">
        <f ca="1">TODAY()</f>
        <v>45847</v>
      </c>
      <c r="D2" s="47"/>
      <c r="J2" s="6" t="s">
        <v>36</v>
      </c>
    </row>
    <row r="4" spans="2:21" x14ac:dyDescent="0.25">
      <c r="B4" s="18" t="s">
        <v>1</v>
      </c>
      <c r="C4" s="2" t="s">
        <v>2</v>
      </c>
      <c r="E4" s="48" t="s">
        <v>20</v>
      </c>
      <c r="F4" s="48"/>
      <c r="H4" s="18" t="s">
        <v>25</v>
      </c>
      <c r="J4" s="48" t="s">
        <v>28</v>
      </c>
      <c r="K4" s="48"/>
      <c r="L4" s="48"/>
      <c r="M4" s="48"/>
      <c r="N4" s="48"/>
      <c r="O4" s="48"/>
      <c r="Q4" s="48" t="s">
        <v>44</v>
      </c>
      <c r="R4" s="48"/>
      <c r="T4" s="48" t="s">
        <v>49</v>
      </c>
      <c r="U4" s="48"/>
    </row>
    <row r="5" spans="2:21" x14ac:dyDescent="0.25">
      <c r="C5" s="2" t="s">
        <v>3</v>
      </c>
    </row>
    <row r="6" spans="2:21" ht="25.5" customHeight="1" x14ac:dyDescent="0.25">
      <c r="C6" s="2" t="s">
        <v>4</v>
      </c>
      <c r="E6" s="1" t="s">
        <v>24</v>
      </c>
      <c r="H6" s="1" t="s">
        <v>26</v>
      </c>
      <c r="J6" s="15" t="s">
        <v>42</v>
      </c>
      <c r="K6" s="4" t="s">
        <v>30</v>
      </c>
      <c r="L6" s="4" t="s">
        <v>31</v>
      </c>
      <c r="M6" s="4" t="s">
        <v>32</v>
      </c>
      <c r="N6" s="4" t="s">
        <v>33</v>
      </c>
      <c r="O6" s="4" t="s">
        <v>34</v>
      </c>
      <c r="Q6" s="1" t="s">
        <v>45</v>
      </c>
      <c r="T6" s="1" t="s">
        <v>50</v>
      </c>
      <c r="U6" s="6" t="s">
        <v>54</v>
      </c>
    </row>
    <row r="7" spans="2:21" x14ac:dyDescent="0.25">
      <c r="C7" s="2" t="s">
        <v>5</v>
      </c>
      <c r="E7" s="1" t="s">
        <v>23</v>
      </c>
      <c r="H7" s="1" t="s">
        <v>27</v>
      </c>
      <c r="J7" s="3" t="s">
        <v>35</v>
      </c>
      <c r="K7" s="4"/>
      <c r="L7" s="4">
        <v>1.1599999999999999</v>
      </c>
      <c r="M7" s="4">
        <v>1.22</v>
      </c>
      <c r="N7" s="4"/>
      <c r="O7" s="4"/>
      <c r="Q7" s="1" t="s">
        <v>46</v>
      </c>
      <c r="T7" s="1" t="s">
        <v>51</v>
      </c>
      <c r="U7" s="6" t="s">
        <v>55</v>
      </c>
    </row>
    <row r="8" spans="2:21" x14ac:dyDescent="0.25">
      <c r="E8" s="1" t="s">
        <v>22</v>
      </c>
      <c r="J8" s="5" t="s">
        <v>7</v>
      </c>
      <c r="L8" s="1">
        <v>346.74</v>
      </c>
      <c r="M8" s="1">
        <v>389.69</v>
      </c>
      <c r="N8" s="24"/>
      <c r="Q8" s="1" t="s">
        <v>47</v>
      </c>
      <c r="T8" s="1" t="s">
        <v>52</v>
      </c>
      <c r="U8" s="6" t="s">
        <v>56</v>
      </c>
    </row>
    <row r="9" spans="2:21" x14ac:dyDescent="0.25">
      <c r="B9" s="18" t="s">
        <v>6</v>
      </c>
      <c r="C9" s="1" t="s">
        <v>7</v>
      </c>
      <c r="E9" s="1" t="s">
        <v>21</v>
      </c>
      <c r="J9" s="5" t="s">
        <v>8</v>
      </c>
      <c r="L9" s="1">
        <v>277.2</v>
      </c>
      <c r="M9" s="1">
        <v>288.83999999999997</v>
      </c>
      <c r="N9" s="24"/>
      <c r="Q9" s="1" t="s">
        <v>48</v>
      </c>
      <c r="T9" s="1" t="s">
        <v>53</v>
      </c>
      <c r="U9" s="6" t="s">
        <v>57</v>
      </c>
    </row>
    <row r="10" spans="2:21" x14ac:dyDescent="0.25">
      <c r="C10" s="1" t="s">
        <v>8</v>
      </c>
      <c r="J10" s="5" t="s">
        <v>9</v>
      </c>
      <c r="L10" s="1">
        <v>137</v>
      </c>
      <c r="M10" s="1">
        <v>122</v>
      </c>
      <c r="N10" s="24"/>
    </row>
    <row r="11" spans="2:21" x14ac:dyDescent="0.25">
      <c r="C11" s="1" t="s">
        <v>9</v>
      </c>
      <c r="J11" s="5" t="s">
        <v>10</v>
      </c>
      <c r="L11" s="1">
        <v>36</v>
      </c>
      <c r="M11" s="1">
        <v>50</v>
      </c>
      <c r="N11" s="24"/>
    </row>
    <row r="12" spans="2:21" x14ac:dyDescent="0.25">
      <c r="C12" s="1" t="s">
        <v>10</v>
      </c>
      <c r="J12" s="5" t="s">
        <v>12</v>
      </c>
      <c r="L12" s="1">
        <v>27</v>
      </c>
      <c r="M12" s="1">
        <v>32.5</v>
      </c>
      <c r="N12" s="24"/>
      <c r="Q12" s="49" t="s">
        <v>58</v>
      </c>
      <c r="R12" s="49"/>
    </row>
    <row r="13" spans="2:21" x14ac:dyDescent="0.25">
      <c r="C13" s="1" t="s">
        <v>12</v>
      </c>
      <c r="J13" s="5" t="s">
        <v>13</v>
      </c>
      <c r="L13" s="1">
        <v>38.090000000000003</v>
      </c>
      <c r="M13" s="1">
        <v>37.5</v>
      </c>
      <c r="N13" s="24"/>
    </row>
    <row r="14" spans="2:21" x14ac:dyDescent="0.25">
      <c r="C14" s="1" t="s">
        <v>13</v>
      </c>
      <c r="J14" s="5" t="s">
        <v>11</v>
      </c>
      <c r="K14" s="25">
        <v>73.015000000000001</v>
      </c>
      <c r="L14" s="1">
        <v>52.33</v>
      </c>
      <c r="M14" s="1">
        <v>61.45</v>
      </c>
      <c r="N14" s="24"/>
      <c r="Q14" s="16" t="s">
        <v>63</v>
      </c>
    </row>
    <row r="15" spans="2:21" x14ac:dyDescent="0.25">
      <c r="C15" s="1" t="s">
        <v>11</v>
      </c>
      <c r="Q15" s="1" t="s">
        <v>59</v>
      </c>
    </row>
    <row r="16" spans="2:21" x14ac:dyDescent="0.25">
      <c r="J16" s="17" t="s">
        <v>43</v>
      </c>
      <c r="Q16" s="1" t="s">
        <v>60</v>
      </c>
    </row>
    <row r="17" spans="2:17" x14ac:dyDescent="0.25">
      <c r="B17" s="18" t="s">
        <v>14</v>
      </c>
      <c r="C17" s="1" t="s">
        <v>16</v>
      </c>
      <c r="J17" s="5" t="s">
        <v>9</v>
      </c>
      <c r="M17" s="4">
        <v>58</v>
      </c>
    </row>
    <row r="18" spans="2:17" x14ac:dyDescent="0.25">
      <c r="C18" s="1" t="s">
        <v>15</v>
      </c>
      <c r="J18" s="5" t="s">
        <v>7</v>
      </c>
      <c r="K18" s="1">
        <v>59.7</v>
      </c>
      <c r="L18" s="1">
        <v>39.47</v>
      </c>
      <c r="M18" s="4">
        <v>54.27</v>
      </c>
      <c r="Q18" s="16" t="s">
        <v>64</v>
      </c>
    </row>
    <row r="19" spans="2:17" x14ac:dyDescent="0.25">
      <c r="J19" s="5" t="s">
        <v>10</v>
      </c>
      <c r="M19" s="4">
        <v>34</v>
      </c>
      <c r="Q19" s="1" t="s">
        <v>61</v>
      </c>
    </row>
    <row r="20" spans="2:17" x14ac:dyDescent="0.25">
      <c r="B20" s="18" t="s">
        <v>17</v>
      </c>
      <c r="C20" s="1" t="s">
        <v>18</v>
      </c>
      <c r="J20" s="5" t="s">
        <v>12</v>
      </c>
      <c r="M20" s="4">
        <v>21</v>
      </c>
      <c r="Q20" s="1" t="s">
        <v>62</v>
      </c>
    </row>
    <row r="21" spans="2:17" x14ac:dyDescent="0.25">
      <c r="C21" s="1" t="s">
        <v>19</v>
      </c>
      <c r="J21" s="5" t="s">
        <v>29</v>
      </c>
      <c r="M21" s="4">
        <v>5.3</v>
      </c>
    </row>
    <row r="22" spans="2:17" ht="15.75" x14ac:dyDescent="0.25">
      <c r="J22" s="5" t="s">
        <v>11</v>
      </c>
      <c r="M22" s="4">
        <v>4.2</v>
      </c>
      <c r="Q22" s="20" t="s">
        <v>65</v>
      </c>
    </row>
    <row r="23" spans="2:17" ht="15" x14ac:dyDescent="0.25">
      <c r="M23" s="4"/>
      <c r="Q23" s="21"/>
    </row>
    <row r="24" spans="2:17" ht="15" x14ac:dyDescent="0.25">
      <c r="C24" s="8" t="s">
        <v>38</v>
      </c>
      <c r="D24" s="9">
        <v>1</v>
      </c>
      <c r="J24" s="14" t="s">
        <v>41</v>
      </c>
      <c r="M24" s="4"/>
      <c r="Q24" s="22" t="s">
        <v>66</v>
      </c>
    </row>
    <row r="25" spans="2:17" ht="15" x14ac:dyDescent="0.25">
      <c r="C25" s="10" t="s">
        <v>39</v>
      </c>
      <c r="D25" s="11">
        <v>25.4</v>
      </c>
      <c r="Q25" s="22" t="s">
        <v>67</v>
      </c>
    </row>
    <row r="26" spans="2:17" ht="15" x14ac:dyDescent="0.25">
      <c r="C26" s="12" t="s">
        <v>40</v>
      </c>
      <c r="D26" s="13">
        <v>27.2</v>
      </c>
      <c r="Q26" s="23" t="s">
        <v>68</v>
      </c>
    </row>
    <row r="27" spans="2:17" ht="15" x14ac:dyDescent="0.25">
      <c r="Q27"/>
    </row>
    <row r="28" spans="2:17" ht="15.75" x14ac:dyDescent="0.25">
      <c r="Q28" s="20" t="s">
        <v>69</v>
      </c>
    </row>
    <row r="29" spans="2:17" ht="15" x14ac:dyDescent="0.25">
      <c r="Q29" s="21"/>
    </row>
    <row r="30" spans="2:17" ht="15" x14ac:dyDescent="0.25">
      <c r="Q30" s="21" t="s">
        <v>70</v>
      </c>
    </row>
    <row r="31" spans="2:17" ht="15" x14ac:dyDescent="0.25">
      <c r="Q31" s="22" t="s">
        <v>71</v>
      </c>
    </row>
    <row r="32" spans="2:17" ht="15" x14ac:dyDescent="0.25">
      <c r="Q32"/>
    </row>
    <row r="33" spans="17:17" ht="15.75" x14ac:dyDescent="0.25">
      <c r="Q33" s="20" t="s">
        <v>72</v>
      </c>
    </row>
    <row r="34" spans="17:17" ht="15" x14ac:dyDescent="0.25">
      <c r="Q34" s="21"/>
    </row>
    <row r="35" spans="17:17" ht="15" x14ac:dyDescent="0.25">
      <c r="Q35" s="22" t="s">
        <v>73</v>
      </c>
    </row>
    <row r="36" spans="17:17" ht="15" x14ac:dyDescent="0.25">
      <c r="Q36" s="22" t="s">
        <v>74</v>
      </c>
    </row>
    <row r="37" spans="17:17" ht="15" x14ac:dyDescent="0.25">
      <c r="Q37"/>
    </row>
    <row r="38" spans="17:17" ht="15.75" x14ac:dyDescent="0.25">
      <c r="Q38" s="20" t="s">
        <v>75</v>
      </c>
    </row>
    <row r="39" spans="17:17" ht="15" x14ac:dyDescent="0.25">
      <c r="Q39" s="21"/>
    </row>
    <row r="40" spans="17:17" ht="15" x14ac:dyDescent="0.25">
      <c r="Q40" s="22" t="s">
        <v>76</v>
      </c>
    </row>
    <row r="41" spans="17:17" ht="15" x14ac:dyDescent="0.25">
      <c r="Q41" s="22" t="s">
        <v>77</v>
      </c>
    </row>
    <row r="42" spans="17:17" ht="15" x14ac:dyDescent="0.25">
      <c r="Q42" s="22" t="s">
        <v>78</v>
      </c>
    </row>
  </sheetData>
  <mergeCells count="6">
    <mergeCell ref="C2:D2"/>
    <mergeCell ref="J4:O4"/>
    <mergeCell ref="Q4:R4"/>
    <mergeCell ref="Q12:R12"/>
    <mergeCell ref="T4:U4"/>
    <mergeCell ref="E4:F4"/>
  </mergeCells>
  <hyperlinks>
    <hyperlink ref="J1" r:id="rId1" xr:uid="{20A983EB-677D-4526-8E21-536DCA25A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0FB4-990A-4755-B3A3-EE25AD14B3B0}">
  <dimension ref="B2:M15"/>
  <sheetViews>
    <sheetView tabSelected="1" workbookViewId="0">
      <selection activeCell="F18" sqref="F18"/>
    </sheetView>
  </sheetViews>
  <sheetFormatPr defaultRowHeight="15" x14ac:dyDescent="0.25"/>
  <cols>
    <col min="2" max="2" width="13.42578125" bestFit="1" customWidth="1"/>
  </cols>
  <sheetData>
    <row r="2" spans="2:13" x14ac:dyDescent="0.25">
      <c r="B2" s="53" t="s">
        <v>86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</row>
    <row r="3" spans="2:13" x14ac:dyDescent="0.25">
      <c r="B3" s="32"/>
      <c r="C3" s="33"/>
      <c r="D3" s="34"/>
      <c r="E3" s="35"/>
      <c r="F3" s="34"/>
      <c r="G3" s="35"/>
      <c r="H3" s="36"/>
      <c r="I3" s="35"/>
      <c r="J3" s="34"/>
      <c r="K3" s="34"/>
      <c r="L3" s="37"/>
      <c r="M3" s="38"/>
    </row>
    <row r="4" spans="2:13" x14ac:dyDescent="0.25">
      <c r="B4" s="32"/>
      <c r="C4" s="33"/>
      <c r="D4" s="34"/>
      <c r="E4" s="35"/>
      <c r="F4" s="34"/>
      <c r="G4" s="35"/>
      <c r="H4" s="39"/>
      <c r="I4" s="35"/>
      <c r="J4" s="39"/>
      <c r="K4" s="34"/>
      <c r="L4" s="37"/>
      <c r="M4" s="38"/>
    </row>
    <row r="5" spans="2:13" x14ac:dyDescent="0.25">
      <c r="B5" s="43"/>
      <c r="C5" s="33"/>
      <c r="D5" s="44" t="s">
        <v>89</v>
      </c>
      <c r="E5" s="45"/>
      <c r="F5" s="44" t="s">
        <v>89</v>
      </c>
      <c r="G5" s="45"/>
      <c r="H5" s="44" t="s">
        <v>89</v>
      </c>
      <c r="I5" s="45"/>
      <c r="J5" s="44" t="s">
        <v>87</v>
      </c>
      <c r="K5" s="44"/>
      <c r="L5" s="44" t="s">
        <v>82</v>
      </c>
      <c r="M5" s="46"/>
    </row>
    <row r="6" spans="2:13" x14ac:dyDescent="0.25">
      <c r="B6" s="27"/>
      <c r="C6" s="26"/>
      <c r="D6" s="50" t="s">
        <v>30</v>
      </c>
      <c r="E6" s="50"/>
      <c r="F6" s="50" t="s">
        <v>31</v>
      </c>
      <c r="G6" s="50"/>
      <c r="H6" s="50" t="s">
        <v>32</v>
      </c>
      <c r="I6" s="50"/>
      <c r="J6" s="51" t="s">
        <v>33</v>
      </c>
      <c r="K6" s="51"/>
      <c r="L6" s="50" t="s">
        <v>34</v>
      </c>
      <c r="M6" s="52"/>
    </row>
    <row r="7" spans="2:13" x14ac:dyDescent="0.25">
      <c r="B7" s="40" t="s">
        <v>80</v>
      </c>
      <c r="C7" s="28" t="s">
        <v>79</v>
      </c>
      <c r="D7" s="29">
        <v>779.7</v>
      </c>
      <c r="E7" s="31"/>
      <c r="F7" s="29">
        <v>803.9</v>
      </c>
      <c r="G7" s="42">
        <f>F7-D7</f>
        <v>24.199999999999932</v>
      </c>
      <c r="H7" s="41">
        <v>795</v>
      </c>
      <c r="I7" s="42">
        <f>H7-F7</f>
        <v>-8.8999999999999773</v>
      </c>
      <c r="J7" s="29">
        <v>799.9</v>
      </c>
      <c r="K7" s="42">
        <f>J7-H7</f>
        <v>4.8999999999999773</v>
      </c>
      <c r="L7" s="29">
        <v>808.6</v>
      </c>
      <c r="M7" s="42">
        <f>L7-J7</f>
        <v>8.7000000000000455</v>
      </c>
    </row>
    <row r="8" spans="2:13" x14ac:dyDescent="0.25">
      <c r="B8" s="30" t="s">
        <v>8</v>
      </c>
      <c r="C8" s="28" t="s">
        <v>79</v>
      </c>
      <c r="D8" s="29">
        <v>136.9</v>
      </c>
      <c r="E8" s="31">
        <f>(D8)/$D$7</f>
        <v>0.17558035141721173</v>
      </c>
      <c r="F8" s="29">
        <v>137.69999999999999</v>
      </c>
      <c r="G8" s="42">
        <f t="shared" ref="G8:G14" si="0">F8-D8</f>
        <v>0.79999999999998295</v>
      </c>
      <c r="H8" s="41">
        <v>136.6</v>
      </c>
      <c r="I8" s="42">
        <v>-1.0999999999999943</v>
      </c>
      <c r="J8" s="29">
        <v>140.1</v>
      </c>
      <c r="K8" s="42">
        <f t="shared" ref="K8:K14" si="1">J8-H8</f>
        <v>3.5</v>
      </c>
      <c r="L8" s="29">
        <v>142</v>
      </c>
      <c r="M8" s="42">
        <f>L8-J8</f>
        <v>1.9000000000000057</v>
      </c>
    </row>
    <row r="9" spans="2:13" x14ac:dyDescent="0.25">
      <c r="B9" s="30" t="s">
        <v>88</v>
      </c>
      <c r="C9" s="28" t="s">
        <v>79</v>
      </c>
      <c r="D9" s="29">
        <v>137.5</v>
      </c>
      <c r="E9" s="31">
        <f t="shared" ref="E9:E14" si="2">(D9)/$D$7</f>
        <v>0.176349878158266</v>
      </c>
      <c r="F9" s="29">
        <v>133.30000000000001</v>
      </c>
      <c r="G9" s="42">
        <f t="shared" si="0"/>
        <v>-4.1999999999999886</v>
      </c>
      <c r="H9" s="41">
        <v>133.1</v>
      </c>
      <c r="I9" s="42">
        <v>-1.0999999999999943</v>
      </c>
      <c r="J9" s="29">
        <v>122.12</v>
      </c>
      <c r="K9" s="42">
        <f>J9-H9</f>
        <v>-10.97999999999999</v>
      </c>
      <c r="L9" s="29">
        <v>136.56</v>
      </c>
      <c r="M9" s="42">
        <f>L9-J9</f>
        <v>14.439999999999998</v>
      </c>
    </row>
    <row r="10" spans="2:13" x14ac:dyDescent="0.25">
      <c r="B10" s="30" t="s">
        <v>13</v>
      </c>
      <c r="C10" s="28" t="s">
        <v>79</v>
      </c>
      <c r="D10" s="29">
        <v>109.6</v>
      </c>
      <c r="E10" s="31">
        <f t="shared" si="2"/>
        <v>0.14056688469924328</v>
      </c>
      <c r="F10" s="29">
        <v>107.7</v>
      </c>
      <c r="G10" s="42">
        <f t="shared" si="0"/>
        <v>-1.8999999999999915</v>
      </c>
      <c r="H10" s="41">
        <v>110.6</v>
      </c>
      <c r="I10" s="42">
        <v>-1.0999999999999943</v>
      </c>
      <c r="J10" s="29">
        <v>113.3</v>
      </c>
      <c r="K10" s="42">
        <f t="shared" si="1"/>
        <v>2.7000000000000028</v>
      </c>
      <c r="L10" s="29">
        <v>117.5</v>
      </c>
      <c r="M10" s="42">
        <f>L10-J10</f>
        <v>4.2000000000000028</v>
      </c>
    </row>
    <row r="11" spans="2:13" x14ac:dyDescent="0.25">
      <c r="B11" s="30" t="s">
        <v>29</v>
      </c>
      <c r="C11" s="28" t="s">
        <v>79</v>
      </c>
      <c r="D11" s="29">
        <v>75</v>
      </c>
      <c r="E11" s="31">
        <f t="shared" si="2"/>
        <v>9.6190842631781445E-2</v>
      </c>
      <c r="F11" s="29">
        <v>95.4</v>
      </c>
      <c r="G11" s="42">
        <f t="shared" si="0"/>
        <v>20.400000000000006</v>
      </c>
      <c r="H11" s="41">
        <v>91</v>
      </c>
      <c r="I11" s="42">
        <v>-1.0999999999999943</v>
      </c>
      <c r="J11" s="29">
        <v>81.599999999999994</v>
      </c>
      <c r="K11" s="42">
        <f t="shared" si="1"/>
        <v>-9.4000000000000057</v>
      </c>
      <c r="L11" s="29">
        <v>83</v>
      </c>
      <c r="M11" s="42">
        <f>L11-J11</f>
        <v>1.4000000000000057</v>
      </c>
    </row>
    <row r="12" spans="2:13" x14ac:dyDescent="0.25">
      <c r="B12" s="30" t="s">
        <v>83</v>
      </c>
      <c r="C12" s="28" t="s">
        <v>79</v>
      </c>
      <c r="D12" s="29">
        <v>44.8</v>
      </c>
      <c r="E12" s="31">
        <f t="shared" si="2"/>
        <v>5.7457996665384113E-2</v>
      </c>
      <c r="F12" s="29">
        <v>44.9</v>
      </c>
      <c r="G12" s="42">
        <f t="shared" si="0"/>
        <v>0.10000000000000142</v>
      </c>
      <c r="H12" s="41">
        <v>49.3</v>
      </c>
      <c r="I12" s="42">
        <v>-1.0999999999999943</v>
      </c>
      <c r="J12" s="29">
        <v>53.66</v>
      </c>
      <c r="K12" s="42">
        <f t="shared" si="1"/>
        <v>4.3599999999999994</v>
      </c>
      <c r="L12" s="29">
        <v>53.3</v>
      </c>
      <c r="M12" s="42">
        <f>L12-J12</f>
        <v>-0.35999999999999943</v>
      </c>
    </row>
    <row r="13" spans="2:13" x14ac:dyDescent="0.25">
      <c r="B13" s="30" t="s">
        <v>85</v>
      </c>
      <c r="C13" s="28" t="s">
        <v>79</v>
      </c>
      <c r="D13" s="29">
        <v>36.200000000000003</v>
      </c>
      <c r="E13" s="31">
        <f t="shared" si="2"/>
        <v>4.6428113376939847E-2</v>
      </c>
      <c r="F13" s="29">
        <v>40.5</v>
      </c>
      <c r="G13" s="42">
        <f t="shared" si="0"/>
        <v>4.2999999999999972</v>
      </c>
      <c r="H13" s="41">
        <v>26</v>
      </c>
      <c r="I13" s="42">
        <v>-1.0999999999999943</v>
      </c>
      <c r="J13" s="29">
        <v>34.1</v>
      </c>
      <c r="K13" s="42">
        <f t="shared" si="1"/>
        <v>8.1000000000000014</v>
      </c>
      <c r="L13" s="29">
        <v>31</v>
      </c>
      <c r="M13" s="42">
        <f>L13-J13</f>
        <v>-3.1000000000000014</v>
      </c>
    </row>
    <row r="14" spans="2:13" x14ac:dyDescent="0.25">
      <c r="B14" s="30" t="s">
        <v>84</v>
      </c>
      <c r="C14" s="28" t="s">
        <v>79</v>
      </c>
      <c r="D14" s="29">
        <v>22.4</v>
      </c>
      <c r="E14" s="31">
        <f t="shared" si="2"/>
        <v>2.8728998332692057E-2</v>
      </c>
      <c r="F14" s="29">
        <v>34.799999999999997</v>
      </c>
      <c r="G14" s="42">
        <f t="shared" si="0"/>
        <v>12.399999999999999</v>
      </c>
      <c r="H14" s="41">
        <v>32.9</v>
      </c>
      <c r="I14" s="42">
        <v>-1.0999999999999943</v>
      </c>
      <c r="J14" s="29">
        <v>34.1</v>
      </c>
      <c r="K14" s="42">
        <f t="shared" si="1"/>
        <v>1.2000000000000028</v>
      </c>
      <c r="L14" s="29">
        <v>36</v>
      </c>
      <c r="M14" s="42">
        <f>L14-J14</f>
        <v>1.8999999999999986</v>
      </c>
    </row>
    <row r="15" spans="2:13" x14ac:dyDescent="0.25">
      <c r="B15" s="56" t="s">
        <v>81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8"/>
    </row>
  </sheetData>
  <mergeCells count="7">
    <mergeCell ref="B15:M15"/>
    <mergeCell ref="B2:M2"/>
    <mergeCell ref="D6:E6"/>
    <mergeCell ref="F6:G6"/>
    <mergeCell ref="H6:I6"/>
    <mergeCell ref="J6:K6"/>
    <mergeCell ref="L6:M6"/>
  </mergeCells>
  <conditionalFormatting sqref="G7:G14 I7:I14 K7:K1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7:M1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Sheet8</vt:lpstr>
      <vt:lpstr>Global Wheat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Borshch</dc:creator>
  <cp:lastModifiedBy>Juan Romero</cp:lastModifiedBy>
  <dcterms:created xsi:type="dcterms:W3CDTF">2024-10-01T12:48:03Z</dcterms:created>
  <dcterms:modified xsi:type="dcterms:W3CDTF">2025-07-09T20:07:51Z</dcterms:modified>
</cp:coreProperties>
</file>