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istina Romani\Desktop\Cristina\PKU_child_adult_meta_analysis\pku_child_adult_DATA &amp; RESULTS\"/>
    </mc:Choice>
  </mc:AlternateContent>
  <xr:revisionPtr revIDLastSave="0" documentId="13_ncr:9_{595B8E53-F7C9-493B-B57B-0F73E8FFD93E}" xr6:coauthVersionLast="47" xr6:coauthVersionMax="47" xr10:uidLastSave="{00000000-0000-0000-0000-000000000000}"/>
  <bookViews>
    <workbookView xWindow="4965" yWindow="1170" windowWidth="23685" windowHeight="13800" xr2:uid="{6DF56025-464E-47CA-879F-F4DE6B328990}"/>
  </bookViews>
  <sheets>
    <sheet name="speed_accuracy_summary_table" sheetId="1" r:id="rId1"/>
  </sheets>
  <calcPr calcId="0"/>
</workbook>
</file>

<file path=xl/calcChain.xml><?xml version="1.0" encoding="utf-8"?>
<calcChain xmlns="http://schemas.openxmlformats.org/spreadsheetml/2006/main">
  <c r="L8" i="1" l="1"/>
  <c r="L7" i="1"/>
  <c r="L5" i="1"/>
  <c r="L4" i="1"/>
  <c r="M9" i="1"/>
  <c r="M8" i="1"/>
  <c r="M5" i="1"/>
  <c r="M4" i="1"/>
</calcChain>
</file>

<file path=xl/sharedStrings.xml><?xml version="1.0" encoding="utf-8"?>
<sst xmlns="http://schemas.openxmlformats.org/spreadsheetml/2006/main" count="36" uniqueCount="30">
  <si>
    <t>ES</t>
  </si>
  <si>
    <t>z value</t>
  </si>
  <si>
    <t>p value</t>
  </si>
  <si>
    <t>AIC diff</t>
  </si>
  <si>
    <t>&lt;.001</t>
  </si>
  <si>
    <t>effect</t>
  </si>
  <si>
    <t xml:space="preserve"> p value</t>
  </si>
  <si>
    <t>N
groups</t>
  </si>
  <si>
    <t>N 
measures</t>
  </si>
  <si>
    <t>PKU 
N</t>
  </si>
  <si>
    <t>Controls
N</t>
  </si>
  <si>
    <t>Children_speed model</t>
  </si>
  <si>
    <t>.008</t>
  </si>
  <si>
    <t>Phe</t>
  </si>
  <si>
    <t>Children_accuracy model</t>
  </si>
  <si>
    <t>.06</t>
  </si>
  <si>
    <t>Speed-accuracy difference</t>
  </si>
  <si>
    <t>speed vs accuracy</t>
  </si>
  <si>
    <t>.89</t>
  </si>
  <si>
    <t>Adults_speed model</t>
  </si>
  <si>
    <t>Adults_accuracy model</t>
  </si>
  <si>
    <t>Age x Speed-accuracy</t>
  </si>
  <si>
    <t>speed x accuracy</t>
  </si>
  <si>
    <t>Intercept</t>
  </si>
  <si>
    <t>Slope coefficient</t>
  </si>
  <si>
    <r>
      <t xml:space="preserve">Change for 200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mol/L</t>
    </r>
  </si>
  <si>
    <r>
      <t xml:space="preserve">ES change x  200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mol of Phe</t>
    </r>
  </si>
  <si>
    <t>PKU mean Phe</t>
  </si>
  <si>
    <t xml:space="preserve"> lower CI boundary</t>
  </si>
  <si>
    <t xml:space="preserve"> upper  CI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</si>
</sst>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6" formatCode=".00"/>
    <numFmt numFmtId="167" formatCode="0.0"/>
    <numFmt numFmtId="168" formatCode=".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ymbol"/>
      <family val="1"/>
      <charset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/>
    </xf>
    <xf numFmtId="2" fontId="16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0" xfId="0" quotePrefix="1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2" fontId="0" fillId="33" borderId="0" xfId="0" applyNumberFormat="1" applyFill="1" applyBorder="1" applyAlignment="1">
      <alignment horizontal="center" vertical="center"/>
    </xf>
    <xf numFmtId="166" fontId="0" fillId="33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2" fontId="16" fillId="0" borderId="0" xfId="0" applyNumberFormat="1" applyFont="1" applyBorder="1" applyAlignment="1">
      <alignment horizontal="center" vertical="center"/>
    </xf>
    <xf numFmtId="167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vertical="center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A13F2-C27F-4C28-8198-0643A28C746D}">
  <dimension ref="A3:S12"/>
  <sheetViews>
    <sheetView tabSelected="1" workbookViewId="0">
      <selection activeCell="S3" sqref="S3"/>
    </sheetView>
  </sheetViews>
  <sheetFormatPr defaultRowHeight="15" x14ac:dyDescent="0.25"/>
  <cols>
    <col min="1" max="1" width="22.5703125" customWidth="1"/>
    <col min="2" max="4" width="5.85546875" style="1" customWidth="1"/>
    <col min="5" max="5" width="6.28515625" style="1" customWidth="1"/>
    <col min="6" max="6" width="5.85546875" style="1" customWidth="1"/>
    <col min="7" max="7" width="10.140625" style="1" customWidth="1"/>
    <col min="8" max="12" width="5.85546875" style="1" customWidth="1"/>
    <col min="13" max="13" width="9.140625" style="1" customWidth="1"/>
    <col min="14" max="14" width="1.28515625" style="1" customWidth="1"/>
    <col min="15" max="15" width="6.28515625" style="1" customWidth="1"/>
    <col min="16" max="16" width="6.5703125" style="1" customWidth="1"/>
    <col min="17" max="17" width="5.85546875" style="1" customWidth="1"/>
    <col min="18" max="19" width="5.85546875" customWidth="1"/>
  </cols>
  <sheetData>
    <row r="3" spans="1:19" ht="70.5" customHeight="1" x14ac:dyDescent="0.25">
      <c r="A3" s="2"/>
      <c r="B3" s="3" t="s">
        <v>0</v>
      </c>
      <c r="C3" s="3" t="s">
        <v>28</v>
      </c>
      <c r="D3" s="3" t="s">
        <v>29</v>
      </c>
      <c r="E3" s="3" t="s">
        <v>1</v>
      </c>
      <c r="F3" s="3" t="s">
        <v>2</v>
      </c>
      <c r="G3" s="3" t="s">
        <v>5</v>
      </c>
      <c r="H3" s="3" t="s">
        <v>3</v>
      </c>
      <c r="I3" s="3" t="s">
        <v>6</v>
      </c>
      <c r="J3" s="30" t="s">
        <v>23</v>
      </c>
      <c r="K3" s="30" t="s">
        <v>24</v>
      </c>
      <c r="L3" s="30" t="s">
        <v>25</v>
      </c>
      <c r="M3" s="3" t="s">
        <v>26</v>
      </c>
      <c r="N3" s="31"/>
      <c r="O3" s="3" t="s">
        <v>27</v>
      </c>
      <c r="P3" s="3" t="s">
        <v>7</v>
      </c>
      <c r="Q3" s="3" t="s">
        <v>8</v>
      </c>
      <c r="R3" s="3" t="s">
        <v>9</v>
      </c>
      <c r="S3" s="3" t="s">
        <v>10</v>
      </c>
    </row>
    <row r="4" spans="1:19" x14ac:dyDescent="0.25">
      <c r="A4" s="4" t="s">
        <v>11</v>
      </c>
      <c r="B4" s="26">
        <v>-0.42748064942736502</v>
      </c>
      <c r="C4" s="9">
        <v>-0.74184124713941302</v>
      </c>
      <c r="D4" s="9">
        <v>-0.113120051715316</v>
      </c>
      <c r="E4" s="10">
        <v>-2.6652407555634201</v>
      </c>
      <c r="F4" s="11" t="s">
        <v>12</v>
      </c>
      <c r="G4" s="11" t="s">
        <v>13</v>
      </c>
      <c r="H4" s="9">
        <v>-2.7602751331717799</v>
      </c>
      <c r="I4" s="12">
        <v>2.9123892300042399E-2</v>
      </c>
      <c r="J4" s="13">
        <v>-0.69043651597421096</v>
      </c>
      <c r="K4" s="13">
        <v>-1.65904624565464E-3</v>
      </c>
      <c r="L4" s="12">
        <f>K4*200</f>
        <v>-0.33180924913092802</v>
      </c>
      <c r="M4" s="9">
        <f>-0.00111251491706487*200</f>
        <v>-0.222502983412974</v>
      </c>
      <c r="N4" s="14"/>
      <c r="O4" s="28">
        <v>595.62579791120004</v>
      </c>
      <c r="P4" s="15">
        <v>4</v>
      </c>
      <c r="Q4" s="15">
        <v>12</v>
      </c>
      <c r="R4" s="15">
        <v>93</v>
      </c>
      <c r="S4" s="15">
        <v>125</v>
      </c>
    </row>
    <row r="5" spans="1:19" x14ac:dyDescent="0.25">
      <c r="A5" s="4" t="s">
        <v>14</v>
      </c>
      <c r="B5" s="26">
        <v>-0.37146560760752501</v>
      </c>
      <c r="C5" s="9">
        <v>-0.75476762747510395</v>
      </c>
      <c r="D5" s="9">
        <v>1.18364122600532E-2</v>
      </c>
      <c r="E5" s="10">
        <v>-1.8994400620627201</v>
      </c>
      <c r="F5" s="11" t="s">
        <v>15</v>
      </c>
      <c r="G5" s="11" t="s">
        <v>13</v>
      </c>
      <c r="H5" s="9">
        <v>-5.4192366058108101</v>
      </c>
      <c r="I5" s="12">
        <v>6.4530188333234602E-3</v>
      </c>
      <c r="J5" s="13">
        <v>-0.80931770937438896</v>
      </c>
      <c r="K5" s="13">
        <v>-2.19082340364037E-3</v>
      </c>
      <c r="L5" s="12">
        <f>K5*200</f>
        <v>-0.43816468072807402</v>
      </c>
      <c r="M5" s="9">
        <f>(-0.0022319373603937*200)</f>
        <v>-0.44638747207873997</v>
      </c>
      <c r="N5" s="14"/>
      <c r="O5" s="28">
        <v>595.62579791120004</v>
      </c>
      <c r="P5" s="15">
        <v>4</v>
      </c>
      <c r="Q5" s="15">
        <v>12</v>
      </c>
      <c r="R5" s="15">
        <v>93</v>
      </c>
      <c r="S5" s="15">
        <v>125</v>
      </c>
    </row>
    <row r="6" spans="1:19" ht="30" x14ac:dyDescent="0.25">
      <c r="A6" s="6" t="s">
        <v>16</v>
      </c>
      <c r="B6" s="14"/>
      <c r="C6" s="9"/>
      <c r="D6" s="9"/>
      <c r="E6" s="10"/>
      <c r="F6" s="14"/>
      <c r="G6" s="16" t="s">
        <v>17</v>
      </c>
      <c r="H6" s="9">
        <v>1.980790872</v>
      </c>
      <c r="I6" s="17" t="s">
        <v>18</v>
      </c>
      <c r="J6" s="13"/>
      <c r="K6" s="13"/>
      <c r="L6" s="17"/>
      <c r="M6" s="9"/>
      <c r="N6" s="14"/>
      <c r="O6" s="29"/>
      <c r="P6" s="14"/>
      <c r="Q6" s="14"/>
      <c r="R6" s="14"/>
      <c r="S6" s="14"/>
    </row>
    <row r="7" spans="1:19" x14ac:dyDescent="0.25">
      <c r="A7" s="5"/>
      <c r="B7" s="14"/>
      <c r="C7" s="9"/>
      <c r="D7" s="9"/>
      <c r="E7" s="10"/>
      <c r="F7" s="14"/>
      <c r="G7" s="14"/>
      <c r="H7" s="9"/>
      <c r="I7" s="12"/>
      <c r="J7" s="13">
        <v>-0.64737777526390605</v>
      </c>
      <c r="K7" s="13">
        <v>-1.34613200186889E-5</v>
      </c>
      <c r="L7" s="12">
        <f>K7*200</f>
        <v>-2.6922640037377798E-3</v>
      </c>
      <c r="M7" s="9"/>
      <c r="N7" s="14"/>
      <c r="O7" s="29"/>
      <c r="P7" s="14"/>
      <c r="Q7" s="14"/>
      <c r="R7" s="14"/>
      <c r="S7" s="14"/>
    </row>
    <row r="8" spans="1:19" x14ac:dyDescent="0.25">
      <c r="A8" s="4" t="s">
        <v>19</v>
      </c>
      <c r="B8" s="18">
        <v>-0.64813832900452495</v>
      </c>
      <c r="C8" s="19">
        <v>-0.76005237417500404</v>
      </c>
      <c r="D8" s="13">
        <v>-0.53622428383404597</v>
      </c>
      <c r="E8" s="27">
        <v>-11.350923647820499</v>
      </c>
      <c r="F8" s="20" t="s">
        <v>4</v>
      </c>
      <c r="G8" s="21" t="s">
        <v>13</v>
      </c>
      <c r="H8" s="13">
        <v>0.96035062502603397</v>
      </c>
      <c r="I8" s="12">
        <v>0.38817129452703703</v>
      </c>
      <c r="J8" s="13">
        <v>-0.17620689606897499</v>
      </c>
      <c r="K8" s="13">
        <v>-6.1148024919013301E-4</v>
      </c>
      <c r="L8" s="12">
        <f>K8*200</f>
        <v>-0.1222960498380266</v>
      </c>
      <c r="M8" s="9">
        <f>0.000226987208719167*200</f>
        <v>4.5397441743833401E-2</v>
      </c>
      <c r="N8" s="14"/>
      <c r="O8" s="28">
        <v>872.96207636560803</v>
      </c>
      <c r="P8" s="15">
        <v>13</v>
      </c>
      <c r="Q8" s="15">
        <v>42</v>
      </c>
      <c r="R8" s="15">
        <v>301.10000000000002</v>
      </c>
      <c r="S8" s="15">
        <v>350.8</v>
      </c>
    </row>
    <row r="9" spans="1:19" x14ac:dyDescent="0.25">
      <c r="A9" s="4" t="s">
        <v>20</v>
      </c>
      <c r="B9" s="18">
        <v>-0.29287725182089502</v>
      </c>
      <c r="C9" s="19">
        <v>-0.47496323045264299</v>
      </c>
      <c r="D9" s="13">
        <v>-0.110791273189146</v>
      </c>
      <c r="E9" s="27">
        <v>-3.1525154752356799</v>
      </c>
      <c r="F9" s="20" t="s">
        <v>4</v>
      </c>
      <c r="G9" s="22" t="s">
        <v>13</v>
      </c>
      <c r="H9" s="13">
        <v>5.0340207871728597E-2</v>
      </c>
      <c r="I9" s="12">
        <v>1.7862068911567299E-2</v>
      </c>
      <c r="J9" s="12"/>
      <c r="K9" s="12"/>
      <c r="L9" s="12"/>
      <c r="M9" s="9">
        <f>200*(-0.000537615136326117)</f>
        <v>-0.10752302726522341</v>
      </c>
      <c r="N9" s="14"/>
      <c r="O9" s="28">
        <v>873.13916337594901</v>
      </c>
      <c r="P9" s="15">
        <v>13</v>
      </c>
      <c r="Q9" s="15">
        <v>38</v>
      </c>
      <c r="R9" s="15">
        <v>313.36363636363598</v>
      </c>
      <c r="S9" s="15">
        <v>360.75</v>
      </c>
    </row>
    <row r="10" spans="1:19" ht="30" x14ac:dyDescent="0.25">
      <c r="A10" s="6" t="s">
        <v>16</v>
      </c>
      <c r="B10" s="14"/>
      <c r="C10" s="9"/>
      <c r="D10" s="9"/>
      <c r="E10" s="14"/>
      <c r="F10" s="14"/>
      <c r="G10" s="16" t="s">
        <v>17</v>
      </c>
      <c r="H10" s="23"/>
      <c r="I10" s="24"/>
      <c r="J10" s="24"/>
      <c r="K10" s="24"/>
      <c r="L10" s="25"/>
      <c r="M10" s="14"/>
      <c r="N10" s="14"/>
      <c r="O10" s="14"/>
      <c r="P10" s="14"/>
      <c r="Q10" s="14"/>
      <c r="R10" s="14"/>
      <c r="S10" s="14"/>
    </row>
    <row r="11" spans="1:19" x14ac:dyDescent="0.25">
      <c r="A11" s="5"/>
      <c r="B11" s="14"/>
      <c r="C11" s="14"/>
      <c r="D11" s="14"/>
      <c r="E11" s="14"/>
      <c r="F11" s="14"/>
      <c r="G11" s="14"/>
      <c r="H11" s="14"/>
      <c r="I11" s="12"/>
      <c r="J11" s="12"/>
      <c r="K11" s="12"/>
      <c r="L11" s="12"/>
      <c r="M11" s="14"/>
      <c r="N11" s="14"/>
      <c r="O11" s="14"/>
      <c r="P11" s="14"/>
      <c r="Q11" s="14"/>
      <c r="R11" s="14"/>
      <c r="S11" s="14"/>
    </row>
    <row r="12" spans="1:19" ht="30" x14ac:dyDescent="0.25">
      <c r="A12" s="6" t="s">
        <v>21</v>
      </c>
      <c r="B12" s="6"/>
      <c r="C12" s="6"/>
      <c r="D12" s="6"/>
      <c r="E12" s="6"/>
      <c r="F12" s="6"/>
      <c r="G12" s="7" t="s">
        <v>22</v>
      </c>
      <c r="H12" s="8">
        <v>-7.4949323195988704</v>
      </c>
      <c r="I12" s="8">
        <v>2.0604018364064102E-3</v>
      </c>
      <c r="J12" s="8"/>
      <c r="K12" s="8"/>
      <c r="L12" s="8"/>
      <c r="M12" s="6"/>
      <c r="N12" s="6"/>
      <c r="O12" s="6"/>
      <c r="P12" s="6"/>
      <c r="Q12" s="6"/>
      <c r="R12" s="6"/>
      <c r="S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speed_accuracy_summary_table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 Romani</cp:lastModifiedBy>
  <dcterms:created xsi:type="dcterms:W3CDTF">2025-03-05T16:49:48Z</dcterms:created>
  <dcterms:modified xsi:type="dcterms:W3CDTF">2025-03-05T17:25:25Z</dcterms:modified>
</cp:coreProperties>
</file>