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sonac-admin/Documents/current/PKU/pku_cog_functions_meta_analysis/May2022_meta-analysis_with_added_papers/FunctionResults2/"/>
    </mc:Choice>
  </mc:AlternateContent>
  <xr:revisionPtr revIDLastSave="0" documentId="13_ncr:40009_{43AD12F9-B42E-FB42-9834-D306DDE57D76}" xr6:coauthVersionLast="47" xr6:coauthVersionMax="47" xr10:uidLastSave="{00000000-0000-0000-0000-000000000000}"/>
  <bookViews>
    <workbookView xWindow="2840" yWindow="580" windowWidth="33600" windowHeight="16540"/>
  </bookViews>
  <sheets>
    <sheet name="OverallResultSummary" sheetId="1" r:id="rId1"/>
  </sheets>
  <calcPr calcId="0"/>
</workbook>
</file>

<file path=xl/calcChain.xml><?xml version="1.0" encoding="utf-8"?>
<calcChain xmlns="http://schemas.openxmlformats.org/spreadsheetml/2006/main">
  <c r="G23" i="1" l="1"/>
  <c r="K28" i="1" l="1"/>
  <c r="K27" i="1"/>
  <c r="N5" i="1"/>
  <c r="N12" i="1"/>
  <c r="N7" i="1"/>
  <c r="N20" i="1"/>
  <c r="N3" i="1"/>
  <c r="N15" i="1"/>
  <c r="N17" i="1"/>
  <c r="N9" i="1"/>
  <c r="N6" i="1"/>
  <c r="N16" i="1"/>
  <c r="N14" i="1"/>
  <c r="N10" i="1"/>
  <c r="N21" i="1"/>
  <c r="N19" i="1"/>
  <c r="N11" i="1"/>
  <c r="N13" i="1"/>
  <c r="N4" i="1"/>
  <c r="N18" i="1"/>
  <c r="N2" i="1"/>
  <c r="N8" i="1"/>
</calcChain>
</file>

<file path=xl/sharedStrings.xml><?xml version="1.0" encoding="utf-8"?>
<sst xmlns="http://schemas.openxmlformats.org/spreadsheetml/2006/main" count="53" uniqueCount="42">
  <si>
    <t>function_order</t>
  </si>
  <si>
    <t>function_name</t>
  </si>
  <si>
    <t>N_groups</t>
  </si>
  <si>
    <t>N_measures</t>
  </si>
  <si>
    <t>N_PKU</t>
  </si>
  <si>
    <t>current_phe</t>
  </si>
  <si>
    <t>N_control</t>
  </si>
  <si>
    <t>combined_es</t>
  </si>
  <si>
    <t>es_ci_upper</t>
  </si>
  <si>
    <t>es_ci_lower</t>
  </si>
  <si>
    <t>z_value</t>
  </si>
  <si>
    <t>p_value</t>
  </si>
  <si>
    <t>heterogeneity_q_value</t>
  </si>
  <si>
    <t>heterogeneity_df</t>
  </si>
  <si>
    <t>heterogeneity_p_value</t>
  </si>
  <si>
    <t>heterogeneity_i_value</t>
  </si>
  <si>
    <t>heterogeneity_tau_value</t>
  </si>
  <si>
    <t>Phe_coefficient</t>
  </si>
  <si>
    <t>Phe_model_AIC_diff</t>
  </si>
  <si>
    <t>Phe_model_p_value</t>
  </si>
  <si>
    <t>Flexibility</t>
  </si>
  <si>
    <t>Reasoning</t>
  </si>
  <si>
    <t>Inhibition</t>
  </si>
  <si>
    <t>Sustained attention</t>
  </si>
  <si>
    <t>Higher language skills</t>
  </si>
  <si>
    <t>Verbal STM/WM</t>
  </si>
  <si>
    <t>Visual STM</t>
  </si>
  <si>
    <t>Verbal learning/LTM</t>
  </si>
  <si>
    <t>Visual learning/LTM</t>
  </si>
  <si>
    <t>Visuo-spatial skills</t>
  </si>
  <si>
    <t>-</t>
  </si>
  <si>
    <t>Simple RT: Visuo-spatial</t>
  </si>
  <si>
    <t>Visual spatial attention RT</t>
  </si>
  <si>
    <t>Visuo-spatial attention: accuracy</t>
  </si>
  <si>
    <t>Visuo motor control</t>
  </si>
  <si>
    <t>Naming RT</t>
  </si>
  <si>
    <t>Language accuracy</t>
  </si>
  <si>
    <t>Spelling</t>
  </si>
  <si>
    <t>Phonological tasks</t>
  </si>
  <si>
    <t>Social cognition</t>
  </si>
  <si>
    <t>IQ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</si>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</sst>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67" fontId="0" fillId="0" borderId="0" xfId="0" applyNumberFormat="1"/>
    <xf numFmtId="2" fontId="0" fillId="0" borderId="0" xfId="0" applyNumberFormat="1"/>
    <xf numFmtId="0" fontId="16" fillId="0" borderId="0" xfId="0" applyFont="1"/>
    <xf numFmtId="0" fontId="0" fillId="0" borderId="0" xfId="0" applyFon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zoomScale="130" zoomScaleNormal="130" workbookViewId="0">
      <selection activeCell="A16" sqref="A16:XFD16"/>
    </sheetView>
  </sheetViews>
  <sheetFormatPr baseColWidth="10" defaultRowHeight="16" x14ac:dyDescent="0.2"/>
  <cols>
    <col min="2" max="2" width="27.1640625" customWidth="1"/>
    <col min="3" max="3" width="3" customWidth="1"/>
    <col min="4" max="4" width="3.83203125" customWidth="1"/>
    <col min="5" max="5" width="4" customWidth="1"/>
    <col min="6" max="6" width="3.83203125" customWidth="1"/>
    <col min="8" max="8" width="3.1640625" customWidth="1"/>
    <col min="9" max="9" width="3.83203125" customWidth="1"/>
    <col min="10" max="10" width="2.33203125" customWidth="1"/>
    <col min="14" max="14" width="12.8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I1" t="s">
        <v>6</v>
      </c>
      <c r="K1" t="s">
        <v>7</v>
      </c>
      <c r="L1" t="s">
        <v>8</v>
      </c>
      <c r="M1" t="s">
        <v>9</v>
      </c>
      <c r="N1" t="s">
        <v>41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">
      <c r="A2">
        <v>2</v>
      </c>
      <c r="B2" s="4" t="s">
        <v>21</v>
      </c>
      <c r="C2">
        <v>4</v>
      </c>
      <c r="D2">
        <v>6</v>
      </c>
      <c r="F2">
        <v>90</v>
      </c>
      <c r="G2">
        <v>825.25</v>
      </c>
      <c r="I2">
        <v>89</v>
      </c>
      <c r="K2" s="4">
        <v>-1.0183534100232801</v>
      </c>
      <c r="L2" s="3">
        <v>-0.33361251577113599</v>
      </c>
      <c r="M2" s="3">
        <v>-1.7030943042754301</v>
      </c>
      <c r="N2" t="str">
        <f>CONCATENATE("(",ROUND(M2,2),", ",ROUND(L2,2),")")</f>
        <v>(-1.7, -0.33)</v>
      </c>
      <c r="O2">
        <v>-2.9148777646164699</v>
      </c>
      <c r="P2" s="2">
        <v>3.5582787926617802E-3</v>
      </c>
      <c r="Q2">
        <v>13.294427516717001</v>
      </c>
      <c r="R2">
        <v>5</v>
      </c>
      <c r="S2">
        <v>2.07704739725635E-2</v>
      </c>
      <c r="T2">
        <v>0.62390257168179897</v>
      </c>
      <c r="U2">
        <v>0.441886172235881</v>
      </c>
      <c r="V2">
        <v>8.1085374673970992E-3</v>
      </c>
      <c r="W2">
        <v>1.07708867119428</v>
      </c>
      <c r="X2">
        <v>7.9402540108073197E-2</v>
      </c>
    </row>
    <row r="3" spans="1:24" x14ac:dyDescent="0.2">
      <c r="A3">
        <v>16</v>
      </c>
      <c r="B3" s="4" t="s">
        <v>32</v>
      </c>
      <c r="C3">
        <v>4</v>
      </c>
      <c r="D3">
        <v>10</v>
      </c>
      <c r="F3">
        <v>138</v>
      </c>
      <c r="G3">
        <v>1090.5</v>
      </c>
      <c r="I3">
        <v>121</v>
      </c>
      <c r="K3" s="4">
        <v>-0.80319096058387396</v>
      </c>
      <c r="L3" s="3">
        <v>-0.58731295264245598</v>
      </c>
      <c r="M3" s="3">
        <v>-1.0190689685252901</v>
      </c>
      <c r="N3" t="str">
        <f>CONCATENATE("(",ROUND(M3,2),", ",ROUND(L3,2),")")</f>
        <v>(-1.02, -0.59)</v>
      </c>
      <c r="O3">
        <v>-7.2921988231414296</v>
      </c>
      <c r="P3" s="2">
        <v>3.0493669445954701E-13</v>
      </c>
      <c r="Q3">
        <v>8.3712480960866191</v>
      </c>
      <c r="R3">
        <v>9</v>
      </c>
      <c r="S3">
        <v>0.49720906672242199</v>
      </c>
      <c r="T3">
        <v>-7.5108501945761394E-2</v>
      </c>
      <c r="U3">
        <v>0</v>
      </c>
      <c r="V3" s="1">
        <v>-5.8735603255206698E-4</v>
      </c>
      <c r="W3">
        <v>0.24219296828213199</v>
      </c>
      <c r="X3">
        <v>0.134290405869395</v>
      </c>
    </row>
    <row r="4" spans="1:24" x14ac:dyDescent="0.2">
      <c r="A4">
        <v>4</v>
      </c>
      <c r="B4" s="4" t="s">
        <v>23</v>
      </c>
      <c r="C4">
        <v>8</v>
      </c>
      <c r="D4">
        <v>11</v>
      </c>
      <c r="F4">
        <v>225</v>
      </c>
      <c r="G4">
        <v>942.625</v>
      </c>
      <c r="I4">
        <v>208</v>
      </c>
      <c r="K4" s="4">
        <v>-0.64945645505982597</v>
      </c>
      <c r="L4" s="3">
        <v>-0.42840140318104902</v>
      </c>
      <c r="M4" s="3">
        <v>-0.87051150693860302</v>
      </c>
      <c r="N4" t="str">
        <f>CONCATENATE("(",ROUND(M4,2),", ",ROUND(L4,2),")")</f>
        <v>(-0.87, -0.43)</v>
      </c>
      <c r="O4">
        <v>-5.7583450395078897</v>
      </c>
      <c r="P4" s="2">
        <v>8.4942593099458706E-9</v>
      </c>
      <c r="Q4">
        <v>13.1868379476178</v>
      </c>
      <c r="R4">
        <v>10</v>
      </c>
      <c r="S4">
        <v>0.21341233370816301</v>
      </c>
      <c r="T4">
        <v>0.24166809058220901</v>
      </c>
      <c r="U4">
        <v>3.6526382594726299E-2</v>
      </c>
      <c r="V4" s="1">
        <v>-9.4960846891887899E-4</v>
      </c>
      <c r="W4">
        <v>1.37191832575918</v>
      </c>
      <c r="X4">
        <v>6.6316494127081904E-2</v>
      </c>
    </row>
    <row r="5" spans="1:24" x14ac:dyDescent="0.2">
      <c r="A5">
        <v>20</v>
      </c>
      <c r="B5" s="4" t="s">
        <v>40</v>
      </c>
      <c r="C5">
        <v>16</v>
      </c>
      <c r="D5">
        <v>19</v>
      </c>
      <c r="F5">
        <v>407</v>
      </c>
      <c r="G5">
        <v>1007.8916666666599</v>
      </c>
      <c r="I5">
        <v>439</v>
      </c>
      <c r="K5" s="4">
        <v>-0.601155076330256</v>
      </c>
      <c r="L5" s="3">
        <v>-0.41742202434085801</v>
      </c>
      <c r="M5" s="3">
        <v>-0.78488812831965404</v>
      </c>
      <c r="N5" t="str">
        <f>CONCATENATE("(",ROUND(M5,2),", ",ROUND(L5,2),")")</f>
        <v>(-0.78, -0.42)</v>
      </c>
      <c r="O5">
        <v>-6.4127944644315598</v>
      </c>
      <c r="P5" s="2">
        <v>1.42876091580347E-10</v>
      </c>
      <c r="Q5">
        <v>26.798820420161299</v>
      </c>
      <c r="R5">
        <v>18</v>
      </c>
      <c r="S5">
        <v>8.2846943880123397E-2</v>
      </c>
      <c r="T5">
        <v>0.32832864589598798</v>
      </c>
      <c r="U5">
        <v>5.21987131496724E-2</v>
      </c>
      <c r="V5" s="1">
        <v>-2.6859687016807899E-4</v>
      </c>
      <c r="W5">
        <v>-1.1127943115343599</v>
      </c>
      <c r="X5">
        <v>0.34623566478751899</v>
      </c>
    </row>
    <row r="6" spans="1:24" x14ac:dyDescent="0.2">
      <c r="A6">
        <v>12</v>
      </c>
      <c r="B6" s="5" t="s">
        <v>26</v>
      </c>
      <c r="C6">
        <v>7</v>
      </c>
      <c r="D6">
        <v>9</v>
      </c>
      <c r="F6">
        <v>167</v>
      </c>
      <c r="G6">
        <v>889.16071428571399</v>
      </c>
      <c r="I6">
        <v>182</v>
      </c>
      <c r="K6" s="5">
        <v>-0.599550728313616</v>
      </c>
      <c r="L6" s="3">
        <v>2.9566474222601901E-2</v>
      </c>
      <c r="M6" s="3">
        <v>-1.2286679308498301</v>
      </c>
      <c r="N6" t="str">
        <f>CONCATENATE("(",ROUND(M6,2),", ",ROUND(L6,2),")")</f>
        <v>(-1.23, 0.03)</v>
      </c>
      <c r="O6">
        <v>-1.86785201495391</v>
      </c>
      <c r="P6" s="6">
        <v>6.1782700923860803E-2</v>
      </c>
      <c r="Q6">
        <v>28.158628487428601</v>
      </c>
      <c r="R6">
        <v>8</v>
      </c>
      <c r="S6" s="1">
        <v>4.4500752903453903E-4</v>
      </c>
      <c r="T6">
        <v>0.71589525379151198</v>
      </c>
      <c r="U6">
        <v>0.23450584542810399</v>
      </c>
      <c r="V6" s="1">
        <v>-4.3355643653362601E-4</v>
      </c>
      <c r="W6">
        <v>-2.7666249689755E-2</v>
      </c>
      <c r="X6">
        <v>0.160200365284247</v>
      </c>
    </row>
    <row r="7" spans="1:24" x14ac:dyDescent="0.2">
      <c r="A7">
        <v>18</v>
      </c>
      <c r="B7" s="4" t="s">
        <v>34</v>
      </c>
      <c r="C7">
        <v>6</v>
      </c>
      <c r="D7">
        <v>16</v>
      </c>
      <c r="F7">
        <v>235</v>
      </c>
      <c r="G7">
        <v>857</v>
      </c>
      <c r="I7">
        <v>191</v>
      </c>
      <c r="K7" s="4">
        <v>-0.525473955991834</v>
      </c>
      <c r="L7" s="3">
        <v>-0.26256311652077602</v>
      </c>
      <c r="M7" s="3">
        <v>-0.78838479546289197</v>
      </c>
      <c r="N7" t="str">
        <f>CONCATENATE("(",ROUND(M7,2),", ",ROUND(L7,2),")")</f>
        <v>(-0.79, -0.26)</v>
      </c>
      <c r="O7">
        <v>-3.9173357425270998</v>
      </c>
      <c r="P7" s="2">
        <v>8.9533011929511495E-5</v>
      </c>
      <c r="Q7">
        <v>50.693217736430498</v>
      </c>
      <c r="R7">
        <v>15</v>
      </c>
      <c r="S7" s="1">
        <v>9.2719346402054195E-6</v>
      </c>
      <c r="T7">
        <v>0.70410242888921404</v>
      </c>
      <c r="U7">
        <v>0.16790305286617799</v>
      </c>
      <c r="V7">
        <v>1.6422826127854501E-3</v>
      </c>
      <c r="W7">
        <v>0.82429856544466695</v>
      </c>
      <c r="X7">
        <v>9.2847447818104001E-2</v>
      </c>
    </row>
    <row r="8" spans="1:24" x14ac:dyDescent="0.2">
      <c r="A8">
        <v>1</v>
      </c>
      <c r="B8" s="4" t="s">
        <v>20</v>
      </c>
      <c r="C8">
        <v>13</v>
      </c>
      <c r="D8">
        <v>34</v>
      </c>
      <c r="F8">
        <v>386</v>
      </c>
      <c r="G8">
        <v>928.23589743589696</v>
      </c>
      <c r="I8">
        <v>343</v>
      </c>
      <c r="K8" s="4">
        <v>-0.50686057167404297</v>
      </c>
      <c r="L8" s="3">
        <v>-0.164695869351873</v>
      </c>
      <c r="M8" s="3">
        <v>-0.84902527399621397</v>
      </c>
      <c r="N8" t="str">
        <f>CONCATENATE("(",ROUND(M8,2),", ",ROUND(L8,2),")")</f>
        <v>(-0.85, -0.16)</v>
      </c>
      <c r="O8">
        <v>-2.90336337711752</v>
      </c>
      <c r="P8" s="2">
        <v>3.6917800966067E-3</v>
      </c>
      <c r="Q8">
        <v>74.7624471533274</v>
      </c>
      <c r="R8">
        <v>33</v>
      </c>
      <c r="S8" s="1">
        <v>4.4353121720945098E-5</v>
      </c>
      <c r="T8">
        <v>0.55860192842107503</v>
      </c>
      <c r="U8">
        <v>0.15128124442219301</v>
      </c>
      <c r="V8" s="1">
        <v>-6.98052375385246E-4</v>
      </c>
      <c r="W8">
        <v>0.67037520150006402</v>
      </c>
      <c r="X8">
        <v>0.102231920078593</v>
      </c>
    </row>
    <row r="9" spans="1:24" x14ac:dyDescent="0.2">
      <c r="A9">
        <v>13</v>
      </c>
      <c r="B9" s="4" t="s">
        <v>28</v>
      </c>
      <c r="C9">
        <v>7</v>
      </c>
      <c r="D9">
        <v>9</v>
      </c>
      <c r="F9">
        <v>146</v>
      </c>
      <c r="G9">
        <v>1066.57142857142</v>
      </c>
      <c r="I9">
        <v>135</v>
      </c>
      <c r="K9" s="4">
        <v>-0.49278300446201101</v>
      </c>
      <c r="L9" s="3">
        <v>-0.23139527914746599</v>
      </c>
      <c r="M9" s="3">
        <v>-0.75417072977655697</v>
      </c>
      <c r="N9" t="str">
        <f>CONCATENATE("(",ROUND(M9,2),", ",ROUND(L9,2),")")</f>
        <v>(-0.75, -0.23)</v>
      </c>
      <c r="O9">
        <v>-3.69503556365061</v>
      </c>
      <c r="P9" s="2">
        <v>2.1985601209631699E-4</v>
      </c>
      <c r="Q9">
        <v>10.645132997049</v>
      </c>
      <c r="R9">
        <v>8</v>
      </c>
      <c r="S9">
        <v>0.22262824497605399</v>
      </c>
      <c r="T9">
        <v>0.24848285106276199</v>
      </c>
      <c r="U9">
        <v>5.7258981477331203E-2</v>
      </c>
      <c r="V9">
        <v>-1.2186411260581901E-3</v>
      </c>
      <c r="W9">
        <v>1.5674416264711699</v>
      </c>
      <c r="X9">
        <v>5.8923026412986301E-2</v>
      </c>
    </row>
    <row r="10" spans="1:24" x14ac:dyDescent="0.2">
      <c r="A10">
        <v>9</v>
      </c>
      <c r="B10" t="s">
        <v>38</v>
      </c>
      <c r="C10">
        <v>1</v>
      </c>
      <c r="D10">
        <v>2</v>
      </c>
      <c r="F10">
        <v>37</v>
      </c>
      <c r="G10">
        <v>720</v>
      </c>
      <c r="I10">
        <v>30</v>
      </c>
      <c r="K10">
        <v>-0.45380888634029998</v>
      </c>
      <c r="L10" s="3">
        <v>3.51204844113562E-2</v>
      </c>
      <c r="M10" s="3">
        <v>-0.94273825709195602</v>
      </c>
      <c r="N10" t="str">
        <f>CONCATENATE("(",ROUND(M10,2),", ",ROUND(L10,2),")")</f>
        <v>(-0.94, 0.04)</v>
      </c>
      <c r="O10">
        <v>-1.8191770147165001</v>
      </c>
      <c r="P10" s="6">
        <v>6.8884428373283998E-2</v>
      </c>
      <c r="Q10">
        <v>0.20504944542950401</v>
      </c>
      <c r="R10">
        <v>1</v>
      </c>
      <c r="S10">
        <v>0.650675583295386</v>
      </c>
      <c r="T10">
        <v>-3.8768724924145102</v>
      </c>
      <c r="U10">
        <v>0</v>
      </c>
      <c r="V10" t="s">
        <v>30</v>
      </c>
      <c r="W10" t="s">
        <v>30</v>
      </c>
      <c r="X10" t="s">
        <v>30</v>
      </c>
    </row>
    <row r="11" spans="1:24" x14ac:dyDescent="0.2">
      <c r="A11">
        <v>6</v>
      </c>
      <c r="B11" t="s">
        <v>35</v>
      </c>
      <c r="C11">
        <v>3</v>
      </c>
      <c r="D11">
        <v>7</v>
      </c>
      <c r="F11">
        <v>54</v>
      </c>
      <c r="G11">
        <v>1025.4000000000001</v>
      </c>
      <c r="I11">
        <v>60</v>
      </c>
      <c r="K11">
        <v>-0.449095665451402</v>
      </c>
      <c r="L11" s="3">
        <v>7.7448245084384096E-2</v>
      </c>
      <c r="M11" s="3">
        <v>-0.97563957598718798</v>
      </c>
      <c r="N11" t="str">
        <f>CONCATENATE("(",ROUND(M11,2),", ",ROUND(L11,2),")")</f>
        <v>(-0.98, 0.08)</v>
      </c>
      <c r="O11">
        <v>-1.67167697182583</v>
      </c>
      <c r="P11" s="3">
        <v>9.4588037469820405E-2</v>
      </c>
      <c r="Q11">
        <v>13.4875949122868</v>
      </c>
      <c r="R11">
        <v>6</v>
      </c>
      <c r="S11">
        <v>3.5914227253236203E-2</v>
      </c>
      <c r="T11">
        <v>0.55514678198600398</v>
      </c>
      <c r="U11">
        <v>0.14686988427362899</v>
      </c>
      <c r="V11">
        <v>1.53700310624694E-3</v>
      </c>
      <c r="W11">
        <v>0.78393398957293403</v>
      </c>
      <c r="X11">
        <v>9.5214031018688097E-2</v>
      </c>
    </row>
    <row r="12" spans="1:24" x14ac:dyDescent="0.2">
      <c r="A12">
        <v>19</v>
      </c>
      <c r="B12" s="4" t="s">
        <v>39</v>
      </c>
      <c r="C12">
        <v>4</v>
      </c>
      <c r="D12">
        <v>16</v>
      </c>
      <c r="F12">
        <v>98</v>
      </c>
      <c r="G12">
        <v>859.5</v>
      </c>
      <c r="I12">
        <v>122</v>
      </c>
      <c r="K12" s="4">
        <v>-0.42419341228770002</v>
      </c>
      <c r="L12" s="3">
        <v>-0.18583275184440101</v>
      </c>
      <c r="M12" s="3">
        <v>-0.66255407273099998</v>
      </c>
      <c r="N12" t="str">
        <f>CONCATENATE("(",ROUND(M12,2),", ",ROUND(L12,2),")")</f>
        <v>(-0.66, -0.19)</v>
      </c>
      <c r="O12">
        <v>-3.48800766459033</v>
      </c>
      <c r="P12" s="2">
        <v>4.8663412878358899E-4</v>
      </c>
      <c r="Q12">
        <v>16.879620759331701</v>
      </c>
      <c r="R12">
        <v>15</v>
      </c>
      <c r="S12">
        <v>0.32611149920224503</v>
      </c>
      <c r="T12">
        <v>0.11135444250384501</v>
      </c>
      <c r="U12">
        <v>8.6641456905208296E-3</v>
      </c>
      <c r="V12" s="1">
        <v>-4.3051806604856903E-4</v>
      </c>
      <c r="W12">
        <v>-0.429843345959252</v>
      </c>
      <c r="X12">
        <v>0.210184265206458</v>
      </c>
    </row>
    <row r="13" spans="1:24" x14ac:dyDescent="0.2">
      <c r="A13">
        <v>5</v>
      </c>
      <c r="B13" s="4" t="s">
        <v>24</v>
      </c>
      <c r="C13">
        <v>1</v>
      </c>
      <c r="D13">
        <v>15</v>
      </c>
      <c r="F13">
        <v>37</v>
      </c>
      <c r="G13">
        <v>746.86666666666599</v>
      </c>
      <c r="I13">
        <v>32</v>
      </c>
      <c r="K13" s="4">
        <v>-0.34056674515559998</v>
      </c>
      <c r="L13" s="3">
        <v>-9.0348673593818304E-2</v>
      </c>
      <c r="M13" s="3">
        <v>-0.59078481671738303</v>
      </c>
      <c r="N13" t="str">
        <f>CONCATENATE("(",ROUND(M13,2),", ",ROUND(L13,2),")")</f>
        <v>(-0.59, -0.09)</v>
      </c>
      <c r="O13">
        <v>-2.6676672498940301</v>
      </c>
      <c r="P13" s="2">
        <v>7.6379862717399398E-3</v>
      </c>
      <c r="Q13">
        <v>34.223942219884201</v>
      </c>
      <c r="R13">
        <v>14</v>
      </c>
      <c r="S13">
        <v>1.9125297427462699E-3</v>
      </c>
      <c r="T13">
        <v>0.59092965065064995</v>
      </c>
      <c r="U13">
        <v>0.13412438195463899</v>
      </c>
      <c r="V13">
        <v>1.8498513573405199E-2</v>
      </c>
      <c r="W13">
        <v>0.85747975838767498</v>
      </c>
      <c r="X13">
        <v>9.0949894393261302E-2</v>
      </c>
    </row>
    <row r="14" spans="1:24" x14ac:dyDescent="0.2">
      <c r="A14">
        <v>10</v>
      </c>
      <c r="B14" s="4" t="s">
        <v>25</v>
      </c>
      <c r="C14">
        <v>7</v>
      </c>
      <c r="D14">
        <v>11</v>
      </c>
      <c r="F14">
        <v>291</v>
      </c>
      <c r="G14">
        <v>902.9</v>
      </c>
      <c r="I14">
        <v>247</v>
      </c>
      <c r="K14" s="4">
        <v>-0.30822451314573801</v>
      </c>
      <c r="L14" s="3">
        <v>-6.07516948462846E-2</v>
      </c>
      <c r="M14" s="3">
        <v>-0.55569733144519196</v>
      </c>
      <c r="N14" t="str">
        <f>CONCATENATE("(",ROUND(M14,2),", ",ROUND(L14,2),")")</f>
        <v>(-0.56, -0.06)</v>
      </c>
      <c r="O14">
        <v>-2.4411123171799698</v>
      </c>
      <c r="P14" s="3">
        <v>1.4642100074909899E-2</v>
      </c>
      <c r="Q14">
        <v>12.5128570574128</v>
      </c>
      <c r="R14">
        <v>10</v>
      </c>
      <c r="S14">
        <v>0.25219723087757501</v>
      </c>
      <c r="T14">
        <v>0.20082200618796101</v>
      </c>
      <c r="U14">
        <v>2.6999415619680799E-2</v>
      </c>
      <c r="V14" s="1">
        <v>2.1990214433279101E-4</v>
      </c>
      <c r="W14">
        <v>-1.74114448728152</v>
      </c>
      <c r="X14">
        <v>0.61090752524623204</v>
      </c>
    </row>
    <row r="15" spans="1:24" x14ac:dyDescent="0.2">
      <c r="A15">
        <v>15</v>
      </c>
      <c r="B15" t="s">
        <v>31</v>
      </c>
      <c r="C15">
        <v>4</v>
      </c>
      <c r="D15">
        <v>4</v>
      </c>
      <c r="F15">
        <v>133</v>
      </c>
      <c r="G15">
        <v>965.75</v>
      </c>
      <c r="I15">
        <v>126</v>
      </c>
      <c r="K15">
        <v>-0.30532218759652002</v>
      </c>
      <c r="L15" s="3">
        <v>6.4197922145606198E-2</v>
      </c>
      <c r="M15" s="3">
        <v>-0.67484229733864798</v>
      </c>
      <c r="N15" t="str">
        <f>CONCATENATE("(",ROUND(M15,2),", ",ROUND(L15,2),")")</f>
        <v>(-0.67, 0.06)</v>
      </c>
      <c r="O15">
        <v>-1.61945311119271</v>
      </c>
      <c r="P15" s="3">
        <v>0.105349807319199</v>
      </c>
      <c r="Q15">
        <v>6.3765282481916898</v>
      </c>
      <c r="R15">
        <v>3</v>
      </c>
      <c r="S15">
        <v>9.4661199202593596E-2</v>
      </c>
      <c r="T15">
        <v>0.52952454953041805</v>
      </c>
      <c r="U15">
        <v>0.23187502707095101</v>
      </c>
      <c r="V15">
        <v>-2.92493187030206E-3</v>
      </c>
      <c r="W15">
        <v>2.2450343033793101</v>
      </c>
      <c r="X15">
        <v>3.9365274447557899E-2</v>
      </c>
    </row>
    <row r="16" spans="1:24" x14ac:dyDescent="0.2">
      <c r="A16">
        <v>11</v>
      </c>
      <c r="B16" t="s">
        <v>27</v>
      </c>
      <c r="C16">
        <v>7</v>
      </c>
      <c r="D16">
        <v>15</v>
      </c>
      <c r="F16">
        <v>262</v>
      </c>
      <c r="G16">
        <v>935.51648351648305</v>
      </c>
      <c r="I16">
        <v>201</v>
      </c>
      <c r="K16">
        <v>-0.27579927622692901</v>
      </c>
      <c r="L16" s="3">
        <v>2.44011109617083E-2</v>
      </c>
      <c r="M16" s="3">
        <v>-0.57599966341556696</v>
      </c>
      <c r="N16" t="str">
        <f>CONCATENATE("(",ROUND(M16,2),", ",ROUND(L16,2),")")</f>
        <v>(-0.58, 0.02)</v>
      </c>
      <c r="O16">
        <v>-1.80065273542543</v>
      </c>
      <c r="P16" s="6">
        <v>7.1757631627134805E-2</v>
      </c>
      <c r="Q16">
        <v>17.610755766271598</v>
      </c>
      <c r="R16">
        <v>14</v>
      </c>
      <c r="S16">
        <v>0.22508792374464201</v>
      </c>
      <c r="T16">
        <v>0.20503127828204901</v>
      </c>
      <c r="U16">
        <v>3.4582590777293302E-2</v>
      </c>
      <c r="V16" s="1">
        <v>-8.6332520088531605E-4</v>
      </c>
      <c r="W16">
        <v>1.7037259196807699</v>
      </c>
      <c r="X16">
        <v>5.4291105588292699E-2</v>
      </c>
    </row>
    <row r="17" spans="1:24" x14ac:dyDescent="0.2">
      <c r="A17">
        <v>14</v>
      </c>
      <c r="B17" s="4" t="s">
        <v>29</v>
      </c>
      <c r="C17">
        <v>5</v>
      </c>
      <c r="D17">
        <v>11</v>
      </c>
      <c r="F17">
        <v>103</v>
      </c>
      <c r="G17">
        <v>957.38</v>
      </c>
      <c r="I17">
        <v>129</v>
      </c>
      <c r="K17" s="4">
        <v>-0.179930105735463</v>
      </c>
      <c r="L17" s="3">
        <v>-1.7898634041945902E-2</v>
      </c>
      <c r="M17" s="3">
        <v>-0.34196157742897998</v>
      </c>
      <c r="N17" t="str">
        <f>CONCATENATE("(",ROUND(M17,2),", ",ROUND(L17,2),")")</f>
        <v>(-0.34, -0.02)</v>
      </c>
      <c r="O17">
        <v>-2.1764693197568499</v>
      </c>
      <c r="P17" s="3">
        <v>2.9520185357284699E-2</v>
      </c>
      <c r="Q17">
        <v>6.4669004524130997</v>
      </c>
      <c r="R17">
        <v>10</v>
      </c>
      <c r="S17">
        <v>0.77463072298939895</v>
      </c>
      <c r="T17">
        <v>-0.54633584877103403</v>
      </c>
      <c r="U17">
        <v>0</v>
      </c>
      <c r="V17" t="s">
        <v>30</v>
      </c>
      <c r="W17" t="s">
        <v>30</v>
      </c>
      <c r="X17" t="s">
        <v>30</v>
      </c>
    </row>
    <row r="18" spans="1:24" x14ac:dyDescent="0.2">
      <c r="A18">
        <v>3</v>
      </c>
      <c r="B18" t="s">
        <v>22</v>
      </c>
      <c r="C18">
        <v>10</v>
      </c>
      <c r="D18">
        <v>18</v>
      </c>
      <c r="F18">
        <v>166</v>
      </c>
      <c r="G18">
        <v>1006.42274789915</v>
      </c>
      <c r="I18">
        <v>193</v>
      </c>
      <c r="K18">
        <v>-0.12867320037652999</v>
      </c>
      <c r="L18" s="3">
        <v>0.132123409376456</v>
      </c>
      <c r="M18" s="3">
        <v>-0.38946981012951598</v>
      </c>
      <c r="N18" t="str">
        <f>CONCATENATE("(",ROUND(M18,2),", ",ROUND(L18,2),")")</f>
        <v>(-0.39, 0.13)</v>
      </c>
      <c r="O18">
        <v>-0.96701731955937398</v>
      </c>
      <c r="P18" s="3">
        <v>0.33353537558995799</v>
      </c>
      <c r="Q18">
        <v>27.214276433165001</v>
      </c>
      <c r="R18">
        <v>17</v>
      </c>
      <c r="S18">
        <v>5.4999172765784303E-2</v>
      </c>
      <c r="T18">
        <v>0.37532787095222198</v>
      </c>
      <c r="U18">
        <v>7.04582939427051E-2</v>
      </c>
      <c r="V18" s="1">
        <v>-2.6626088033048599E-5</v>
      </c>
      <c r="W18">
        <v>-1.3132294015067201</v>
      </c>
      <c r="X18">
        <v>0.40726499673431199</v>
      </c>
    </row>
    <row r="19" spans="1:24" x14ac:dyDescent="0.2">
      <c r="A19">
        <v>7</v>
      </c>
      <c r="B19" t="s">
        <v>36</v>
      </c>
      <c r="C19">
        <v>2</v>
      </c>
      <c r="D19">
        <v>8</v>
      </c>
      <c r="F19">
        <v>56</v>
      </c>
      <c r="G19">
        <v>810.16666666666595</v>
      </c>
      <c r="I19">
        <v>57</v>
      </c>
      <c r="K19">
        <v>-0.105917998918769</v>
      </c>
      <c r="L19" s="3">
        <v>9.4417020473922295E-2</v>
      </c>
      <c r="M19" s="3">
        <v>-0.30625301831146101</v>
      </c>
      <c r="N19" t="str">
        <f>CONCATENATE("(",ROUND(M19,2),", ",ROUND(L19,2),")")</f>
        <v>(-0.31, 0.09)</v>
      </c>
      <c r="O19">
        <v>-1.0362415109682599</v>
      </c>
      <c r="P19" s="3">
        <v>0.30008948522110301</v>
      </c>
      <c r="Q19">
        <v>1.1985490284874001</v>
      </c>
      <c r="R19">
        <v>7</v>
      </c>
      <c r="S19">
        <v>0.99096026771863899</v>
      </c>
      <c r="T19">
        <v>-4.8403952058883801</v>
      </c>
      <c r="U19">
        <v>0</v>
      </c>
      <c r="V19" t="s">
        <v>30</v>
      </c>
      <c r="W19" t="s">
        <v>30</v>
      </c>
      <c r="X19" t="s">
        <v>30</v>
      </c>
    </row>
    <row r="20" spans="1:24" x14ac:dyDescent="0.2">
      <c r="A20">
        <v>17</v>
      </c>
      <c r="B20" t="s">
        <v>33</v>
      </c>
      <c r="C20">
        <v>3</v>
      </c>
      <c r="D20">
        <v>9</v>
      </c>
      <c r="F20">
        <v>113</v>
      </c>
      <c r="G20">
        <v>805.66666666666595</v>
      </c>
      <c r="I20">
        <v>106</v>
      </c>
      <c r="K20">
        <v>-5.84432805386189E-2</v>
      </c>
      <c r="L20" s="3">
        <v>0.103513331896111</v>
      </c>
      <c r="M20" s="3">
        <v>-0.220399892973349</v>
      </c>
      <c r="N20" t="str">
        <f>CONCATENATE("(",ROUND(M20,2),", ",ROUND(L20,2),")")</f>
        <v>(-0.22, 0.1)</v>
      </c>
      <c r="O20">
        <v>-0.70726797302102695</v>
      </c>
      <c r="P20" s="3">
        <v>0.47939996439841198</v>
      </c>
      <c r="Q20">
        <v>3.9284145289110102</v>
      </c>
      <c r="R20">
        <v>8</v>
      </c>
      <c r="S20">
        <v>0.8635236739037</v>
      </c>
      <c r="T20">
        <v>-1.036444968097</v>
      </c>
      <c r="U20">
        <v>0</v>
      </c>
      <c r="V20" s="1">
        <v>-4.4259137962739299E-4</v>
      </c>
      <c r="W20">
        <v>-2.0485319922025198</v>
      </c>
      <c r="X20">
        <v>1</v>
      </c>
    </row>
    <row r="21" spans="1:24" x14ac:dyDescent="0.2">
      <c r="A21">
        <v>8</v>
      </c>
      <c r="B21" t="s">
        <v>37</v>
      </c>
      <c r="C21">
        <v>1</v>
      </c>
      <c r="D21">
        <v>2</v>
      </c>
      <c r="F21">
        <v>37</v>
      </c>
      <c r="G21">
        <v>720</v>
      </c>
      <c r="I21">
        <v>30</v>
      </c>
      <c r="K21">
        <v>5.9541052770671404E-3</v>
      </c>
      <c r="L21" s="3">
        <v>0.33969068701798899</v>
      </c>
      <c r="M21" s="3">
        <v>-0.327782476463855</v>
      </c>
      <c r="N21" t="str">
        <f>CONCATENATE("(",ROUND(M21,2),", ",ROUND(L21,2),")")</f>
        <v>(-0.33, 0.34)</v>
      </c>
      <c r="O21">
        <v>3.4967194313360199E-2</v>
      </c>
      <c r="P21" s="3">
        <v>0.97210590001300201</v>
      </c>
      <c r="Q21">
        <v>0.94501906849230899</v>
      </c>
      <c r="R21">
        <v>1</v>
      </c>
      <c r="S21">
        <v>0.33099039955354298</v>
      </c>
      <c r="T21">
        <v>-5.8179705934830801E-2</v>
      </c>
      <c r="U21">
        <v>0</v>
      </c>
      <c r="V21" t="s">
        <v>30</v>
      </c>
      <c r="W21" t="s">
        <v>30</v>
      </c>
      <c r="X21" t="s">
        <v>30</v>
      </c>
    </row>
    <row r="22" spans="1:24" x14ac:dyDescent="0.2">
      <c r="L22" s="3"/>
      <c r="M22" s="3"/>
      <c r="P22" s="2"/>
      <c r="V22" s="1"/>
    </row>
    <row r="23" spans="1:24" x14ac:dyDescent="0.2">
      <c r="G23">
        <f>MIN(G2:G21)</f>
        <v>720</v>
      </c>
      <c r="L23" s="3"/>
      <c r="M23" s="3"/>
      <c r="P23" s="2"/>
    </row>
    <row r="24" spans="1:24" x14ac:dyDescent="0.2">
      <c r="L24" s="3"/>
      <c r="M24" s="3"/>
      <c r="P24" s="2"/>
    </row>
    <row r="25" spans="1:24" x14ac:dyDescent="0.2">
      <c r="L25" s="3"/>
      <c r="M25" s="3"/>
      <c r="P25" s="2"/>
      <c r="V25" s="1"/>
    </row>
    <row r="27" spans="1:24" x14ac:dyDescent="0.2">
      <c r="K27">
        <f>MAX(K2:K25)</f>
        <v>5.9541052770671404E-3</v>
      </c>
      <c r="L27" s="3"/>
      <c r="M27" s="3"/>
    </row>
    <row r="28" spans="1:24" x14ac:dyDescent="0.2">
      <c r="K28">
        <f>MIN(K2:K25)</f>
        <v>-1.0183534100232801</v>
      </c>
    </row>
  </sheetData>
  <sortState xmlns:xlrd2="http://schemas.microsoft.com/office/spreadsheetml/2017/richdata2" ref="A2:X25">
    <sortCondition ref="K2:K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OverallResultSummary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Olson</dc:creator>
  <cp:lastModifiedBy>Andrew Olson</cp:lastModifiedBy>
  <dcterms:created xsi:type="dcterms:W3CDTF">2022-06-28T11:28:49Z</dcterms:created>
  <dcterms:modified xsi:type="dcterms:W3CDTF">2022-07-03T06:20:24Z</dcterms:modified>
</cp:coreProperties>
</file>