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Oluchukwu Okorie\Documents\Mathematical modelling\"/>
    </mc:Choice>
  </mc:AlternateContent>
  <xr:revisionPtr revIDLastSave="0" documentId="8_{49E5590E-C545-4FC4-A7A3-F9BCAFF0CE14}" xr6:coauthVersionLast="45" xr6:coauthVersionMax="45" xr10:uidLastSave="{00000000-0000-0000-0000-000000000000}"/>
  <bookViews>
    <workbookView xWindow="-110" yWindow="-110" windowWidth="19420" windowHeight="10420" xr2:uid="{45940273-CA6B-4A5C-AD05-89D5352996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1" i="1"/>
  <c r="O6" i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11" i="1"/>
  <c r="M11" i="1" s="1"/>
  <c r="N11" i="1" s="1"/>
  <c r="L11" i="1" l="1"/>
  <c r="L12" i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N12" i="1"/>
  <c r="N13" i="1" s="1"/>
  <c r="N14" i="1" s="1"/>
  <c r="N15" i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l="1"/>
  <c r="N29" i="1" s="1"/>
  <c r="O8" i="1"/>
</calcChain>
</file>

<file path=xl/sharedStrings.xml><?xml version="1.0" encoding="utf-8"?>
<sst xmlns="http://schemas.openxmlformats.org/spreadsheetml/2006/main" count="28" uniqueCount="28">
  <si>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</si>
  <si>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</si>
  <si>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</si>
  <si>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</si>
  <si>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</si>
  <si>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</si>
  <si>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</si>
  <si>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</si>
  <si>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</si>
  <si>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</si>
  <si>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</si>
  <si>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</si>
  <si>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</si>
  <si>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</si>
  <si>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</si>
  <si>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</si>
  <si>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</si>
  <si>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</si>
  <si>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</si>
  <si>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M</t>
  </si>
  <si>
    <t>F</t>
  </si>
  <si>
    <t>Cum</t>
  </si>
  <si>
    <t>Cum Pop</t>
  </si>
  <si>
    <t>All</t>
  </si>
  <si>
    <t>Age Group</t>
  </si>
  <si>
    <t>Total Pop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</si>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</sst>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"/>
  </numFmts>
  <fonts count="3" x14ac:knownFonts="1">
    <font>
      <sz val="10"/>
      <color theme="1"/>
      <name val="Source Sans Pro"/>
      <family val="2"/>
    </font>
    <font>
      <sz val="10"/>
      <color theme="1"/>
      <name val="Source Sans Pro"/>
      <family val="2"/>
    </font>
    <font>
      <b/>
      <sz val="10"/>
      <color theme="1"/>
      <name val="Source Sans Pro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3" fontId="0" fillId="0" borderId="0" xfId="0" applyNumberFormat="1"/>
    <xf numFmtId="43" fontId="0" fillId="0" borderId="0" xfId="1" applyFont="1"/>
    <xf numFmtId="164" fontId="0" fillId="0" borderId="1" xfId="1" applyNumberFormat="1" applyFont="1" applyBorder="1"/>
    <xf numFmtId="165" fontId="0" fillId="0" borderId="1" xfId="2" quotePrefix="1" applyNumberFormat="1" applyFont="1" applyBorder="1"/>
    <xf numFmtId="165" fontId="0" fillId="0" borderId="1" xfId="2" quotePrefix="1" applyNumberFormat="1" applyFont="1" applyFill="1" applyBorder="1"/>
    <xf numFmtId="165" fontId="0" fillId="0" borderId="1" xfId="0" applyNumberFormat="1" applyBorder="1"/>
    <xf numFmtId="165" fontId="0" fillId="0" borderId="2" xfId="2" quotePrefix="1" applyNumberFormat="1" applyFont="1" applyBorder="1"/>
    <xf numFmtId="165" fontId="0" fillId="0" borderId="2" xfId="0" applyNumberFormat="1" applyBorder="1"/>
    <xf numFmtId="164" fontId="0" fillId="0" borderId="2" xfId="1" applyNumberFormat="1" applyFont="1" applyBorder="1"/>
    <xf numFmtId="0" fontId="2" fillId="0" borderId="3" xfId="0" applyFont="1" applyBorder="1"/>
    <xf numFmtId="0" fontId="2" fillId="0" borderId="4" xfId="0" applyFont="1" applyBorder="1"/>
    <xf numFmtId="3" fontId="2" fillId="0" borderId="4" xfId="0" applyNumberFormat="1" applyFont="1" applyBorder="1"/>
    <xf numFmtId="0" fontId="2" fillId="0" borderId="5" xfId="0" applyFont="1" applyBorder="1"/>
    <xf numFmtId="16" fontId="0" fillId="0" borderId="6" xfId="0" quotePrefix="1" applyNumberFormat="1" applyBorder="1"/>
    <xf numFmtId="164" fontId="0" fillId="0" borderId="7" xfId="0" applyNumberFormat="1" applyBorder="1"/>
    <xf numFmtId="0" fontId="0" fillId="0" borderId="8" xfId="0" quotePrefix="1" applyBorder="1"/>
    <xf numFmtId="164" fontId="0" fillId="0" borderId="9" xfId="0" applyNumberFormat="1" applyBorder="1"/>
    <xf numFmtId="0" fontId="0" fillId="0" borderId="8" xfId="0" quotePrefix="1" applyFill="1" applyBorder="1"/>
    <xf numFmtId="0" fontId="0" fillId="0" borderId="10" xfId="0" quotePrefix="1" applyFill="1" applyBorder="1"/>
    <xf numFmtId="165" fontId="0" fillId="0" borderId="11" xfId="2" quotePrefix="1" applyNumberFormat="1" applyFont="1" applyFill="1" applyBorder="1"/>
    <xf numFmtId="165" fontId="0" fillId="0" borderId="11" xfId="0" applyNumberFormat="1" applyBorder="1"/>
    <xf numFmtId="164" fontId="0" fillId="0" borderId="11" xfId="1" applyNumberFormat="1" applyFont="1" applyBorder="1"/>
    <xf numFmtId="164" fontId="0" fillId="0" borderId="12" xfId="0" applyNumberFormat="1" applyBorder="1"/>
    <xf numFmtId="0" fontId="2" fillId="0" borderId="13" xfId="0" applyFon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7" xfId="2" quotePrefix="1" applyNumberFormat="1" applyFont="1" applyBorder="1"/>
    <xf numFmtId="165" fontId="0" fillId="0" borderId="9" xfId="2" quotePrefix="1" applyNumberFormat="1" applyFont="1" applyBorder="1"/>
    <xf numFmtId="165" fontId="0" fillId="0" borderId="9" xfId="2" quotePrefix="1" applyNumberFormat="1" applyFont="1" applyFill="1" applyBorder="1"/>
    <xf numFmtId="165" fontId="0" fillId="0" borderId="12" xfId="2" quotePrefix="1" applyNumberFormat="1" applyFont="1" applyFill="1" applyBorder="1"/>
    <xf numFmtId="43" fontId="0" fillId="0" borderId="0" xfId="0" applyNumberFormat="1"/>
    <xf numFmtId="0" fontId="0" fillId="0" borderId="15" xfId="0" quotePrefix="1" applyBorder="1"/>
    <xf numFmtId="166" fontId="0" fillId="0" borderId="14" xfId="0" quotePrefix="1" applyNumberFormat="1" applyBorder="1"/>
    <xf numFmtId="1" fontId="0" fillId="0" borderId="14" xfId="0" quotePrefix="1" applyNumberFormat="1" applyBorder="1"/>
    <xf numFmtId="0" fontId="0" fillId="0" borderId="16" xfId="0" quotePrefix="1" applyBorder="1"/>
    <xf numFmtId="166" fontId="0" fillId="0" borderId="17" xfId="0" quotePrefix="1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344277</xdr:colOff>
      <xdr:row>12</xdr:row>
      <xdr:rowOff>28689</xdr:rowOff>
    </xdr:from>
    <xdr:to>
      <xdr:col>21</xdr:col>
      <xdr:colOff>309994</xdr:colOff>
      <xdr:row>35</xdr:row>
      <xdr:rowOff>122791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BBD66A-6EF6-0E14-A569-3B613A1F1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9021" y="2094352"/>
          <a:ext cx="4022449" cy="40647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F692-7CCC-416A-A395-2C42B008ECC6}">
  <dimension ref="E6:O29"/>
  <sheetViews>
    <sheetView tabSelected="1" topLeftCell="D9" zoomScale="166" workbookViewId="0">
      <selection activeCell="J18" sqref="J18"/>
    </sheetView>
  </sheetViews>
  <sheetFormatPr defaultRowHeight="12.5" x14ac:dyDescent="0.25"/>
  <cols>
    <col min="5" max="5" width="10.6328125" bestFit="1" customWidth="1"/>
    <col min="6" max="8" width="10.6328125" customWidth="1"/>
    <col min="10" max="10" width="9.81640625" bestFit="1" customWidth="1"/>
    <col min="11" max="11" width="11.81640625" bestFit="1" customWidth="1"/>
    <col min="12" max="12" width="6.6328125" bestFit="1" customWidth="1"/>
    <col min="13" max="13" width="14.6328125" bestFit="1" customWidth="1"/>
    <col min="14" max="14" width="17.81640625" customWidth="1"/>
    <col min="15" max="15" width="15" bestFit="1" customWidth="1"/>
  </cols>
  <sheetData>
    <row r="6" spans="5:15" x14ac:dyDescent="0.25">
      <c r="O6" s="2">
        <f>0.2*K8</f>
        <v>44760926.400000006</v>
      </c>
    </row>
    <row r="8" spans="5:15" x14ac:dyDescent="0.25">
      <c r="J8" t="s">
        <v>25</v>
      </c>
      <c r="K8" s="1">
        <v>223804632</v>
      </c>
      <c r="O8" s="32">
        <f>K8-N27</f>
        <v>447609.26400002837</v>
      </c>
    </row>
    <row r="9" spans="5:15" ht="13" thickBot="1" x14ac:dyDescent="0.3"/>
    <row r="10" spans="5:15" ht="13.5" thickBot="1" x14ac:dyDescent="0.35">
      <c r="E10" s="10" t="s">
        <v>24</v>
      </c>
      <c r="F10" s="24" t="s">
        <v>26</v>
      </c>
      <c r="G10" s="24" t="s">
        <v>27</v>
      </c>
      <c r="H10" s="24"/>
      <c r="I10" s="11" t="s">
        <v>19</v>
      </c>
      <c r="J10" s="13" t="s">
        <v>20</v>
      </c>
      <c r="K10" s="24" t="s">
        <v>23</v>
      </c>
      <c r="L10" s="12" t="s">
        <v>21</v>
      </c>
      <c r="M10" s="11"/>
      <c r="N10" s="13" t="s">
        <v>22</v>
      </c>
    </row>
    <row r="11" spans="5:15" x14ac:dyDescent="0.25">
      <c r="E11" s="14" t="s">
        <v>0</v>
      </c>
      <c r="F11" s="35">
        <v>0</v>
      </c>
      <c r="G11" s="35">
        <v>4</v>
      </c>
      <c r="H11" s="34">
        <f>(G11+F12)/2</f>
        <v>4.5</v>
      </c>
      <c r="I11" s="7">
        <v>8.1000000000000003E-2</v>
      </c>
      <c r="J11" s="28">
        <v>7.9000000000000001E-2</v>
      </c>
      <c r="K11" s="25">
        <f>I11+J11</f>
        <v>0.16</v>
      </c>
      <c r="L11" s="8">
        <f>K11</f>
        <v>0.16</v>
      </c>
      <c r="M11" s="9">
        <f>K11*$K$8</f>
        <v>35808741.119999997</v>
      </c>
      <c r="N11" s="15">
        <f>M11</f>
        <v>35808741.119999997</v>
      </c>
    </row>
    <row r="12" spans="5:15" x14ac:dyDescent="0.25">
      <c r="E12" s="16" t="s">
        <v>1</v>
      </c>
      <c r="F12" s="33">
        <v>5</v>
      </c>
      <c r="G12" s="33">
        <v>9</v>
      </c>
      <c r="H12" s="34">
        <f t="shared" ref="H12:H29" si="0">(G12+F13)/2</f>
        <v>9.5</v>
      </c>
      <c r="I12" s="4">
        <v>7.0999999999999994E-2</v>
      </c>
      <c r="J12" s="29">
        <v>7.0000000000000007E-2</v>
      </c>
      <c r="K12" s="26">
        <f t="shared" ref="K12:K29" si="1">I12+J12</f>
        <v>0.14100000000000001</v>
      </c>
      <c r="L12" s="6">
        <f>L11+K12</f>
        <v>0.30100000000000005</v>
      </c>
      <c r="M12" s="3">
        <f>K12*$K$8</f>
        <v>31556453.112000003</v>
      </c>
      <c r="N12" s="17">
        <f>N11+M12</f>
        <v>67365194.231999993</v>
      </c>
    </row>
    <row r="13" spans="5:15" x14ac:dyDescent="0.25">
      <c r="E13" s="16" t="s">
        <v>2</v>
      </c>
      <c r="F13" s="33">
        <v>10</v>
      </c>
      <c r="G13" s="33">
        <v>14</v>
      </c>
      <c r="H13" s="34">
        <f t="shared" si="0"/>
        <v>14.5</v>
      </c>
      <c r="I13" s="4">
        <v>6.4000000000000001E-2</v>
      </c>
      <c r="J13" s="29">
        <v>6.2E-2</v>
      </c>
      <c r="K13" s="26">
        <f t="shared" si="1"/>
        <v>0.126</v>
      </c>
      <c r="L13" s="6">
        <f t="shared" ref="L13:L29" si="2">L12+K13</f>
        <v>0.42700000000000005</v>
      </c>
      <c r="M13" s="3">
        <f t="shared" ref="M13:M29" si="3">K13*$K$8</f>
        <v>28199383.631999999</v>
      </c>
      <c r="N13" s="17">
        <f t="shared" ref="N13:N29" si="4">N12+M13</f>
        <v>95564577.863999993</v>
      </c>
    </row>
    <row r="14" spans="5:15" x14ac:dyDescent="0.25">
      <c r="E14" s="16" t="s">
        <v>3</v>
      </c>
      <c r="F14" s="33">
        <v>15</v>
      </c>
      <c r="G14" s="33">
        <v>19</v>
      </c>
      <c r="H14" s="34">
        <f t="shared" si="0"/>
        <v>19.5</v>
      </c>
      <c r="I14" s="4">
        <v>5.5E-2</v>
      </c>
      <c r="J14" s="29">
        <v>5.2999999999999999E-2</v>
      </c>
      <c r="K14" s="26">
        <f t="shared" si="1"/>
        <v>0.108</v>
      </c>
      <c r="L14" s="6">
        <f t="shared" si="2"/>
        <v>0.53500000000000003</v>
      </c>
      <c r="M14" s="3">
        <f t="shared" si="3"/>
        <v>24170900.256000001</v>
      </c>
      <c r="N14" s="17">
        <f t="shared" si="4"/>
        <v>119735478.11999999</v>
      </c>
    </row>
    <row r="15" spans="5:15" x14ac:dyDescent="0.25">
      <c r="E15" s="18" t="s">
        <v>4</v>
      </c>
      <c r="F15" s="33">
        <v>20</v>
      </c>
      <c r="G15" s="33">
        <v>24</v>
      </c>
      <c r="H15" s="34">
        <f t="shared" si="0"/>
        <v>24.5</v>
      </c>
      <c r="I15" s="5">
        <v>4.5999999999999999E-2</v>
      </c>
      <c r="J15" s="30">
        <v>4.3999999999999997E-2</v>
      </c>
      <c r="K15" s="26">
        <f t="shared" si="1"/>
        <v>0.09</v>
      </c>
      <c r="L15" s="6">
        <f t="shared" si="2"/>
        <v>0.625</v>
      </c>
      <c r="M15" s="3">
        <f t="shared" si="3"/>
        <v>20142416.879999999</v>
      </c>
      <c r="N15" s="17">
        <f t="shared" si="4"/>
        <v>139877895</v>
      </c>
    </row>
    <row r="16" spans="5:15" x14ac:dyDescent="0.25">
      <c r="E16" s="18" t="s">
        <v>5</v>
      </c>
      <c r="F16" s="33">
        <v>25</v>
      </c>
      <c r="G16" s="33">
        <v>29</v>
      </c>
      <c r="H16" s="34">
        <f t="shared" si="0"/>
        <v>29.5</v>
      </c>
      <c r="I16" s="5">
        <v>3.7999999999999999E-2</v>
      </c>
      <c r="J16" s="30">
        <v>3.6999999999999998E-2</v>
      </c>
      <c r="K16" s="26">
        <f t="shared" si="1"/>
        <v>7.4999999999999997E-2</v>
      </c>
      <c r="L16" s="6">
        <f t="shared" si="2"/>
        <v>0.7</v>
      </c>
      <c r="M16" s="3">
        <f t="shared" si="3"/>
        <v>16785347.399999999</v>
      </c>
      <c r="N16" s="17">
        <f t="shared" si="4"/>
        <v>156663242.40000001</v>
      </c>
    </row>
    <row r="17" spans="5:14" x14ac:dyDescent="0.25">
      <c r="E17" s="18" t="s">
        <v>6</v>
      </c>
      <c r="F17" s="33">
        <v>30</v>
      </c>
      <c r="G17" s="33">
        <v>34</v>
      </c>
      <c r="H17" s="34">
        <f t="shared" si="0"/>
        <v>34.5</v>
      </c>
      <c r="I17" s="5">
        <v>3.1E-2</v>
      </c>
      <c r="J17" s="30">
        <v>3.1E-2</v>
      </c>
      <c r="K17" s="26">
        <f t="shared" si="1"/>
        <v>6.2E-2</v>
      </c>
      <c r="L17" s="6">
        <f t="shared" si="2"/>
        <v>0.76200000000000001</v>
      </c>
      <c r="M17" s="3">
        <f t="shared" si="3"/>
        <v>13875887.184</v>
      </c>
      <c r="N17" s="17">
        <f t="shared" si="4"/>
        <v>170539129.58399999</v>
      </c>
    </row>
    <row r="18" spans="5:14" x14ac:dyDescent="0.25">
      <c r="E18" s="18" t="s">
        <v>7</v>
      </c>
      <c r="F18" s="33">
        <v>35</v>
      </c>
      <c r="G18" s="33">
        <v>39</v>
      </c>
      <c r="H18" s="34">
        <f t="shared" si="0"/>
        <v>39.5</v>
      </c>
      <c r="I18" s="5">
        <v>2.7E-2</v>
      </c>
      <c r="J18" s="30">
        <v>2.5999999999999999E-2</v>
      </c>
      <c r="K18" s="26">
        <f t="shared" si="1"/>
        <v>5.2999999999999999E-2</v>
      </c>
      <c r="L18" s="6">
        <f t="shared" si="2"/>
        <v>0.81500000000000006</v>
      </c>
      <c r="M18" s="3">
        <f t="shared" si="3"/>
        <v>11861645.495999999</v>
      </c>
      <c r="N18" s="17">
        <f t="shared" si="4"/>
        <v>182400775.07999998</v>
      </c>
    </row>
    <row r="19" spans="5:14" x14ac:dyDescent="0.25">
      <c r="E19" s="18" t="s">
        <v>8</v>
      </c>
      <c r="F19" s="33">
        <v>40</v>
      </c>
      <c r="G19" s="33">
        <v>44</v>
      </c>
      <c r="H19" s="34">
        <f t="shared" si="0"/>
        <v>44.5</v>
      </c>
      <c r="I19" s="5">
        <v>2.3E-2</v>
      </c>
      <c r="J19" s="30">
        <v>2.3E-2</v>
      </c>
      <c r="K19" s="26">
        <f t="shared" si="1"/>
        <v>4.5999999999999999E-2</v>
      </c>
      <c r="L19" s="6">
        <f t="shared" si="2"/>
        <v>0.8610000000000001</v>
      </c>
      <c r="M19" s="3">
        <f t="shared" si="3"/>
        <v>10295013.072000001</v>
      </c>
      <c r="N19" s="17">
        <f t="shared" si="4"/>
        <v>192695788.15199998</v>
      </c>
    </row>
    <row r="20" spans="5:14" x14ac:dyDescent="0.25">
      <c r="E20" s="18" t="s">
        <v>9</v>
      </c>
      <c r="F20" s="33">
        <v>45</v>
      </c>
      <c r="G20" s="33">
        <v>49</v>
      </c>
      <c r="H20" s="34">
        <f t="shared" si="0"/>
        <v>49.5</v>
      </c>
      <c r="I20" s="5">
        <v>1.9E-2</v>
      </c>
      <c r="J20" s="30">
        <v>1.9E-2</v>
      </c>
      <c r="K20" s="26">
        <f t="shared" si="1"/>
        <v>3.7999999999999999E-2</v>
      </c>
      <c r="L20" s="6">
        <f t="shared" si="2"/>
        <v>0.89900000000000013</v>
      </c>
      <c r="M20" s="3">
        <f t="shared" si="3"/>
        <v>8504576.0159999989</v>
      </c>
      <c r="N20" s="17">
        <f t="shared" si="4"/>
        <v>201200364.16799998</v>
      </c>
    </row>
    <row r="21" spans="5:14" x14ac:dyDescent="0.25">
      <c r="E21" s="18" t="s">
        <v>10</v>
      </c>
      <c r="F21" s="33">
        <v>50</v>
      </c>
      <c r="G21" s="33">
        <v>54</v>
      </c>
      <c r="H21" s="34">
        <f t="shared" si="0"/>
        <v>54.5</v>
      </c>
      <c r="I21" s="5">
        <v>1.4999999999999999E-2</v>
      </c>
      <c r="J21" s="30">
        <v>1.4999999999999999E-2</v>
      </c>
      <c r="K21" s="26">
        <f t="shared" si="1"/>
        <v>0.03</v>
      </c>
      <c r="L21" s="6">
        <f t="shared" si="2"/>
        <v>0.92900000000000016</v>
      </c>
      <c r="M21" s="3">
        <f t="shared" si="3"/>
        <v>6714138.96</v>
      </c>
      <c r="N21" s="17">
        <f t="shared" si="4"/>
        <v>207914503.12799999</v>
      </c>
    </row>
    <row r="22" spans="5:14" x14ac:dyDescent="0.25">
      <c r="E22" s="18" t="s">
        <v>11</v>
      </c>
      <c r="F22" s="33">
        <v>55</v>
      </c>
      <c r="G22" s="33">
        <v>59</v>
      </c>
      <c r="H22" s="34">
        <f t="shared" si="0"/>
        <v>59.5</v>
      </c>
      <c r="I22" s="5">
        <v>1.0999999999999999E-2</v>
      </c>
      <c r="J22" s="30">
        <v>1.2E-2</v>
      </c>
      <c r="K22" s="26">
        <f t="shared" si="1"/>
        <v>2.3E-2</v>
      </c>
      <c r="L22" s="6">
        <f t="shared" si="2"/>
        <v>0.95200000000000018</v>
      </c>
      <c r="M22" s="3">
        <f t="shared" si="3"/>
        <v>5147506.5360000003</v>
      </c>
      <c r="N22" s="17">
        <f t="shared" si="4"/>
        <v>213062009.664</v>
      </c>
    </row>
    <row r="23" spans="5:14" x14ac:dyDescent="0.25">
      <c r="E23" s="18" t="s">
        <v>12</v>
      </c>
      <c r="F23" s="33">
        <v>60</v>
      </c>
      <c r="G23" s="33">
        <v>64</v>
      </c>
      <c r="H23" s="34">
        <f t="shared" si="0"/>
        <v>64.5</v>
      </c>
      <c r="I23" s="5">
        <v>8.9999999999999993E-3</v>
      </c>
      <c r="J23" s="30">
        <v>8.9999999999999993E-3</v>
      </c>
      <c r="K23" s="26">
        <f t="shared" si="1"/>
        <v>1.7999999999999999E-2</v>
      </c>
      <c r="L23" s="6">
        <f t="shared" si="2"/>
        <v>0.9700000000000002</v>
      </c>
      <c r="M23" s="3">
        <f t="shared" si="3"/>
        <v>4028483.3759999997</v>
      </c>
      <c r="N23" s="17">
        <f t="shared" si="4"/>
        <v>217090493.03999999</v>
      </c>
    </row>
    <row r="24" spans="5:14" x14ac:dyDescent="0.25">
      <c r="E24" s="18" t="s">
        <v>13</v>
      </c>
      <c r="F24" s="33">
        <v>65</v>
      </c>
      <c r="G24" s="33">
        <v>69</v>
      </c>
      <c r="H24" s="34">
        <f t="shared" si="0"/>
        <v>69.5</v>
      </c>
      <c r="I24" s="5">
        <v>6.0000000000000001E-3</v>
      </c>
      <c r="J24" s="30">
        <v>7.0000000000000001E-3</v>
      </c>
      <c r="K24" s="26">
        <f t="shared" si="1"/>
        <v>1.3000000000000001E-2</v>
      </c>
      <c r="L24" s="6">
        <f t="shared" si="2"/>
        <v>0.98300000000000021</v>
      </c>
      <c r="M24" s="3">
        <f t="shared" si="3"/>
        <v>2909460.2160000005</v>
      </c>
      <c r="N24" s="17">
        <f t="shared" si="4"/>
        <v>219999953.25599998</v>
      </c>
    </row>
    <row r="25" spans="5:14" x14ac:dyDescent="0.25">
      <c r="E25" s="18" t="s">
        <v>14</v>
      </c>
      <c r="F25" s="33">
        <v>70</v>
      </c>
      <c r="G25" s="33">
        <v>74</v>
      </c>
      <c r="H25" s="34">
        <f t="shared" si="0"/>
        <v>74.5</v>
      </c>
      <c r="I25" s="5">
        <v>4.0000000000000001E-3</v>
      </c>
      <c r="J25" s="30">
        <v>4.0000000000000001E-3</v>
      </c>
      <c r="K25" s="26">
        <f t="shared" si="1"/>
        <v>8.0000000000000002E-3</v>
      </c>
      <c r="L25" s="6">
        <f t="shared" si="2"/>
        <v>0.99100000000000021</v>
      </c>
      <c r="M25" s="3">
        <f t="shared" si="3"/>
        <v>1790437.0560000001</v>
      </c>
      <c r="N25" s="17">
        <f t="shared" si="4"/>
        <v>221790390.31199998</v>
      </c>
    </row>
    <row r="26" spans="5:14" x14ac:dyDescent="0.25">
      <c r="E26" s="18" t="s">
        <v>15</v>
      </c>
      <c r="F26" s="33">
        <v>75</v>
      </c>
      <c r="G26" s="33">
        <v>79</v>
      </c>
      <c r="H26" s="34">
        <f t="shared" si="0"/>
        <v>79.5</v>
      </c>
      <c r="I26" s="5">
        <v>2E-3</v>
      </c>
      <c r="J26" s="30">
        <v>3.0000000000000001E-3</v>
      </c>
      <c r="K26" s="26">
        <f t="shared" si="1"/>
        <v>5.0000000000000001E-3</v>
      </c>
      <c r="L26" s="6">
        <f t="shared" si="2"/>
        <v>0.99600000000000022</v>
      </c>
      <c r="M26" s="3">
        <f t="shared" si="3"/>
        <v>1119023.1599999999</v>
      </c>
      <c r="N26" s="17">
        <f t="shared" si="4"/>
        <v>222909413.47199997</v>
      </c>
    </row>
    <row r="27" spans="5:14" x14ac:dyDescent="0.25">
      <c r="E27" s="18" t="s">
        <v>16</v>
      </c>
      <c r="F27" s="33">
        <v>80</v>
      </c>
      <c r="G27" s="33">
        <v>84</v>
      </c>
      <c r="H27" s="34">
        <f t="shared" si="0"/>
        <v>84.5</v>
      </c>
      <c r="I27" s="5">
        <v>1E-3</v>
      </c>
      <c r="J27" s="30">
        <v>1E-3</v>
      </c>
      <c r="K27" s="26">
        <f t="shared" si="1"/>
        <v>2E-3</v>
      </c>
      <c r="L27" s="6">
        <f t="shared" si="2"/>
        <v>0.99800000000000022</v>
      </c>
      <c r="M27" s="3">
        <f t="shared" si="3"/>
        <v>447609.26400000002</v>
      </c>
      <c r="N27" s="17">
        <f t="shared" si="4"/>
        <v>223357022.73599997</v>
      </c>
    </row>
    <row r="28" spans="5:14" x14ac:dyDescent="0.25">
      <c r="E28" s="18" t="s">
        <v>17</v>
      </c>
      <c r="F28" s="33">
        <v>85</v>
      </c>
      <c r="G28" s="33">
        <v>89</v>
      </c>
      <c r="H28" s="34">
        <f t="shared" si="0"/>
        <v>89.5</v>
      </c>
      <c r="I28" s="5">
        <v>0</v>
      </c>
      <c r="J28" s="30">
        <v>0</v>
      </c>
      <c r="K28" s="26">
        <f t="shared" si="1"/>
        <v>0</v>
      </c>
      <c r="L28" s="6">
        <f t="shared" si="2"/>
        <v>0.99800000000000022</v>
      </c>
      <c r="M28" s="3">
        <f t="shared" si="3"/>
        <v>0</v>
      </c>
      <c r="N28" s="17">
        <f t="shared" si="4"/>
        <v>223357022.73599997</v>
      </c>
    </row>
    <row r="29" spans="5:14" ht="13" thickBot="1" x14ac:dyDescent="0.3">
      <c r="E29" s="19" t="s">
        <v>18</v>
      </c>
      <c r="F29" s="36">
        <v>90</v>
      </c>
      <c r="G29" s="36">
        <v>94</v>
      </c>
      <c r="H29" s="37">
        <f t="shared" si="0"/>
        <v>47</v>
      </c>
      <c r="I29" s="20">
        <v>0</v>
      </c>
      <c r="J29" s="31">
        <v>0</v>
      </c>
      <c r="K29" s="27">
        <f t="shared" si="1"/>
        <v>0</v>
      </c>
      <c r="L29" s="21">
        <f t="shared" si="2"/>
        <v>0.99800000000000022</v>
      </c>
      <c r="M29" s="22">
        <f t="shared" si="3"/>
        <v>0</v>
      </c>
      <c r="N29" s="23">
        <f t="shared" si="4"/>
        <v>223357022.73599997</v>
      </c>
    </row>
  </sheetData>
  <conditionalFormatting sqref="K11:K29 M11:M2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Segun Aremu</dc:creator>
  <cp:lastModifiedBy>Oluchukwu Okorie</cp:lastModifiedBy>
  <dcterms:created xsi:type="dcterms:W3CDTF">2024-05-24T08:34:39Z</dcterms:created>
  <dcterms:modified xsi:type="dcterms:W3CDTF">2024-05-25T09:47:44Z</dcterms:modified>
</cp:coreProperties>
</file>