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dadar\OneDrive\Documents\Data Analysis\Top YouTubers\"/>
    </mc:Choice>
  </mc:AlternateContent>
  <xr:revisionPtr revIDLastSave="0" documentId="13_ncr:1_{9AFA9F86-07F5-4E84-8ACF-7E86EEA9B21C}" xr6:coauthVersionLast="47" xr6:coauthVersionMax="47" xr10:uidLastSave="{00000000-0000-0000-0000-000000000000}"/>
  <bookViews>
    <workbookView xWindow="-108" yWindow="-108" windowWidth="23256" windowHeight="12456" firstSheet="1" activeTab="3" xr2:uid="{1CE33EB7-F612-4817-87B8-2C3A0B16BD54}"/>
  </bookViews>
  <sheets>
    <sheet name="1. Total Subscribers Analysis" sheetId="1" r:id="rId1"/>
    <sheet name="2. Total Video Analysis" sheetId="2" r:id="rId2"/>
    <sheet name="3. Total Views Analysis" sheetId="3" r:id="rId3"/>
    <sheet name="4. Total Engagement Rate Analys"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4" l="1"/>
  <c r="F15" i="4"/>
  <c r="D15" i="4"/>
  <c r="A26" i="2"/>
  <c r="A25" i="4"/>
  <c r="A24" i="4"/>
  <c r="A23" i="4"/>
  <c r="D17" i="4"/>
  <c r="B25" i="4" s="1"/>
  <c r="D16" i="4"/>
  <c r="B24" i="4" s="1"/>
  <c r="B23" i="4"/>
  <c r="H16" i="3"/>
  <c r="H17" i="3"/>
  <c r="H15" i="3"/>
  <c r="F16" i="3"/>
  <c r="F17" i="3"/>
  <c r="F15" i="3"/>
  <c r="D16" i="3"/>
  <c r="D17" i="3"/>
  <c r="D15" i="3"/>
  <c r="D16" i="2"/>
  <c r="B25" i="2" s="1"/>
  <c r="D17" i="2"/>
  <c r="B26" i="2" s="1"/>
  <c r="D15" i="2"/>
  <c r="F15" i="2" s="1"/>
  <c r="H15" i="2" s="1"/>
  <c r="A25" i="3"/>
  <c r="A24" i="3"/>
  <c r="A23" i="3"/>
  <c r="B25" i="3"/>
  <c r="B24" i="3"/>
  <c r="B23" i="3"/>
  <c r="A25" i="2"/>
  <c r="A24" i="2"/>
  <c r="B24" i="2"/>
  <c r="D24" i="1"/>
  <c r="D25" i="1"/>
  <c r="D23" i="1"/>
  <c r="C24" i="1"/>
  <c r="C25" i="1"/>
  <c r="C23" i="1"/>
  <c r="B24" i="1"/>
  <c r="B25" i="1"/>
  <c r="B23" i="1"/>
  <c r="A24" i="1"/>
  <c r="A25" i="1"/>
  <c r="A23" i="1"/>
  <c r="D15" i="1"/>
  <c r="F15" i="1" s="1"/>
  <c r="H15" i="1" s="1"/>
  <c r="F17" i="1"/>
  <c r="H17" i="1" s="1"/>
  <c r="D16" i="1"/>
  <c r="F16" i="1" s="1"/>
  <c r="H16" i="1" s="1"/>
  <c r="D17" i="1"/>
  <c r="F17" i="4" l="1"/>
  <c r="F16" i="4"/>
  <c r="F16" i="2"/>
  <c r="H16" i="2" s="1"/>
  <c r="F17" i="2"/>
  <c r="H17" i="2" s="1"/>
  <c r="C24" i="4" l="1"/>
  <c r="H16" i="4"/>
  <c r="D24" i="4" s="1"/>
  <c r="C25" i="4"/>
  <c r="H17" i="4"/>
  <c r="D25" i="4" s="1"/>
  <c r="D23" i="4"/>
  <c r="C23" i="4"/>
  <c r="D25" i="3"/>
  <c r="C25" i="3"/>
  <c r="D23" i="3"/>
  <c r="C23" i="3"/>
  <c r="C24" i="3"/>
  <c r="D24" i="3"/>
  <c r="C26" i="2"/>
  <c r="D26" i="2"/>
  <c r="C24" i="2"/>
  <c r="D24" i="2"/>
  <c r="D25" i="2"/>
  <c r="C25" i="2"/>
</calcChain>
</file>

<file path=xl/sharedStrings.xml><?xml version="1.0" encoding="utf-8"?>
<sst xmlns="http://schemas.openxmlformats.org/spreadsheetml/2006/main" count="113" uniqueCount="45">
  <si>
    <t>Reconciliations (Excel vs SQL)</t>
  </si>
  <si>
    <t>Conversion rate</t>
  </si>
  <si>
    <t>Product cost</t>
  </si>
  <si>
    <t>Campaign cost</t>
  </si>
  <si>
    <t>Campaign type</t>
  </si>
  <si>
    <t>Product placement</t>
  </si>
  <si>
    <t>Channel Name</t>
  </si>
  <si>
    <t>NoCopyrightSounds</t>
  </si>
  <si>
    <t>DanTDM</t>
  </si>
  <si>
    <t>Dan Rhodes</t>
  </si>
  <si>
    <t>Potential Revenue per Video ($USD) (Excel)</t>
  </si>
  <si>
    <t>Avg Views per Video (SQL)</t>
  </si>
  <si>
    <t>Avg Views per Video (Excel)</t>
  </si>
  <si>
    <t>Potential Revenue per Video ($USD) (SQL)</t>
  </si>
  <si>
    <t>Marketing Campaign Metrics</t>
  </si>
  <si>
    <t>Recommendations</t>
  </si>
  <si>
    <t>Evaluating YouTube Channels for Product Placement: Cost-Benefit Analysis</t>
  </si>
  <si>
    <t>Total Subscribers Analysis</t>
  </si>
  <si>
    <t xml:space="preserve">Potential Units Sold per Video (Excel) </t>
  </si>
  <si>
    <t xml:space="preserve">Potential Units Sold per Video (SQL) </t>
  </si>
  <si>
    <t>Difference (Excel vs SQL)</t>
  </si>
  <si>
    <t xml:space="preserve">Avg Views per Video </t>
  </si>
  <si>
    <t>Potential Units Sold per Video</t>
  </si>
  <si>
    <t>Potential Revenue per Video ($USD)</t>
  </si>
  <si>
    <t>Net Profit</t>
  </si>
  <si>
    <t>Total Video Analysis</t>
  </si>
  <si>
    <t>11-video series sponsorship ($5k per vid)</t>
  </si>
  <si>
    <t>Total Views Analysis</t>
  </si>
  <si>
    <t>Influencer marketing</t>
  </si>
  <si>
    <t>GRM Daily</t>
  </si>
  <si>
    <t>Man City</t>
  </si>
  <si>
    <t>Liverpool FC</t>
  </si>
  <si>
    <t>Mister Max</t>
  </si>
  <si>
    <t>Mrwhosetheboss Shorts</t>
  </si>
  <si>
    <t>Niko Omilana</t>
  </si>
  <si>
    <t>TommyInnit</t>
  </si>
  <si>
    <t>5 interactive challenges ($14k per each)</t>
  </si>
  <si>
    <t>Total Engagement Rate Analysis</t>
  </si>
  <si>
    <t>1) Focus the influencer marketing campaign on Mister Max as the primary channel. This channel offers the highest potential for views, sales, and revenue.
2) Dan Rhodes should be considered as a secondary option if budget allows or if the team wants to diversify as it has impressive metrics.
3) Considering Mister Max's high view count, the team can look into opportunities for collaborative content creation that can effectively use their large following.
4) Optimise the influencer marketing strategy for Mister Max's audience and content style to increase engagement and conversion.</t>
  </si>
  <si>
    <t>1) Focus the interactive challenges campaign primarily on Mrwhosetheboss Shorts. This channel shows way higher engagement and potential for ROI compared to the others.
2) Make use of the high view count and engagement rate of Mrwhosetheboss Shorts to maximise participation in the interactive challenges which can potentially lead to viral content.
3) Since Mrwhosetheboss Shorts creates short length contents, it should be ensured that the interactive challenges suits this format.
4) TommyInnit should be considered as a secondary option if budget allows or if the team wants to diversify as it's ROI is still substantial.
5) If the initial challenges with Mrwhosetheboss Shorts are successful, consider investing more resources or developing new challenges for this channel.</t>
  </si>
  <si>
    <t>Dan Rhodes appears to be the most promising for a marketing campaign. While all three channels show a positive ROI, Dan Rhodes offers the highest return. The net profit from a campaign with Dan Rhodes ($1,075,000) is significantly higher than the other two channels. Also, Dan Rhodes has higher metrics for views per video, view per subscriber, likes per view and total engagement rate. 
Consider running smaller test campaigns with all three channels. This approach would assist in validating the conversion rate assumption for each channel's audience.</t>
  </si>
  <si>
    <t>While GRM Daily shows the most potential among these channels, the current campaign structure (11-video series sponsorship at $5k per video) does not seem profitable for any of them. Therefore, 
1) Focus on GRM Daily if proceeding with one of these channels, as it shows the most promise due to higher views, view per subscriber and potential sales.
2) The team should consider renogotiating campaign costs (lower per-video costs), especially for Man City and Liverpool FC, to improve the chances of achieving a positive ROI.
3) They should consider testing different campaign types (e.g., single video sponsorship) that may be more cost-effective than the current 11-video series.
4) Consider starting with a smaller campaign to assess performance before committing to an 11-video series.</t>
  </si>
  <si>
    <t>Note: All channels preceding the selected channels above are categorised as News, which is not of interest.</t>
  </si>
  <si>
    <t>Net Profit ($USD) (Excel)</t>
  </si>
  <si>
    <t>Net Profit ($USD)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</si>
</sst>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6" formatCode="_-* #,##0_-;\-* #,##0_-;_-* &quot;-&quot;??_-;_-@_-"/>
  </numFmts>
  <fonts count="8" x14ac:knownFonts="1">
    <font>
      <sz val="11"/>
      <color theme="1"/>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
      <sz val="16"/>
      <color theme="1"/>
      <name val="Segoe UI Semibold"/>
      <family val="2"/>
    </font>
    <font>
      <sz val="14"/>
      <color theme="1"/>
      <name val="Segoe UI Semibold"/>
      <family val="2"/>
    </font>
    <font>
      <sz val="11"/>
      <color theme="1"/>
      <name val="Aptos Narrow"/>
      <family val="2"/>
      <scheme val="minor"/>
    </font>
    <font>
      <sz val="13"/>
      <color theme="1"/>
      <name val="Segoe UI Semibold"/>
      <family val="2"/>
    </font>
  </fonts>
  <fills count="18">
    <fill>
      <patternFill patternType="none"/>
    </fill>
    <fill>
      <patternFill patternType="gray125"/>
    </fill>
    <fill>
      <patternFill patternType="solid">
        <fgColor theme="3" tint="0.249977111117893"/>
        <bgColor indexed="64"/>
      </patternFill>
    </fill>
    <fill>
      <patternFill patternType="solid">
        <fgColor theme="3" tint="0.89999084444715716"/>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rgb="FF996600"/>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505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92D050"/>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diagonal/>
    </border>
  </borders>
  <cellStyleXfs count="2">
    <xf numFmtId="0" fontId="0" fillId="0" borderId="0"/>
    <xf numFmtId="43" fontId="6" fillId="0" borderId="0" applyFont="0" applyFill="0" applyBorder="0" applyAlignment="0" applyProtection="0"/>
  </cellStyleXfs>
  <cellXfs count="40">
    <xf numFmtId="0" fontId="0" fillId="0" borderId="0" xfId="0"/>
    <xf numFmtId="0" fontId="1" fillId="0" borderId="0" xfId="0" applyFont="1"/>
    <xf numFmtId="0" fontId="0" fillId="0" borderId="0" xfId="0" applyAlignment="1">
      <alignment horizontal="right"/>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7" borderId="1" xfId="0" applyFont="1" applyFill="1" applyBorder="1" applyAlignment="1">
      <alignment horizontal="center" wrapText="1"/>
    </xf>
    <xf numFmtId="0" fontId="2" fillId="9" borderId="1" xfId="0" applyFont="1" applyFill="1" applyBorder="1" applyAlignment="1">
      <alignment horizontal="center" vertical="center" wrapText="1"/>
    </xf>
    <xf numFmtId="0" fontId="0" fillId="3" borderId="1" xfId="0" applyFill="1" applyBorder="1"/>
    <xf numFmtId="3" fontId="0" fillId="3" borderId="1" xfId="0" applyNumberFormat="1" applyFill="1" applyBorder="1"/>
    <xf numFmtId="3" fontId="0" fillId="5" borderId="1" xfId="0" applyNumberFormat="1" applyFill="1" applyBorder="1"/>
    <xf numFmtId="3" fontId="0" fillId="8" borderId="1" xfId="0" applyNumberForma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166" fontId="0" fillId="5" borderId="1" xfId="1" applyNumberFormat="1" applyFont="1" applyFill="1" applyBorder="1"/>
    <xf numFmtId="166" fontId="0" fillId="8" borderId="1" xfId="1" applyNumberFormat="1" applyFont="1" applyFill="1" applyBorder="1"/>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166" fontId="1" fillId="5" borderId="0" xfId="0" applyNumberFormat="1" applyFont="1" applyFill="1"/>
    <xf numFmtId="166" fontId="0" fillId="13" borderId="0" xfId="0" applyNumberFormat="1" applyFill="1"/>
    <xf numFmtId="166" fontId="0" fillId="14" borderId="0" xfId="0" applyNumberFormat="1" applyFill="1"/>
    <xf numFmtId="166" fontId="0" fillId="5" borderId="0" xfId="0" applyNumberFormat="1" applyFill="1"/>
    <xf numFmtId="0" fontId="3" fillId="11" borderId="0" xfId="0" applyFont="1" applyFill="1" applyAlignment="1">
      <alignment vertical="center"/>
    </xf>
    <xf numFmtId="3" fontId="0" fillId="15" borderId="1" xfId="0" applyNumberFormat="1" applyFill="1" applyBorder="1"/>
    <xf numFmtId="166" fontId="0" fillId="15" borderId="1" xfId="1" applyNumberFormat="1" applyFont="1" applyFill="1" applyBorder="1"/>
    <xf numFmtId="0" fontId="2" fillId="10" borderId="1" xfId="0" applyFont="1" applyFill="1" applyBorder="1" applyAlignment="1">
      <alignment horizontal="center" wrapText="1"/>
    </xf>
    <xf numFmtId="166" fontId="0" fillId="3" borderId="1" xfId="1" applyNumberFormat="1" applyFont="1" applyFill="1" applyBorder="1"/>
    <xf numFmtId="0" fontId="0" fillId="16" borderId="1" xfId="0" applyFill="1" applyBorder="1"/>
    <xf numFmtId="3" fontId="0" fillId="16" borderId="1" xfId="0" applyNumberFormat="1" applyFill="1" applyBorder="1"/>
    <xf numFmtId="0" fontId="0" fillId="16" borderId="1" xfId="0" applyFill="1" applyBorder="1" applyAlignment="1">
      <alignment horizontal="right"/>
    </xf>
    <xf numFmtId="0" fontId="0" fillId="16" borderId="1" xfId="0" applyFill="1" applyBorder="1" applyAlignment="1">
      <alignment horizontal="right" wrapText="1"/>
    </xf>
    <xf numFmtId="0" fontId="1" fillId="0" borderId="2" xfId="0" applyFont="1" applyBorder="1"/>
    <xf numFmtId="0" fontId="0" fillId="16" borderId="1" xfId="0" applyFill="1" applyBorder="1" applyAlignment="1">
      <alignment vertical="center"/>
    </xf>
    <xf numFmtId="166" fontId="0" fillId="5" borderId="0" xfId="0" applyNumberFormat="1" applyFont="1" applyFill="1"/>
    <xf numFmtId="0" fontId="0" fillId="0" borderId="0" xfId="0" applyFont="1" applyAlignment="1">
      <alignment vertical="center" wrapText="1"/>
    </xf>
    <xf numFmtId="0" fontId="1" fillId="0" borderId="0" xfId="0" applyFont="1" applyAlignment="1">
      <alignment vertical="center" wrapText="1"/>
    </xf>
    <xf numFmtId="3" fontId="0" fillId="17" borderId="1" xfId="0" applyNumberFormat="1" applyFill="1" applyBorder="1"/>
    <xf numFmtId="166" fontId="0" fillId="17" borderId="1" xfId="1" applyNumberFormat="1" applyFont="1" applyFill="1" applyBorder="1"/>
    <xf numFmtId="3" fontId="0" fillId="12" borderId="1" xfId="0" applyNumberFormat="1" applyFill="1" applyBorder="1"/>
    <xf numFmtId="166" fontId="0" fillId="12" borderId="1" xfId="1" applyNumberFormat="1" applyFont="1" applyFill="1" applyBorder="1"/>
  </cellXfs>
  <cellStyles count="2">
    <cellStyle name="Comma" xfId="1" builtinId="3"/>
    <cellStyle name="Normal" xfId="0" builtinId="0"/>
  </cellStyles>
  <dxfs count="4">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color rgb="FF9966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1817-66E2-4668-A072-683B188F018A}">
  <dimension ref="A1:I30"/>
  <sheetViews>
    <sheetView topLeftCell="A11" zoomScaleNormal="100" workbookViewId="0">
      <selection activeCell="A30" sqref="A30:E30"/>
    </sheetView>
  </sheetViews>
  <sheetFormatPr defaultRowHeight="14.4" x14ac:dyDescent="0.3"/>
  <cols>
    <col min="1" max="1" width="17.21875" style="1" customWidth="1"/>
    <col min="2" max="2" width="17.21875" customWidth="1"/>
    <col min="3" max="3" width="17.5546875" customWidth="1"/>
    <col min="4" max="4" width="14.6640625" customWidth="1"/>
    <col min="5" max="5" width="15.33203125" customWidth="1"/>
    <col min="6" max="6" width="18.21875" customWidth="1"/>
    <col min="7" max="7" width="15.5546875" customWidth="1"/>
    <col min="8" max="8" width="14.5546875" bestFit="1" customWidth="1"/>
    <col min="9" max="9" width="14.44140625" customWidth="1"/>
  </cols>
  <sheetData>
    <row r="1" spans="1:9" ht="25.2" customHeight="1" x14ac:dyDescent="0.3">
      <c r="A1" s="11" t="s">
        <v>16</v>
      </c>
      <c r="B1" s="11"/>
      <c r="C1" s="11"/>
      <c r="D1" s="11"/>
      <c r="E1" s="11"/>
      <c r="F1" s="11"/>
      <c r="G1" s="11"/>
      <c r="H1" s="11"/>
      <c r="I1" s="11"/>
    </row>
    <row r="2" spans="1:9" ht="25.2" customHeight="1" x14ac:dyDescent="0.3">
      <c r="A2" s="13" t="s">
        <v>17</v>
      </c>
      <c r="B2" s="12"/>
      <c r="C2" s="12"/>
      <c r="D2" s="12"/>
      <c r="E2" s="12"/>
      <c r="F2" s="12"/>
      <c r="G2" s="12"/>
      <c r="H2" s="12"/>
      <c r="I2" s="12"/>
    </row>
    <row r="4" spans="1:9" x14ac:dyDescent="0.3">
      <c r="A4" s="22" t="s">
        <v>14</v>
      </c>
      <c r="B4" s="22"/>
    </row>
    <row r="5" spans="1:9" x14ac:dyDescent="0.3">
      <c r="A5" s="22"/>
      <c r="B5" s="22"/>
      <c r="C5" s="1"/>
      <c r="D5" s="1"/>
    </row>
    <row r="6" spans="1:9" x14ac:dyDescent="0.3">
      <c r="A6" s="27" t="s">
        <v>1</v>
      </c>
      <c r="B6" s="27">
        <v>0.02</v>
      </c>
    </row>
    <row r="7" spans="1:9" x14ac:dyDescent="0.3">
      <c r="A7" s="27" t="s">
        <v>2</v>
      </c>
      <c r="B7" s="27">
        <v>5</v>
      </c>
    </row>
    <row r="8" spans="1:9" x14ac:dyDescent="0.3">
      <c r="A8" s="27" t="s">
        <v>3</v>
      </c>
      <c r="B8" s="28">
        <v>50000</v>
      </c>
    </row>
    <row r="9" spans="1:9" x14ac:dyDescent="0.3">
      <c r="A9" s="27" t="s">
        <v>4</v>
      </c>
      <c r="B9" s="29" t="s">
        <v>5</v>
      </c>
    </row>
    <row r="10" spans="1:9" x14ac:dyDescent="0.3">
      <c r="A10"/>
      <c r="B10" s="2"/>
    </row>
    <row r="12" spans="1:9" x14ac:dyDescent="0.3">
      <c r="A12" s="22" t="s">
        <v>0</v>
      </c>
      <c r="B12" s="22"/>
    </row>
    <row r="13" spans="1:9" x14ac:dyDescent="0.3">
      <c r="A13" s="22"/>
      <c r="B13" s="22"/>
      <c r="C13" s="1"/>
      <c r="D13" s="1"/>
    </row>
    <row r="14" spans="1:9" ht="43.2" x14ac:dyDescent="0.3">
      <c r="A14" s="3" t="s">
        <v>6</v>
      </c>
      <c r="B14" s="4" t="s">
        <v>12</v>
      </c>
      <c r="C14" s="4" t="s">
        <v>11</v>
      </c>
      <c r="D14" s="25" t="s">
        <v>18</v>
      </c>
      <c r="E14" s="25" t="s">
        <v>19</v>
      </c>
      <c r="F14" s="5" t="s">
        <v>10</v>
      </c>
      <c r="G14" s="5" t="s">
        <v>13</v>
      </c>
      <c r="H14" s="6" t="s">
        <v>43</v>
      </c>
      <c r="I14" s="6" t="s">
        <v>44</v>
      </c>
    </row>
    <row r="15" spans="1:9" x14ac:dyDescent="0.3">
      <c r="A15" s="7" t="s">
        <v>7</v>
      </c>
      <c r="B15" s="9">
        <v>6680000</v>
      </c>
      <c r="C15" s="14">
        <v>6680000</v>
      </c>
      <c r="D15" s="8">
        <f>B15*$B$6</f>
        <v>133600</v>
      </c>
      <c r="E15" s="26">
        <v>133600</v>
      </c>
      <c r="F15" s="10">
        <f>D15*$B$7</f>
        <v>668000</v>
      </c>
      <c r="G15" s="15">
        <v>668000</v>
      </c>
      <c r="H15" s="9">
        <f>F15-$B$8</f>
        <v>618000</v>
      </c>
      <c r="I15" s="14">
        <v>618000</v>
      </c>
    </row>
    <row r="16" spans="1:9" x14ac:dyDescent="0.3">
      <c r="A16" s="7" t="s">
        <v>8</v>
      </c>
      <c r="B16" s="9">
        <v>5350000</v>
      </c>
      <c r="C16" s="14">
        <v>5350000</v>
      </c>
      <c r="D16" s="8">
        <f t="shared" ref="D16:D17" si="0">B16*$B$6</f>
        <v>107000</v>
      </c>
      <c r="E16" s="26">
        <v>107000</v>
      </c>
      <c r="F16" s="10">
        <f t="shared" ref="F16:F17" si="1">D16*$B$7</f>
        <v>535000</v>
      </c>
      <c r="G16" s="15">
        <v>535000</v>
      </c>
      <c r="H16" s="9">
        <f t="shared" ref="H16:H17" si="2">F16-$B$8</f>
        <v>485000</v>
      </c>
      <c r="I16" s="14">
        <v>485000</v>
      </c>
    </row>
    <row r="17" spans="1:9" x14ac:dyDescent="0.3">
      <c r="A17" s="7" t="s">
        <v>9</v>
      </c>
      <c r="B17" s="9">
        <v>11250000</v>
      </c>
      <c r="C17" s="14">
        <v>11250000</v>
      </c>
      <c r="D17" s="8">
        <f t="shared" si="0"/>
        <v>225000</v>
      </c>
      <c r="E17" s="26">
        <v>225000</v>
      </c>
      <c r="F17" s="10">
        <f t="shared" si="1"/>
        <v>1125000</v>
      </c>
      <c r="G17" s="15">
        <v>1125000</v>
      </c>
      <c r="H17" s="23">
        <f t="shared" si="2"/>
        <v>1075000</v>
      </c>
      <c r="I17" s="24">
        <v>1075000</v>
      </c>
    </row>
    <row r="20" spans="1:9" x14ac:dyDescent="0.3">
      <c r="A20" s="22" t="s">
        <v>20</v>
      </c>
      <c r="B20" s="22"/>
    </row>
    <row r="21" spans="1:9" x14ac:dyDescent="0.3">
      <c r="A21" s="22"/>
      <c r="B21" s="22"/>
    </row>
    <row r="22" spans="1:9" ht="38.4" customHeight="1" x14ac:dyDescent="0.3">
      <c r="A22" s="4" t="s">
        <v>21</v>
      </c>
      <c r="B22" s="16" t="s">
        <v>22</v>
      </c>
      <c r="C22" s="17" t="s">
        <v>23</v>
      </c>
      <c r="D22" s="6" t="s">
        <v>24</v>
      </c>
    </row>
    <row r="23" spans="1:9" x14ac:dyDescent="0.3">
      <c r="A23" s="18">
        <f>B15-C15</f>
        <v>0</v>
      </c>
      <c r="B23" s="19">
        <f>D15-E15</f>
        <v>0</v>
      </c>
      <c r="C23" s="20">
        <f>F15-G15</f>
        <v>0</v>
      </c>
      <c r="D23" s="21">
        <f>H15-I15</f>
        <v>0</v>
      </c>
    </row>
    <row r="24" spans="1:9" x14ac:dyDescent="0.3">
      <c r="A24" s="18">
        <f t="shared" ref="A24:A25" si="3">B16-C16</f>
        <v>0</v>
      </c>
      <c r="B24" s="19">
        <f t="shared" ref="B24:B25" si="4">D16-E16</f>
        <v>0</v>
      </c>
      <c r="C24" s="20">
        <f t="shared" ref="C24:C25" si="5">F16-G16</f>
        <v>0</v>
      </c>
      <c r="D24" s="21">
        <f t="shared" ref="D24:D25" si="6">H16-I16</f>
        <v>0</v>
      </c>
    </row>
    <row r="25" spans="1:9" x14ac:dyDescent="0.3">
      <c r="A25" s="18">
        <f t="shared" si="3"/>
        <v>0</v>
      </c>
      <c r="B25" s="19">
        <f t="shared" si="4"/>
        <v>0</v>
      </c>
      <c r="C25" s="20">
        <f t="shared" si="5"/>
        <v>0</v>
      </c>
      <c r="D25" s="21">
        <f t="shared" si="6"/>
        <v>0</v>
      </c>
    </row>
    <row r="28" spans="1:9" x14ac:dyDescent="0.3">
      <c r="A28" s="22" t="s">
        <v>15</v>
      </c>
      <c r="B28" s="22"/>
    </row>
    <row r="29" spans="1:9" x14ac:dyDescent="0.3">
      <c r="A29" s="22"/>
      <c r="B29" s="22"/>
    </row>
    <row r="30" spans="1:9" ht="112.2" customHeight="1" x14ac:dyDescent="0.3">
      <c r="A30" s="34" t="s">
        <v>40</v>
      </c>
      <c r="B30" s="35"/>
      <c r="C30" s="35"/>
      <c r="D30" s="35"/>
      <c r="E30" s="35"/>
    </row>
  </sheetData>
  <mergeCells count="7">
    <mergeCell ref="A28:B29"/>
    <mergeCell ref="A30:E30"/>
    <mergeCell ref="A1:I1"/>
    <mergeCell ref="A2:I2"/>
    <mergeCell ref="A12:B13"/>
    <mergeCell ref="A4:B5"/>
    <mergeCell ref="A20:B21"/>
  </mergeCells>
  <conditionalFormatting sqref="A23:D25">
    <cfRule type="cellIs" dxfId="3" priority="1" operator="not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247D4-CB47-4976-BA9E-6848C944E304}">
  <dimension ref="A1:I31"/>
  <sheetViews>
    <sheetView topLeftCell="A16" zoomScaleNormal="100" workbookViewId="0">
      <selection activeCell="A31" sqref="A31:E31"/>
    </sheetView>
  </sheetViews>
  <sheetFormatPr defaultRowHeight="14.4" x14ac:dyDescent="0.3"/>
  <cols>
    <col min="1" max="1" width="17.21875" style="1" customWidth="1"/>
    <col min="2" max="2" width="17.21875" customWidth="1"/>
    <col min="3" max="3" width="17.5546875" customWidth="1"/>
    <col min="4" max="4" width="14.6640625" customWidth="1"/>
    <col min="5" max="5" width="15.33203125" customWidth="1"/>
    <col min="6" max="6" width="18.21875" customWidth="1"/>
    <col min="7" max="8" width="15.5546875" customWidth="1"/>
    <col min="9" max="9" width="15.33203125" customWidth="1"/>
  </cols>
  <sheetData>
    <row r="1" spans="1:9" ht="25.2" customHeight="1" x14ac:dyDescent="0.3">
      <c r="A1" s="11" t="s">
        <v>16</v>
      </c>
      <c r="B1" s="11"/>
      <c r="C1" s="11"/>
      <c r="D1" s="11"/>
      <c r="E1" s="11"/>
      <c r="F1" s="11"/>
      <c r="G1" s="11"/>
      <c r="H1" s="11"/>
      <c r="I1" s="11"/>
    </row>
    <row r="2" spans="1:9" ht="25.2" customHeight="1" x14ac:dyDescent="0.3">
      <c r="A2" s="13" t="s">
        <v>25</v>
      </c>
      <c r="B2" s="12"/>
      <c r="C2" s="12"/>
      <c r="D2" s="12"/>
      <c r="E2" s="12"/>
      <c r="F2" s="12"/>
      <c r="G2" s="12"/>
      <c r="H2" s="12"/>
      <c r="I2" s="12"/>
    </row>
    <row r="4" spans="1:9" x14ac:dyDescent="0.3">
      <c r="A4" s="22" t="s">
        <v>14</v>
      </c>
      <c r="B4" s="22"/>
    </row>
    <row r="5" spans="1:9" x14ac:dyDescent="0.3">
      <c r="A5" s="22"/>
      <c r="B5" s="22"/>
      <c r="C5" s="1"/>
      <c r="D5" s="1"/>
    </row>
    <row r="6" spans="1:9" x14ac:dyDescent="0.3">
      <c r="A6" s="27" t="s">
        <v>1</v>
      </c>
      <c r="B6" s="27">
        <v>0.02</v>
      </c>
    </row>
    <row r="7" spans="1:9" x14ac:dyDescent="0.3">
      <c r="A7" s="27" t="s">
        <v>2</v>
      </c>
      <c r="B7" s="27">
        <v>5</v>
      </c>
    </row>
    <row r="8" spans="1:9" x14ac:dyDescent="0.3">
      <c r="A8" s="27" t="s">
        <v>3</v>
      </c>
      <c r="B8" s="28">
        <v>55000</v>
      </c>
    </row>
    <row r="9" spans="1:9" ht="41.4" customHeight="1" x14ac:dyDescent="0.3">
      <c r="A9" s="32" t="s">
        <v>4</v>
      </c>
      <c r="B9" s="30" t="s">
        <v>26</v>
      </c>
    </row>
    <row r="10" spans="1:9" x14ac:dyDescent="0.3">
      <c r="A10"/>
      <c r="B10" s="2"/>
    </row>
    <row r="12" spans="1:9" x14ac:dyDescent="0.3">
      <c r="A12" s="22" t="s">
        <v>0</v>
      </c>
      <c r="B12" s="22"/>
    </row>
    <row r="13" spans="1:9" x14ac:dyDescent="0.3">
      <c r="A13" s="22"/>
      <c r="B13" s="22"/>
      <c r="C13" s="1"/>
      <c r="D13" s="1"/>
    </row>
    <row r="14" spans="1:9" ht="43.2" x14ac:dyDescent="0.3">
      <c r="A14" s="3" t="s">
        <v>6</v>
      </c>
      <c r="B14" s="4" t="s">
        <v>12</v>
      </c>
      <c r="C14" s="4" t="s">
        <v>11</v>
      </c>
      <c r="D14" s="25" t="s">
        <v>18</v>
      </c>
      <c r="E14" s="25" t="s">
        <v>19</v>
      </c>
      <c r="F14" s="5" t="s">
        <v>10</v>
      </c>
      <c r="G14" s="5" t="s">
        <v>13</v>
      </c>
      <c r="H14" s="6" t="s">
        <v>43</v>
      </c>
      <c r="I14" s="6" t="s">
        <v>44</v>
      </c>
    </row>
    <row r="15" spans="1:9" x14ac:dyDescent="0.3">
      <c r="A15" s="7" t="s">
        <v>29</v>
      </c>
      <c r="B15" s="9">
        <v>510000</v>
      </c>
      <c r="C15" s="14">
        <v>510000</v>
      </c>
      <c r="D15" s="8">
        <f>B15*$B$6</f>
        <v>10200</v>
      </c>
      <c r="E15" s="26">
        <v>10200</v>
      </c>
      <c r="F15" s="10">
        <f>D15*$B$7</f>
        <v>51000</v>
      </c>
      <c r="G15" s="15">
        <v>51000</v>
      </c>
      <c r="H15" s="38">
        <f>F15-$B$8</f>
        <v>-4000</v>
      </c>
      <c r="I15" s="39">
        <v>-4000</v>
      </c>
    </row>
    <row r="16" spans="1:9" x14ac:dyDescent="0.3">
      <c r="A16" s="7" t="s">
        <v>30</v>
      </c>
      <c r="B16" s="9">
        <v>240000</v>
      </c>
      <c r="C16" s="14">
        <v>240000</v>
      </c>
      <c r="D16" s="8">
        <f t="shared" ref="D16:D17" si="0">B16*$B$6</f>
        <v>4800</v>
      </c>
      <c r="E16" s="26">
        <v>4800</v>
      </c>
      <c r="F16" s="10">
        <f t="shared" ref="F16:F17" si="1">D16*$B$7</f>
        <v>24000</v>
      </c>
      <c r="G16" s="15">
        <v>24000</v>
      </c>
      <c r="H16" s="38">
        <f t="shared" ref="H16:H17" si="2">F16-$B$8</f>
        <v>-31000</v>
      </c>
      <c r="I16" s="39">
        <v>-31000</v>
      </c>
    </row>
    <row r="17" spans="1:9" x14ac:dyDescent="0.3">
      <c r="A17" s="7" t="s">
        <v>31</v>
      </c>
      <c r="B17" s="9">
        <v>420000</v>
      </c>
      <c r="C17" s="14">
        <v>420000</v>
      </c>
      <c r="D17" s="8">
        <f t="shared" si="0"/>
        <v>8400</v>
      </c>
      <c r="E17" s="26">
        <v>8400</v>
      </c>
      <c r="F17" s="10">
        <f t="shared" si="1"/>
        <v>42000</v>
      </c>
      <c r="G17" s="15">
        <v>42000</v>
      </c>
      <c r="H17" s="38">
        <f t="shared" si="2"/>
        <v>-13000</v>
      </c>
      <c r="I17" s="39">
        <v>-13000</v>
      </c>
    </row>
    <row r="18" spans="1:9" x14ac:dyDescent="0.3">
      <c r="A18" s="31" t="s">
        <v>42</v>
      </c>
      <c r="B18" s="31"/>
      <c r="C18" s="31"/>
      <c r="D18" s="31"/>
      <c r="E18" s="31"/>
      <c r="F18" s="31"/>
    </row>
    <row r="21" spans="1:9" x14ac:dyDescent="0.3">
      <c r="A21" s="22" t="s">
        <v>20</v>
      </c>
      <c r="B21" s="22"/>
    </row>
    <row r="22" spans="1:9" x14ac:dyDescent="0.3">
      <c r="A22" s="22"/>
      <c r="B22" s="22"/>
    </row>
    <row r="23" spans="1:9" ht="38.4" customHeight="1" x14ac:dyDescent="0.3">
      <c r="A23" s="4" t="s">
        <v>21</v>
      </c>
      <c r="B23" s="16" t="s">
        <v>22</v>
      </c>
      <c r="C23" s="17" t="s">
        <v>23</v>
      </c>
      <c r="D23" s="6" t="s">
        <v>24</v>
      </c>
    </row>
    <row r="24" spans="1:9" x14ac:dyDescent="0.3">
      <c r="A24" s="18">
        <f>B15-C15</f>
        <v>0</v>
      </c>
      <c r="B24" s="19">
        <f>D15-E15</f>
        <v>0</v>
      </c>
      <c r="C24" s="20">
        <f>F15-G15</f>
        <v>0</v>
      </c>
      <c r="D24" s="21">
        <f>H15-I15</f>
        <v>0</v>
      </c>
    </row>
    <row r="25" spans="1:9" x14ac:dyDescent="0.3">
      <c r="A25" s="18">
        <f>B16-C16</f>
        <v>0</v>
      </c>
      <c r="B25" s="19">
        <f t="shared" ref="B25:B26" si="3">D16-E16</f>
        <v>0</v>
      </c>
      <c r="C25" s="20">
        <f t="shared" ref="C25:C26" si="4">F16-G16</f>
        <v>0</v>
      </c>
      <c r="D25" s="21">
        <f>H16-I16</f>
        <v>0</v>
      </c>
    </row>
    <row r="26" spans="1:9" x14ac:dyDescent="0.3">
      <c r="A26" s="18">
        <f>B17-C17</f>
        <v>0</v>
      </c>
      <c r="B26" s="19">
        <f t="shared" si="3"/>
        <v>0</v>
      </c>
      <c r="C26" s="20">
        <f t="shared" si="4"/>
        <v>0</v>
      </c>
      <c r="D26" s="21">
        <f>H17-I17</f>
        <v>0</v>
      </c>
    </row>
    <row r="29" spans="1:9" x14ac:dyDescent="0.3">
      <c r="A29" s="22" t="s">
        <v>15</v>
      </c>
      <c r="B29" s="22"/>
    </row>
    <row r="30" spans="1:9" x14ac:dyDescent="0.3">
      <c r="A30" s="22"/>
      <c r="B30" s="22"/>
    </row>
    <row r="31" spans="1:9" ht="168" customHeight="1" x14ac:dyDescent="0.3">
      <c r="A31" s="34" t="s">
        <v>41</v>
      </c>
      <c r="B31" s="35"/>
      <c r="C31" s="35"/>
      <c r="D31" s="35"/>
      <c r="E31" s="35"/>
    </row>
  </sheetData>
  <mergeCells count="8">
    <mergeCell ref="A31:E31"/>
    <mergeCell ref="A18:F18"/>
    <mergeCell ref="A1:I1"/>
    <mergeCell ref="A2:I2"/>
    <mergeCell ref="A4:B5"/>
    <mergeCell ref="A12:B13"/>
    <mergeCell ref="A21:B22"/>
    <mergeCell ref="A29:B30"/>
  </mergeCells>
  <conditionalFormatting sqref="A24:D26">
    <cfRule type="cellIs" dxfId="2"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8A8AA-F537-4C62-859A-32A7E359468B}">
  <dimension ref="A1:I30"/>
  <sheetViews>
    <sheetView topLeftCell="A15" zoomScaleNormal="100" workbookViewId="0">
      <selection activeCell="A30" sqref="A30:E30"/>
    </sheetView>
  </sheetViews>
  <sheetFormatPr defaultRowHeight="14.4" x14ac:dyDescent="0.3"/>
  <cols>
    <col min="1" max="1" width="17.21875" style="1" customWidth="1"/>
    <col min="2" max="2" width="18.33203125" customWidth="1"/>
    <col min="3" max="3" width="17.5546875" customWidth="1"/>
    <col min="4" max="4" width="14.6640625" customWidth="1"/>
    <col min="5" max="5" width="15.33203125" customWidth="1"/>
    <col min="6" max="6" width="18.21875" customWidth="1"/>
    <col min="7" max="7" width="15.5546875" customWidth="1"/>
    <col min="8" max="8" width="14.5546875" customWidth="1"/>
    <col min="9" max="9" width="14.77734375" customWidth="1"/>
  </cols>
  <sheetData>
    <row r="1" spans="1:9" ht="25.2" customHeight="1" x14ac:dyDescent="0.3">
      <c r="A1" s="11" t="s">
        <v>16</v>
      </c>
      <c r="B1" s="11"/>
      <c r="C1" s="11"/>
      <c r="D1" s="11"/>
      <c r="E1" s="11"/>
      <c r="F1" s="11"/>
      <c r="G1" s="11"/>
      <c r="H1" s="11"/>
      <c r="I1" s="11"/>
    </row>
    <row r="2" spans="1:9" ht="25.2" customHeight="1" x14ac:dyDescent="0.3">
      <c r="A2" s="13" t="s">
        <v>27</v>
      </c>
      <c r="B2" s="12"/>
      <c r="C2" s="12"/>
      <c r="D2" s="12"/>
      <c r="E2" s="12"/>
      <c r="F2" s="12"/>
      <c r="G2" s="12"/>
      <c r="H2" s="12"/>
      <c r="I2" s="12"/>
    </row>
    <row r="4" spans="1:9" x14ac:dyDescent="0.3">
      <c r="A4" s="22" t="s">
        <v>14</v>
      </c>
      <c r="B4" s="22"/>
    </row>
    <row r="5" spans="1:9" x14ac:dyDescent="0.3">
      <c r="A5" s="22"/>
      <c r="B5" s="22"/>
      <c r="C5" s="1"/>
      <c r="D5" s="1"/>
    </row>
    <row r="6" spans="1:9" x14ac:dyDescent="0.3">
      <c r="A6" s="27" t="s">
        <v>1</v>
      </c>
      <c r="B6" s="27">
        <v>0.02</v>
      </c>
    </row>
    <row r="7" spans="1:9" x14ac:dyDescent="0.3">
      <c r="A7" s="27" t="s">
        <v>2</v>
      </c>
      <c r="B7" s="27">
        <v>5</v>
      </c>
    </row>
    <row r="8" spans="1:9" x14ac:dyDescent="0.3">
      <c r="A8" s="27" t="s">
        <v>3</v>
      </c>
      <c r="B8" s="28">
        <v>130000</v>
      </c>
    </row>
    <row r="9" spans="1:9" ht="13.8" customHeight="1" x14ac:dyDescent="0.3">
      <c r="A9" s="27" t="s">
        <v>4</v>
      </c>
      <c r="B9" s="30" t="s">
        <v>28</v>
      </c>
    </row>
    <row r="10" spans="1:9" x14ac:dyDescent="0.3">
      <c r="A10"/>
      <c r="B10" s="2"/>
    </row>
    <row r="12" spans="1:9" x14ac:dyDescent="0.3">
      <c r="A12" s="22" t="s">
        <v>0</v>
      </c>
      <c r="B12" s="22"/>
    </row>
    <row r="13" spans="1:9" x14ac:dyDescent="0.3">
      <c r="A13" s="22"/>
      <c r="B13" s="22"/>
      <c r="C13" s="1"/>
      <c r="D13" s="1"/>
    </row>
    <row r="14" spans="1:9" ht="43.2" x14ac:dyDescent="0.3">
      <c r="A14" s="3" t="s">
        <v>6</v>
      </c>
      <c r="B14" s="4" t="s">
        <v>12</v>
      </c>
      <c r="C14" s="4" t="s">
        <v>11</v>
      </c>
      <c r="D14" s="25" t="s">
        <v>18</v>
      </c>
      <c r="E14" s="25" t="s">
        <v>19</v>
      </c>
      <c r="F14" s="5" t="s">
        <v>10</v>
      </c>
      <c r="G14" s="5" t="s">
        <v>13</v>
      </c>
      <c r="H14" s="6" t="s">
        <v>43</v>
      </c>
      <c r="I14" s="6" t="s">
        <v>44</v>
      </c>
    </row>
    <row r="15" spans="1:9" x14ac:dyDescent="0.3">
      <c r="A15" s="7" t="s">
        <v>8</v>
      </c>
      <c r="B15" s="9">
        <v>5350000</v>
      </c>
      <c r="C15" s="14">
        <v>5350000</v>
      </c>
      <c r="D15" s="8">
        <f>B15*$B$6</f>
        <v>107000</v>
      </c>
      <c r="E15" s="26">
        <v>107000</v>
      </c>
      <c r="F15" s="10">
        <f>D15*$B$7</f>
        <v>535000</v>
      </c>
      <c r="G15" s="15">
        <v>535000</v>
      </c>
      <c r="H15" s="9">
        <f>F15-$B$8</f>
        <v>405000</v>
      </c>
      <c r="I15" s="14">
        <v>405000</v>
      </c>
    </row>
    <row r="16" spans="1:9" x14ac:dyDescent="0.3">
      <c r="A16" s="7" t="s">
        <v>9</v>
      </c>
      <c r="B16" s="9">
        <v>11250000</v>
      </c>
      <c r="C16" s="14">
        <v>11250000</v>
      </c>
      <c r="D16" s="8">
        <f t="shared" ref="D16:D17" si="0">B16*$B$6</f>
        <v>225000</v>
      </c>
      <c r="E16" s="26">
        <v>225000</v>
      </c>
      <c r="F16" s="10">
        <f t="shared" ref="F16:F17" si="1">D16*$B$7</f>
        <v>1125000</v>
      </c>
      <c r="G16" s="15">
        <v>1125000</v>
      </c>
      <c r="H16" s="9">
        <f t="shared" ref="H16:H17" si="2">F16-$B$8</f>
        <v>995000</v>
      </c>
      <c r="I16" s="14">
        <v>995000</v>
      </c>
    </row>
    <row r="17" spans="1:9" x14ac:dyDescent="0.3">
      <c r="A17" s="7" t="s">
        <v>32</v>
      </c>
      <c r="B17" s="9">
        <v>14040000</v>
      </c>
      <c r="C17" s="14">
        <v>14040000</v>
      </c>
      <c r="D17" s="8">
        <f t="shared" si="0"/>
        <v>280800</v>
      </c>
      <c r="E17" s="26">
        <v>280800</v>
      </c>
      <c r="F17" s="10">
        <f t="shared" si="1"/>
        <v>1404000</v>
      </c>
      <c r="G17" s="15">
        <v>1404000</v>
      </c>
      <c r="H17" s="36">
        <f t="shared" si="2"/>
        <v>1274000</v>
      </c>
      <c r="I17" s="37">
        <v>1274000</v>
      </c>
    </row>
    <row r="20" spans="1:9" x14ac:dyDescent="0.3">
      <c r="A20" s="22" t="s">
        <v>20</v>
      </c>
      <c r="B20" s="22"/>
    </row>
    <row r="21" spans="1:9" x14ac:dyDescent="0.3">
      <c r="A21" s="22"/>
      <c r="B21" s="22"/>
    </row>
    <row r="22" spans="1:9" ht="38.4" customHeight="1" x14ac:dyDescent="0.3">
      <c r="A22" s="4" t="s">
        <v>21</v>
      </c>
      <c r="B22" s="16" t="s">
        <v>22</v>
      </c>
      <c r="C22" s="17" t="s">
        <v>23</v>
      </c>
      <c r="D22" s="6" t="s">
        <v>24</v>
      </c>
    </row>
    <row r="23" spans="1:9" x14ac:dyDescent="0.3">
      <c r="A23" s="18">
        <f>B15-C15</f>
        <v>0</v>
      </c>
      <c r="B23" s="19">
        <f>D15-E15</f>
        <v>0</v>
      </c>
      <c r="C23" s="20">
        <f>F15-G15</f>
        <v>0</v>
      </c>
      <c r="D23" s="21">
        <f>H15-I15</f>
        <v>0</v>
      </c>
    </row>
    <row r="24" spans="1:9" x14ac:dyDescent="0.3">
      <c r="A24" s="18">
        <f t="shared" ref="A24:A25" si="3">B16-C16</f>
        <v>0</v>
      </c>
      <c r="B24" s="19">
        <f t="shared" ref="B24:B25" si="4">D16-E16</f>
        <v>0</v>
      </c>
      <c r="C24" s="20">
        <f t="shared" ref="C24:C25" si="5">F16-G16</f>
        <v>0</v>
      </c>
      <c r="D24" s="21">
        <f t="shared" ref="D24:D25" si="6">H16-I16</f>
        <v>0</v>
      </c>
    </row>
    <row r="25" spans="1:9" x14ac:dyDescent="0.3">
      <c r="A25" s="18">
        <f t="shared" si="3"/>
        <v>0</v>
      </c>
      <c r="B25" s="19">
        <f t="shared" si="4"/>
        <v>0</v>
      </c>
      <c r="C25" s="20">
        <f t="shared" si="5"/>
        <v>0</v>
      </c>
      <c r="D25" s="21">
        <f t="shared" si="6"/>
        <v>0</v>
      </c>
    </row>
    <row r="28" spans="1:9" x14ac:dyDescent="0.3">
      <c r="A28" s="22" t="s">
        <v>15</v>
      </c>
      <c r="B28" s="22"/>
    </row>
    <row r="29" spans="1:9" x14ac:dyDescent="0.3">
      <c r="A29" s="22"/>
      <c r="B29" s="22"/>
    </row>
    <row r="30" spans="1:9" ht="129" customHeight="1" x14ac:dyDescent="0.3">
      <c r="A30" s="34" t="s">
        <v>38</v>
      </c>
      <c r="B30" s="35"/>
      <c r="C30" s="35"/>
      <c r="D30" s="35"/>
      <c r="E30" s="35"/>
    </row>
  </sheetData>
  <mergeCells count="7">
    <mergeCell ref="A30:E30"/>
    <mergeCell ref="A1:I1"/>
    <mergeCell ref="A2:I2"/>
    <mergeCell ref="A4:B5"/>
    <mergeCell ref="A12:B13"/>
    <mergeCell ref="A20:B21"/>
    <mergeCell ref="A28:B29"/>
  </mergeCells>
  <conditionalFormatting sqref="A23:D25">
    <cfRule type="cellIs" dxfId="1" priority="1" operator="not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617E5-14BC-4996-819A-02892C974B0D}">
  <dimension ref="A1:I30"/>
  <sheetViews>
    <sheetView tabSelected="1" topLeftCell="A14" zoomScaleNormal="100" workbookViewId="0">
      <selection activeCell="A30" sqref="A30:E30"/>
    </sheetView>
  </sheetViews>
  <sheetFormatPr defaultRowHeight="14.4" x14ac:dyDescent="0.3"/>
  <cols>
    <col min="1" max="1" width="20.5546875" style="1" bestFit="1" customWidth="1"/>
    <col min="2" max="2" width="18.33203125" customWidth="1"/>
    <col min="3" max="3" width="17.5546875" customWidth="1"/>
    <col min="4" max="4" width="14.6640625" customWidth="1"/>
    <col min="5" max="5" width="15.33203125" customWidth="1"/>
    <col min="6" max="6" width="18.21875" customWidth="1"/>
    <col min="7" max="7" width="15.5546875" customWidth="1"/>
    <col min="8" max="8" width="14.33203125" customWidth="1"/>
    <col min="9" max="9" width="14.44140625" customWidth="1"/>
  </cols>
  <sheetData>
    <row r="1" spans="1:9" ht="25.2" customHeight="1" x14ac:dyDescent="0.3">
      <c r="A1" s="11" t="s">
        <v>16</v>
      </c>
      <c r="B1" s="11"/>
      <c r="C1" s="11"/>
      <c r="D1" s="11"/>
      <c r="E1" s="11"/>
      <c r="F1" s="11"/>
      <c r="G1" s="11"/>
      <c r="H1" s="11"/>
      <c r="I1" s="11"/>
    </row>
    <row r="2" spans="1:9" ht="25.2" customHeight="1" x14ac:dyDescent="0.3">
      <c r="A2" s="13" t="s">
        <v>37</v>
      </c>
      <c r="B2" s="12"/>
      <c r="C2" s="12"/>
      <c r="D2" s="12"/>
      <c r="E2" s="12"/>
      <c r="F2" s="12"/>
      <c r="G2" s="12"/>
      <c r="H2" s="12"/>
      <c r="I2" s="12"/>
    </row>
    <row r="4" spans="1:9" x14ac:dyDescent="0.3">
      <c r="A4" s="22" t="s">
        <v>14</v>
      </c>
      <c r="B4" s="22"/>
    </row>
    <row r="5" spans="1:9" x14ac:dyDescent="0.3">
      <c r="A5" s="22"/>
      <c r="B5" s="22"/>
      <c r="C5" s="1"/>
      <c r="D5" s="1"/>
    </row>
    <row r="6" spans="1:9" x14ac:dyDescent="0.3">
      <c r="A6" s="27" t="s">
        <v>1</v>
      </c>
      <c r="B6" s="27">
        <v>0.02</v>
      </c>
    </row>
    <row r="7" spans="1:9" x14ac:dyDescent="0.3">
      <c r="A7" s="27" t="s">
        <v>2</v>
      </c>
      <c r="B7" s="27">
        <v>5</v>
      </c>
    </row>
    <row r="8" spans="1:9" x14ac:dyDescent="0.3">
      <c r="A8" s="27" t="s">
        <v>3</v>
      </c>
      <c r="B8" s="28">
        <v>70000</v>
      </c>
    </row>
    <row r="9" spans="1:9" ht="42" customHeight="1" x14ac:dyDescent="0.3">
      <c r="A9" s="27" t="s">
        <v>4</v>
      </c>
      <c r="B9" s="30" t="s">
        <v>36</v>
      </c>
    </row>
    <row r="10" spans="1:9" x14ac:dyDescent="0.3">
      <c r="A10"/>
      <c r="B10" s="2"/>
    </row>
    <row r="12" spans="1:9" x14ac:dyDescent="0.3">
      <c r="A12" s="22" t="s">
        <v>0</v>
      </c>
      <c r="B12" s="22"/>
    </row>
    <row r="13" spans="1:9" x14ac:dyDescent="0.3">
      <c r="A13" s="22"/>
      <c r="B13" s="22"/>
      <c r="C13" s="1"/>
      <c r="D13" s="1"/>
    </row>
    <row r="14" spans="1:9" ht="43.2" x14ac:dyDescent="0.3">
      <c r="A14" s="3" t="s">
        <v>6</v>
      </c>
      <c r="B14" s="4" t="s">
        <v>12</v>
      </c>
      <c r="C14" s="4" t="s">
        <v>11</v>
      </c>
      <c r="D14" s="25" t="s">
        <v>18</v>
      </c>
      <c r="E14" s="25" t="s">
        <v>19</v>
      </c>
      <c r="F14" s="5" t="s">
        <v>10</v>
      </c>
      <c r="G14" s="5" t="s">
        <v>13</v>
      </c>
      <c r="H14" s="6" t="s">
        <v>43</v>
      </c>
      <c r="I14" s="6" t="s">
        <v>44</v>
      </c>
    </row>
    <row r="15" spans="1:9" x14ac:dyDescent="0.3">
      <c r="A15" s="7" t="s">
        <v>33</v>
      </c>
      <c r="B15" s="9">
        <v>20160000</v>
      </c>
      <c r="C15" s="14">
        <v>20160000</v>
      </c>
      <c r="D15" s="8">
        <f>B15*$B$6</f>
        <v>403200</v>
      </c>
      <c r="E15" s="26">
        <v>403200</v>
      </c>
      <c r="F15" s="10">
        <f>D15*$B$7</f>
        <v>2016000</v>
      </c>
      <c r="G15" s="15">
        <v>2016000</v>
      </c>
      <c r="H15" s="36">
        <f>F15-$B$8</f>
        <v>1946000</v>
      </c>
      <c r="I15" s="37">
        <v>1946000</v>
      </c>
    </row>
    <row r="16" spans="1:9" x14ac:dyDescent="0.3">
      <c r="A16" s="7" t="s">
        <v>34</v>
      </c>
      <c r="B16" s="9">
        <v>4410000</v>
      </c>
      <c r="C16" s="14">
        <v>4410000</v>
      </c>
      <c r="D16" s="8">
        <f t="shared" ref="D16:D17" si="0">B16*$B$6</f>
        <v>88200</v>
      </c>
      <c r="E16" s="26">
        <v>88200</v>
      </c>
      <c r="F16" s="10">
        <f t="shared" ref="F16:F17" si="1">D16*$B$7</f>
        <v>441000</v>
      </c>
      <c r="G16" s="15">
        <v>441000</v>
      </c>
      <c r="H16" s="9">
        <f t="shared" ref="H16:H17" si="2">F16-$B$8</f>
        <v>371000</v>
      </c>
      <c r="I16" s="14">
        <v>371000</v>
      </c>
    </row>
    <row r="17" spans="1:9" x14ac:dyDescent="0.3">
      <c r="A17" s="7" t="s">
        <v>35</v>
      </c>
      <c r="B17" s="9">
        <v>5090000</v>
      </c>
      <c r="C17" s="14">
        <v>5090000</v>
      </c>
      <c r="D17" s="8">
        <f t="shared" si="0"/>
        <v>101800</v>
      </c>
      <c r="E17" s="26">
        <v>101800</v>
      </c>
      <c r="F17" s="10">
        <f t="shared" si="1"/>
        <v>509000</v>
      </c>
      <c r="G17" s="15">
        <v>509000</v>
      </c>
      <c r="H17" s="9">
        <f t="shared" si="2"/>
        <v>439000</v>
      </c>
      <c r="I17" s="14">
        <v>439000</v>
      </c>
    </row>
    <row r="20" spans="1:9" x14ac:dyDescent="0.3">
      <c r="A20" s="22" t="s">
        <v>20</v>
      </c>
      <c r="B20" s="22"/>
    </row>
    <row r="21" spans="1:9" x14ac:dyDescent="0.3">
      <c r="A21" s="22"/>
      <c r="B21" s="22"/>
    </row>
    <row r="22" spans="1:9" ht="38.4" customHeight="1" x14ac:dyDescent="0.3">
      <c r="A22" s="4" t="s">
        <v>21</v>
      </c>
      <c r="B22" s="16" t="s">
        <v>22</v>
      </c>
      <c r="C22" s="17" t="s">
        <v>23</v>
      </c>
      <c r="D22" s="6" t="s">
        <v>24</v>
      </c>
    </row>
    <row r="23" spans="1:9" x14ac:dyDescent="0.3">
      <c r="A23" s="33">
        <f>B15-C15</f>
        <v>0</v>
      </c>
      <c r="B23" s="19">
        <f>D15-E15</f>
        <v>0</v>
      </c>
      <c r="C23" s="20">
        <f>F15-G15</f>
        <v>0</v>
      </c>
      <c r="D23" s="21">
        <f>H15-I15</f>
        <v>0</v>
      </c>
    </row>
    <row r="24" spans="1:9" x14ac:dyDescent="0.3">
      <c r="A24" s="33">
        <f t="shared" ref="A24:A25" si="3">B16-C16</f>
        <v>0</v>
      </c>
      <c r="B24" s="19">
        <f t="shared" ref="B24:B25" si="4">D16-E16</f>
        <v>0</v>
      </c>
      <c r="C24" s="20">
        <f t="shared" ref="C24:C25" si="5">F16-G16</f>
        <v>0</v>
      </c>
      <c r="D24" s="21">
        <f t="shared" ref="D24:D25" si="6">H16-I16</f>
        <v>0</v>
      </c>
    </row>
    <row r="25" spans="1:9" x14ac:dyDescent="0.3">
      <c r="A25" s="33">
        <f t="shared" si="3"/>
        <v>0</v>
      </c>
      <c r="B25" s="19">
        <f t="shared" si="4"/>
        <v>0</v>
      </c>
      <c r="C25" s="20">
        <f t="shared" si="5"/>
        <v>0</v>
      </c>
      <c r="D25" s="21">
        <f t="shared" si="6"/>
        <v>0</v>
      </c>
    </row>
    <row r="28" spans="1:9" x14ac:dyDescent="0.3">
      <c r="A28" s="22" t="s">
        <v>15</v>
      </c>
      <c r="B28" s="22"/>
    </row>
    <row r="29" spans="1:9" x14ac:dyDescent="0.3">
      <c r="A29" s="22"/>
      <c r="B29" s="22"/>
    </row>
    <row r="30" spans="1:9" ht="156.6" customHeight="1" x14ac:dyDescent="0.3">
      <c r="A30" s="34" t="s">
        <v>39</v>
      </c>
      <c r="B30" s="35"/>
      <c r="C30" s="35"/>
      <c r="D30" s="35"/>
      <c r="E30" s="35"/>
    </row>
  </sheetData>
  <mergeCells count="7">
    <mergeCell ref="A30:E30"/>
    <mergeCell ref="A1:I1"/>
    <mergeCell ref="A2:I2"/>
    <mergeCell ref="A4:B5"/>
    <mergeCell ref="A12:B13"/>
    <mergeCell ref="A20:B21"/>
    <mergeCell ref="A28:B29"/>
  </mergeCells>
  <conditionalFormatting sqref="A23:D25">
    <cfRule type="cellIs" dxfId="0" priority="1"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Total Subscribers Analysis</vt:lpstr>
      <vt:lpstr>2. Total Video Analysis</vt:lpstr>
      <vt:lpstr>3. Total Views Analysis</vt:lpstr>
      <vt:lpstr>4. Total Engagement Rate Analys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OLUWADAMILARE ADARALEGBE (1111015)</dc:creator>
  <cp:lastModifiedBy>OLUWADAMILARE ADARALEGBE (1111015)</cp:lastModifiedBy>
  <dcterms:created xsi:type="dcterms:W3CDTF">2024-06-12T22:44:19Z</dcterms:created>
  <dcterms:modified xsi:type="dcterms:W3CDTF">2024-07-08T00:59:13Z</dcterms:modified>
</cp:coreProperties>
</file>