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курс эксель\Файлы с упражнениями\"/>
    </mc:Choice>
  </mc:AlternateContent>
  <xr:revisionPtr revIDLastSave="0" documentId="13_ncr:1_{796E5F9B-5BC5-4512-A97E-600B4FF6BC9D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ВПР" sheetId="9" r:id="rId1"/>
    <sheet name="ГПР" sheetId="10" r:id="rId2"/>
    <sheet name="ИНДЕКС" sheetId="11" r:id="rId3"/>
    <sheet name="ИНДЕКС+ПОИСКПОЗ" sheetId="12" r:id="rId4"/>
    <sheet name="СМЕЩ" sheetId="13" r:id="rId5"/>
    <sheet name="СУММПРОИЗВ" sheetId="14" r:id="rId6"/>
    <sheet name="НАИМЕНЬШИЙ" sheetId="15" r:id="rId7"/>
  </sheets>
  <definedNames>
    <definedName name="_xlnm._FilterDatabase" localSheetId="6" hidden="1">НАИМЕНЬШИЙ!$B$2:$D$12</definedName>
  </definedNames>
  <calcPr calcId="191029"/>
</workbook>
</file>

<file path=xl/calcChain.xml><?xml version="1.0" encoding="utf-8"?>
<calcChain xmlns="http://schemas.openxmlformats.org/spreadsheetml/2006/main">
  <c r="E2" i="13" l="1"/>
  <c r="F3" i="15"/>
  <c r="E3" i="15"/>
  <c r="G3" i="12"/>
  <c r="F6" i="11"/>
  <c r="F2" i="11"/>
  <c r="C10" i="10"/>
  <c r="G3" i="9"/>
  <c r="F4" i="15"/>
  <c r="F5" i="15"/>
  <c r="F6" i="15"/>
  <c r="F7" i="15"/>
  <c r="F8" i="15"/>
  <c r="F9" i="15"/>
  <c r="F10" i="15"/>
  <c r="F11" i="15"/>
  <c r="F12" i="15"/>
  <c r="E4" i="15"/>
  <c r="E5" i="15"/>
  <c r="E6" i="15"/>
  <c r="E7" i="15"/>
  <c r="E8" i="15"/>
  <c r="E9" i="15"/>
  <c r="E10" i="15"/>
  <c r="E11" i="15"/>
  <c r="E12" i="15"/>
  <c r="C17" i="14"/>
</calcChain>
</file>

<file path=xl/sharedStrings.xml><?xml version="1.0" encoding="utf-8"?>
<sst xmlns="http://schemas.openxmlformats.org/spreadsheetml/2006/main" count="88" uniqueCount="56">
  <si>
    <t>Производство какао-порошка</t>
  </si>
  <si>
    <t>Производство шоколадной массы</t>
  </si>
  <si>
    <t>Производство начинки</t>
  </si>
  <si>
    <t>Производство шоколадных плиток</t>
  </si>
  <si>
    <t>Упаковочная линия</t>
  </si>
  <si>
    <t>Производственная линии</t>
  </si>
  <si>
    <t>Наименование линии</t>
  </si>
  <si>
    <t>Эффективность, %</t>
  </si>
  <si>
    <t># Линии:</t>
  </si>
  <si>
    <t>Эффективность, %:</t>
  </si>
  <si>
    <t>Дата</t>
  </si>
  <si>
    <t>День</t>
  </si>
  <si>
    <t>Сумма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</si>
  <si>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</si>
  <si>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</si>
  <si>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</si>
  <si>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</si>
  <si>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</si>
  <si>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</si>
  <si>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</si>
  <si>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Дата:</t>
  </si>
  <si>
    <t>Значение:</t>
  </si>
  <si>
    <t>Эффективность</t>
  </si>
  <si>
    <t>Время</t>
  </si>
  <si>
    <t>Брак</t>
  </si>
  <si>
    <t>Среднее</t>
  </si>
  <si>
    <t>#</t>
  </si>
  <si>
    <t>Производственная линия</t>
  </si>
  <si>
    <t>Показатель</t>
  </si>
  <si>
    <t>Значение</t>
  </si>
  <si>
    <t>Смена, ч</t>
  </si>
  <si>
    <t>Бригада, ч</t>
  </si>
  <si>
    <t>Человеко-часов всего</t>
  </si>
  <si>
    <t>Лионель Месси</t>
  </si>
  <si>
    <t>Барселона</t>
  </si>
  <si>
    <t>Криштиану Роналду</t>
  </si>
  <si>
    <t>Ювентус</t>
  </si>
  <si>
    <t>Неймар</t>
  </si>
  <si>
    <t>ПСЖ</t>
  </si>
  <si>
    <t>Килиан Мбаппе</t>
  </si>
  <si>
    <t>Мохамед Салах</t>
  </si>
  <si>
    <t>Ливерпуль</t>
  </si>
  <si>
    <t>Поль Погба</t>
  </si>
  <si>
    <t>Манчестер Юнайтед</t>
  </si>
  <si>
    <t>Антуан Гризманн</t>
  </si>
  <si>
    <t>Гарет Бэйл</t>
  </si>
  <si>
    <t>Реал</t>
  </si>
  <si>
    <t>Роберт Левандовски</t>
  </si>
  <si>
    <t>Бавария</t>
  </si>
  <si>
    <t>Давид де Хеа</t>
  </si>
  <si>
    <t>Футболист</t>
  </si>
  <si>
    <t>Клуб</t>
  </si>
  <si>
    <t>Рейтинг самых высокооплачиваемых футболистов 2020 года</t>
  </si>
  <si>
    <t>Зарплата, $ млн</t>
  </si>
  <si>
    <t>Наибольший</t>
  </si>
  <si>
    <t>Ранг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</si>
</sst>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9">
    <xf numFmtId="0" fontId="0" fillId="0" borderId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  <xf numFmtId="0" fontId="9" fillId="0" borderId="6" applyNumberFormat="0" applyFill="0" applyAlignment="0" applyProtection="0"/>
    <xf numFmtId="0" fontId="1" fillId="8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5" fillId="0" borderId="0" xfId="0" applyFont="1" applyAlignment="1">
      <alignment horizontal="right"/>
    </xf>
    <xf numFmtId="9" fontId="0" fillId="0" borderId="1" xfId="1" applyFont="1" applyBorder="1"/>
    <xf numFmtId="9" fontId="0" fillId="2" borderId="0" xfId="1" applyFont="1" applyFill="1"/>
    <xf numFmtId="0" fontId="7" fillId="3" borderId="1" xfId="2" applyFont="1" applyBorder="1" applyAlignment="1">
      <alignment horizontal="center" vertical="center" wrapText="1"/>
    </xf>
    <xf numFmtId="0" fontId="7" fillId="3" borderId="1" xfId="2" applyFont="1" applyBorder="1" applyAlignment="1">
      <alignment horizontal="center" vertical="center"/>
    </xf>
    <xf numFmtId="0" fontId="7" fillId="3" borderId="1" xfId="2" applyFont="1" applyBorder="1" applyAlignment="1">
      <alignment horizontal="left" vertical="center"/>
    </xf>
    <xf numFmtId="14" fontId="0" fillId="0" borderId="0" xfId="0" applyNumberFormat="1"/>
    <xf numFmtId="0" fontId="7" fillId="5" borderId="2" xfId="4" applyFont="1" applyBorder="1" applyAlignment="1">
      <alignment horizontal="center"/>
    </xf>
    <xf numFmtId="14" fontId="3" fillId="6" borderId="2" xfId="5" applyNumberFormat="1" applyBorder="1"/>
    <xf numFmtId="0" fontId="3" fillId="6" borderId="2" xfId="5" applyBorder="1"/>
    <xf numFmtId="14" fontId="3" fillId="4" borderId="2" xfId="3" applyNumberFormat="1" applyBorder="1"/>
    <xf numFmtId="0" fontId="7" fillId="5" borderId="2" xfId="4" applyFont="1" applyBorder="1" applyAlignment="1">
      <alignment horizontal="right"/>
    </xf>
    <xf numFmtId="0" fontId="3" fillId="4" borderId="2" xfId="3" applyNumberFormat="1" applyBorder="1"/>
    <xf numFmtId="0" fontId="8" fillId="0" borderId="0" xfId="0" applyFont="1" applyAlignment="1">
      <alignment horizontal="right"/>
    </xf>
    <xf numFmtId="0" fontId="3" fillId="4" borderId="4" xfId="3" applyBorder="1" applyAlignment="1">
      <alignment horizontal="center"/>
    </xf>
    <xf numFmtId="14" fontId="7" fillId="5" borderId="2" xfId="4" applyNumberFormat="1" applyFont="1" applyBorder="1" applyAlignment="1">
      <alignment horizontal="center"/>
    </xf>
    <xf numFmtId="0" fontId="8" fillId="0" borderId="0" xfId="4" applyFont="1" applyFill="1" applyBorder="1" applyAlignment="1">
      <alignment horizontal="right"/>
    </xf>
    <xf numFmtId="14" fontId="3" fillId="4" borderId="3" xfId="3" applyNumberFormat="1" applyBorder="1" applyAlignment="1">
      <alignment horizontal="center"/>
    </xf>
    <xf numFmtId="0" fontId="2" fillId="7" borderId="5" xfId="6" applyBorder="1" applyAlignment="1">
      <alignment horizontal="center"/>
    </xf>
    <xf numFmtId="9" fontId="3" fillId="6" borderId="2" xfId="5" applyNumberFormat="1" applyBorder="1" applyAlignment="1">
      <alignment horizontal="center"/>
    </xf>
    <xf numFmtId="0" fontId="3" fillId="6" borderId="2" xfId="5" applyBorder="1" applyAlignment="1">
      <alignment horizontal="center"/>
    </xf>
    <xf numFmtId="164" fontId="0" fillId="0" borderId="0" xfId="0" applyNumberFormat="1"/>
    <xf numFmtId="2" fontId="2" fillId="7" borderId="5" xfId="6" applyNumberFormat="1" applyBorder="1" applyAlignment="1">
      <alignment horizontal="center"/>
    </xf>
    <xf numFmtId="0" fontId="3" fillId="2" borderId="2" xfId="5" applyFill="1" applyBorder="1"/>
    <xf numFmtId="1" fontId="3" fillId="2" borderId="2" xfId="5" applyNumberFormat="1" applyFill="1" applyBorder="1"/>
    <xf numFmtId="0" fontId="2" fillId="7" borderId="0" xfId="6" applyAlignment="1">
      <alignment horizontal="center"/>
    </xf>
    <xf numFmtId="0" fontId="3" fillId="6" borderId="2" xfId="5" applyNumberFormat="1" applyBorder="1" applyAlignment="1">
      <alignment horizontal="center"/>
    </xf>
    <xf numFmtId="0" fontId="7" fillId="5" borderId="7" xfId="4" applyFont="1" applyBorder="1" applyAlignment="1">
      <alignment horizontal="center"/>
    </xf>
    <xf numFmtId="0" fontId="9" fillId="0" borderId="0" xfId="7" applyBorder="1"/>
    <xf numFmtId="0" fontId="7" fillId="5" borderId="8" xfId="4" applyFont="1" applyBorder="1" applyAlignment="1">
      <alignment horizontal="center"/>
    </xf>
    <xf numFmtId="0" fontId="1" fillId="8" borderId="2" xfId="8" applyNumberFormat="1" applyBorder="1" applyAlignment="1">
      <alignment horizontal="center"/>
    </xf>
    <xf numFmtId="0" fontId="1" fillId="6" borderId="2" xfId="5" applyNumberFormat="1" applyFont="1" applyBorder="1" applyAlignment="1">
      <alignment horizontal="center"/>
    </xf>
  </cellXfs>
  <cellStyles count="9">
    <cellStyle name="20% — акцент4" xfId="5" builtinId="42"/>
    <cellStyle name="20% — акцент5" xfId="8" builtinId="46"/>
    <cellStyle name="40% — акцент1" xfId="3" builtinId="31"/>
    <cellStyle name="40% — акцент2" xfId="6" builtinId="35"/>
    <cellStyle name="40% — акцент3" xfId="4" builtinId="39"/>
    <cellStyle name="60% — акцент4" xfId="2" builtinId="44"/>
    <cellStyle name="Заголовок 1" xfId="7" builtinId="16"/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showGridLines="0" zoomScale="94" zoomScaleNormal="94" workbookViewId="0">
      <selection activeCell="F8" sqref="F8"/>
    </sheetView>
  </sheetViews>
  <sheetFormatPr defaultRowHeight="14.5" x14ac:dyDescent="0.35"/>
  <cols>
    <col min="1" max="1" width="18.26953125" bestFit="1" customWidth="1"/>
    <col min="2" max="2" width="34.7265625" customWidth="1"/>
    <col min="3" max="3" width="16" customWidth="1"/>
  </cols>
  <sheetData>
    <row r="1" spans="1:7" ht="29" x14ac:dyDescent="0.35">
      <c r="A1" s="6" t="s">
        <v>5</v>
      </c>
      <c r="B1" s="7" t="s">
        <v>6</v>
      </c>
      <c r="C1" s="6" t="s">
        <v>7</v>
      </c>
    </row>
    <row r="2" spans="1:7" x14ac:dyDescent="0.35">
      <c r="A2" s="1">
        <v>1</v>
      </c>
      <c r="B2" s="1" t="s">
        <v>0</v>
      </c>
      <c r="C2" s="2">
        <v>0.75</v>
      </c>
      <c r="F2" s="3" t="s">
        <v>8</v>
      </c>
      <c r="G2">
        <v>5</v>
      </c>
    </row>
    <row r="3" spans="1:7" x14ac:dyDescent="0.35">
      <c r="A3" s="1">
        <v>2</v>
      </c>
      <c r="B3" s="1" t="s">
        <v>1</v>
      </c>
      <c r="C3" s="2">
        <v>0.91</v>
      </c>
      <c r="F3" s="3" t="s">
        <v>9</v>
      </c>
      <c r="G3" s="5">
        <f>VLOOKUP(G2,A2:C6,3,0)</f>
        <v>0.82</v>
      </c>
    </row>
    <row r="4" spans="1:7" x14ac:dyDescent="0.35">
      <c r="A4" s="1">
        <v>3</v>
      </c>
      <c r="B4" s="1" t="s">
        <v>2</v>
      </c>
      <c r="C4" s="2">
        <v>0.95</v>
      </c>
    </row>
    <row r="5" spans="1:7" x14ac:dyDescent="0.35">
      <c r="A5" s="1">
        <v>4</v>
      </c>
      <c r="B5" s="1" t="s">
        <v>3</v>
      </c>
      <c r="C5" s="2">
        <v>0.78</v>
      </c>
    </row>
    <row r="6" spans="1:7" x14ac:dyDescent="0.35">
      <c r="A6" s="1">
        <v>5</v>
      </c>
      <c r="B6" s="1" t="s">
        <v>4</v>
      </c>
      <c r="C6" s="2">
        <v>0.82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10"/>
  <sheetViews>
    <sheetView showGridLines="0" zoomScale="130" zoomScaleNormal="130" workbookViewId="0">
      <selection activeCell="C11" sqref="C11"/>
    </sheetView>
  </sheetViews>
  <sheetFormatPr defaultRowHeight="14.5" x14ac:dyDescent="0.35"/>
  <cols>
    <col min="2" max="2" width="24.7265625" bestFit="1" customWidth="1"/>
  </cols>
  <sheetData>
    <row r="4" spans="2:7" x14ac:dyDescent="0.35">
      <c r="B4" s="8" t="s">
        <v>27</v>
      </c>
      <c r="C4" s="1">
        <v>1</v>
      </c>
      <c r="D4" s="1">
        <v>2</v>
      </c>
      <c r="E4" s="1">
        <v>3</v>
      </c>
      <c r="F4" s="1">
        <v>4</v>
      </c>
      <c r="G4" s="1">
        <v>5</v>
      </c>
    </row>
    <row r="5" spans="2:7" x14ac:dyDescent="0.35">
      <c r="B5" s="6" t="s">
        <v>7</v>
      </c>
      <c r="C5" s="4">
        <v>0.75</v>
      </c>
      <c r="D5" s="4">
        <v>0.91</v>
      </c>
      <c r="E5" s="4">
        <v>0.95</v>
      </c>
      <c r="F5" s="4">
        <v>0.78</v>
      </c>
      <c r="G5" s="4">
        <v>0.82</v>
      </c>
    </row>
    <row r="9" spans="2:7" x14ac:dyDescent="0.35">
      <c r="B9" s="3" t="s">
        <v>8</v>
      </c>
      <c r="C9">
        <v>5</v>
      </c>
    </row>
    <row r="10" spans="2:7" x14ac:dyDescent="0.35">
      <c r="B10" s="3" t="s">
        <v>9</v>
      </c>
      <c r="C10" s="5">
        <f>HLOOKUP(C9,C4:G5,2)</f>
        <v>0.82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showGridLines="0" zoomScale="115" zoomScaleNormal="115" workbookViewId="0">
      <selection activeCell="F6" sqref="F6"/>
    </sheetView>
  </sheetViews>
  <sheetFormatPr defaultRowHeight="14.5" x14ac:dyDescent="0.35"/>
  <cols>
    <col min="1" max="1" width="12.7265625" customWidth="1"/>
    <col min="2" max="2" width="13.54296875" bestFit="1" customWidth="1"/>
    <col min="3" max="3" width="10.54296875" customWidth="1"/>
    <col min="5" max="5" width="14" customWidth="1"/>
    <col min="6" max="6" width="12.453125" customWidth="1"/>
    <col min="8" max="8" width="10.1796875" bestFit="1" customWidth="1"/>
  </cols>
  <sheetData>
    <row r="1" spans="1:8" ht="15" thickBot="1" x14ac:dyDescent="0.4">
      <c r="A1" s="10" t="s">
        <v>10</v>
      </c>
      <c r="B1" s="10" t="s">
        <v>11</v>
      </c>
      <c r="C1" s="10" t="s">
        <v>12</v>
      </c>
      <c r="E1" s="14" t="s">
        <v>20</v>
      </c>
      <c r="F1" s="13">
        <v>42684</v>
      </c>
    </row>
    <row r="2" spans="1:8" ht="15" thickBot="1" x14ac:dyDescent="0.4">
      <c r="A2" s="11">
        <v>42668</v>
      </c>
      <c r="B2" s="12" t="s">
        <v>13</v>
      </c>
      <c r="C2" s="12">
        <v>78</v>
      </c>
      <c r="E2" s="14" t="s">
        <v>21</v>
      </c>
      <c r="F2" s="12">
        <f>INDEX(A1:C26,MATCH(F1,A1:A26,0),3)</f>
        <v>92</v>
      </c>
    </row>
    <row r="3" spans="1:8" ht="15" thickBot="1" x14ac:dyDescent="0.4">
      <c r="A3" s="11">
        <v>42669</v>
      </c>
      <c r="B3" s="12" t="s">
        <v>14</v>
      </c>
      <c r="C3" s="12">
        <v>49</v>
      </c>
    </row>
    <row r="4" spans="1:8" ht="15" thickBot="1" x14ac:dyDescent="0.4">
      <c r="A4" s="11">
        <v>42670</v>
      </c>
      <c r="B4" s="12" t="s">
        <v>15</v>
      </c>
      <c r="C4" s="12">
        <v>51</v>
      </c>
    </row>
    <row r="5" spans="1:8" ht="15" thickBot="1" x14ac:dyDescent="0.4">
      <c r="A5" s="11">
        <v>42671</v>
      </c>
      <c r="B5" s="12" t="s">
        <v>16</v>
      </c>
      <c r="C5" s="12">
        <v>34</v>
      </c>
      <c r="E5" s="14" t="s">
        <v>21</v>
      </c>
      <c r="F5" s="15">
        <v>79</v>
      </c>
    </row>
    <row r="6" spans="1:8" ht="15" thickBot="1" x14ac:dyDescent="0.4">
      <c r="A6" s="11">
        <v>42672</v>
      </c>
      <c r="B6" s="12" t="s">
        <v>17</v>
      </c>
      <c r="C6" s="12">
        <v>63</v>
      </c>
      <c r="E6" s="14" t="s">
        <v>20</v>
      </c>
      <c r="F6" s="11">
        <f>INDEX(A1:C26,MATCH(F5,C1:C26,0),1)</f>
        <v>42679</v>
      </c>
      <c r="H6" s="9"/>
    </row>
    <row r="7" spans="1:8" ht="15" thickBot="1" x14ac:dyDescent="0.4">
      <c r="A7" s="11">
        <v>42673</v>
      </c>
      <c r="B7" s="12" t="s">
        <v>18</v>
      </c>
      <c r="C7" s="12">
        <v>35</v>
      </c>
    </row>
    <row r="8" spans="1:8" ht="15" thickBot="1" x14ac:dyDescent="0.4">
      <c r="A8" s="11">
        <v>42674</v>
      </c>
      <c r="B8" s="12" t="s">
        <v>19</v>
      </c>
      <c r="C8" s="12">
        <v>40</v>
      </c>
    </row>
    <row r="9" spans="1:8" ht="15" thickBot="1" x14ac:dyDescent="0.4">
      <c r="A9" s="11">
        <v>42675</v>
      </c>
      <c r="B9" s="12" t="s">
        <v>13</v>
      </c>
      <c r="C9" s="12">
        <v>50</v>
      </c>
    </row>
    <row r="10" spans="1:8" ht="15" thickBot="1" x14ac:dyDescent="0.4">
      <c r="A10" s="11">
        <v>42676</v>
      </c>
      <c r="B10" s="12" t="s">
        <v>14</v>
      </c>
      <c r="C10" s="12">
        <v>41</v>
      </c>
    </row>
    <row r="11" spans="1:8" ht="15" thickBot="1" x14ac:dyDescent="0.4">
      <c r="A11" s="11">
        <v>42677</v>
      </c>
      <c r="B11" s="12" t="s">
        <v>15</v>
      </c>
      <c r="C11" s="12">
        <v>54</v>
      </c>
    </row>
    <row r="12" spans="1:8" ht="15" thickBot="1" x14ac:dyDescent="0.4">
      <c r="A12" s="11">
        <v>42678</v>
      </c>
      <c r="B12" s="12" t="s">
        <v>16</v>
      </c>
      <c r="C12" s="12">
        <v>47</v>
      </c>
    </row>
    <row r="13" spans="1:8" ht="15" thickBot="1" x14ac:dyDescent="0.4">
      <c r="A13" s="11">
        <v>42679</v>
      </c>
      <c r="B13" s="12" t="s">
        <v>17</v>
      </c>
      <c r="C13" s="12">
        <v>79</v>
      </c>
    </row>
    <row r="14" spans="1:8" ht="15" thickBot="1" x14ac:dyDescent="0.4">
      <c r="A14" s="11">
        <v>42680</v>
      </c>
      <c r="B14" s="12" t="s">
        <v>18</v>
      </c>
      <c r="C14" s="12">
        <v>86</v>
      </c>
    </row>
    <row r="15" spans="1:8" ht="15" thickBot="1" x14ac:dyDescent="0.4">
      <c r="A15" s="11">
        <v>42681</v>
      </c>
      <c r="B15" s="12" t="s">
        <v>19</v>
      </c>
      <c r="C15" s="12">
        <v>72</v>
      </c>
    </row>
    <row r="16" spans="1:8" ht="15" thickBot="1" x14ac:dyDescent="0.4">
      <c r="A16" s="11">
        <v>42682</v>
      </c>
      <c r="B16" s="12" t="s">
        <v>13</v>
      </c>
      <c r="C16" s="12">
        <v>87</v>
      </c>
    </row>
    <row r="17" spans="1:3" ht="15" thickBot="1" x14ac:dyDescent="0.4">
      <c r="A17" s="11">
        <v>42683</v>
      </c>
      <c r="B17" s="12" t="s">
        <v>14</v>
      </c>
      <c r="C17" s="12">
        <v>78</v>
      </c>
    </row>
    <row r="18" spans="1:3" ht="15" thickBot="1" x14ac:dyDescent="0.4">
      <c r="A18" s="11">
        <v>42684</v>
      </c>
      <c r="B18" s="12" t="s">
        <v>15</v>
      </c>
      <c r="C18" s="12">
        <v>92</v>
      </c>
    </row>
    <row r="19" spans="1:3" ht="15" thickBot="1" x14ac:dyDescent="0.4">
      <c r="A19" s="11">
        <v>42685</v>
      </c>
      <c r="B19" s="12" t="s">
        <v>16</v>
      </c>
      <c r="C19" s="12">
        <v>30</v>
      </c>
    </row>
    <row r="20" spans="1:3" ht="15" thickBot="1" x14ac:dyDescent="0.4">
      <c r="A20" s="11">
        <v>42686</v>
      </c>
      <c r="B20" s="12" t="s">
        <v>17</v>
      </c>
      <c r="C20" s="12">
        <v>81</v>
      </c>
    </row>
    <row r="21" spans="1:3" ht="15" thickBot="1" x14ac:dyDescent="0.4">
      <c r="A21" s="11">
        <v>42687</v>
      </c>
      <c r="B21" s="12" t="s">
        <v>18</v>
      </c>
      <c r="C21" s="12">
        <v>29</v>
      </c>
    </row>
    <row r="22" spans="1:3" ht="15" thickBot="1" x14ac:dyDescent="0.4">
      <c r="A22" s="11">
        <v>42688</v>
      </c>
      <c r="B22" s="12" t="s">
        <v>19</v>
      </c>
      <c r="C22" s="12">
        <v>53</v>
      </c>
    </row>
    <row r="23" spans="1:3" ht="15" thickBot="1" x14ac:dyDescent="0.4">
      <c r="A23" s="11">
        <v>42689</v>
      </c>
      <c r="B23" s="12" t="s">
        <v>13</v>
      </c>
      <c r="C23" s="12">
        <v>43</v>
      </c>
    </row>
    <row r="24" spans="1:3" ht="15" thickBot="1" x14ac:dyDescent="0.4">
      <c r="A24" s="11">
        <v>42690</v>
      </c>
      <c r="B24" s="12" t="s">
        <v>14</v>
      </c>
      <c r="C24" s="12">
        <v>43</v>
      </c>
    </row>
    <row r="25" spans="1:3" ht="15" thickBot="1" x14ac:dyDescent="0.4">
      <c r="A25" s="11">
        <v>42691</v>
      </c>
      <c r="B25" s="12" t="s">
        <v>15</v>
      </c>
      <c r="C25" s="12">
        <v>60</v>
      </c>
    </row>
    <row r="26" spans="1:3" ht="15" thickBot="1" x14ac:dyDescent="0.4">
      <c r="A26" s="11">
        <v>42692</v>
      </c>
      <c r="B26" s="12" t="s">
        <v>16</v>
      </c>
      <c r="C26" s="12">
        <v>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showGridLines="0" zoomScale="115" zoomScaleNormal="115" workbookViewId="0">
      <selection activeCell="B14" sqref="B14"/>
    </sheetView>
  </sheetViews>
  <sheetFormatPr defaultRowHeight="14.5" x14ac:dyDescent="0.35"/>
  <cols>
    <col min="1" max="1" width="15.453125" customWidth="1"/>
    <col min="2" max="4" width="14.54296875" customWidth="1"/>
    <col min="6" max="6" width="15.26953125" customWidth="1"/>
    <col min="7" max="7" width="12.1796875" customWidth="1"/>
  </cols>
  <sheetData>
    <row r="1" spans="1:7" ht="15" thickBot="1" x14ac:dyDescent="0.4">
      <c r="A1" s="10" t="s">
        <v>10</v>
      </c>
      <c r="B1" s="10" t="s">
        <v>22</v>
      </c>
      <c r="C1" s="10" t="s">
        <v>23</v>
      </c>
      <c r="D1" s="10" t="s">
        <v>12</v>
      </c>
      <c r="F1" s="19" t="s">
        <v>10</v>
      </c>
      <c r="G1" s="20">
        <v>42680</v>
      </c>
    </row>
    <row r="2" spans="1:7" ht="15" thickBot="1" x14ac:dyDescent="0.4">
      <c r="A2" s="18">
        <v>42668</v>
      </c>
      <c r="B2" s="22">
        <v>0.26249784506390961</v>
      </c>
      <c r="C2" s="23">
        <v>184</v>
      </c>
      <c r="D2" s="23">
        <v>78</v>
      </c>
      <c r="F2" s="19" t="s">
        <v>28</v>
      </c>
      <c r="G2" s="17" t="s">
        <v>23</v>
      </c>
    </row>
    <row r="3" spans="1:7" ht="15" thickBot="1" x14ac:dyDescent="0.4">
      <c r="A3" s="18">
        <v>42669</v>
      </c>
      <c r="B3" s="22">
        <v>0.14799838373072205</v>
      </c>
      <c r="C3" s="23">
        <v>437</v>
      </c>
      <c r="D3" s="23">
        <v>49</v>
      </c>
      <c r="F3" s="19" t="s">
        <v>29</v>
      </c>
      <c r="G3" s="21">
        <f>INDEX(B2:D26,MATCH(G1,A2:A26,0),MATCH(G2,B1:D1,0))</f>
        <v>370</v>
      </c>
    </row>
    <row r="4" spans="1:7" ht="15" thickBot="1" x14ac:dyDescent="0.4">
      <c r="A4" s="18">
        <v>42670</v>
      </c>
      <c r="B4" s="22">
        <v>0.85403233766594977</v>
      </c>
      <c r="C4" s="23">
        <v>302</v>
      </c>
      <c r="D4" s="23">
        <v>51</v>
      </c>
    </row>
    <row r="5" spans="1:7" ht="15" thickBot="1" x14ac:dyDescent="0.4">
      <c r="A5" s="18">
        <v>42671</v>
      </c>
      <c r="B5" s="22">
        <v>0.5902698959582573</v>
      </c>
      <c r="C5" s="23">
        <v>258</v>
      </c>
      <c r="D5" s="23">
        <v>34</v>
      </c>
    </row>
    <row r="6" spans="1:7" ht="15" thickBot="1" x14ac:dyDescent="0.4">
      <c r="A6" s="18">
        <v>42672</v>
      </c>
      <c r="B6" s="22">
        <v>0.4401881410461238</v>
      </c>
      <c r="C6" s="23">
        <v>479</v>
      </c>
      <c r="D6" s="23">
        <v>63</v>
      </c>
    </row>
    <row r="7" spans="1:7" ht="15" thickBot="1" x14ac:dyDescent="0.4">
      <c r="A7" s="18">
        <v>42673</v>
      </c>
      <c r="B7" s="22">
        <v>0.93607895126881357</v>
      </c>
      <c r="C7" s="23">
        <v>244</v>
      </c>
      <c r="D7" s="23">
        <v>35</v>
      </c>
    </row>
    <row r="8" spans="1:7" ht="15" thickBot="1" x14ac:dyDescent="0.4">
      <c r="A8" s="18">
        <v>42674</v>
      </c>
      <c r="B8" s="22">
        <v>0.46868276504211115</v>
      </c>
      <c r="C8" s="23">
        <v>212</v>
      </c>
      <c r="D8" s="23">
        <v>40</v>
      </c>
    </row>
    <row r="9" spans="1:7" ht="15" thickBot="1" x14ac:dyDescent="0.4">
      <c r="A9" s="18">
        <v>42675</v>
      </c>
      <c r="B9" s="22">
        <v>0.65123420981575286</v>
      </c>
      <c r="C9" s="23">
        <v>215</v>
      </c>
      <c r="D9" s="23">
        <v>50</v>
      </c>
    </row>
    <row r="10" spans="1:7" ht="15" thickBot="1" x14ac:dyDescent="0.4">
      <c r="A10" s="18">
        <v>42676</v>
      </c>
      <c r="B10" s="22">
        <v>0.70098631837487779</v>
      </c>
      <c r="C10" s="23">
        <v>190</v>
      </c>
      <c r="D10" s="23">
        <v>41</v>
      </c>
    </row>
    <row r="11" spans="1:7" ht="15" thickBot="1" x14ac:dyDescent="0.4">
      <c r="A11" s="18">
        <v>42677</v>
      </c>
      <c r="B11" s="22">
        <v>0.69930012533778474</v>
      </c>
      <c r="C11" s="23">
        <v>252</v>
      </c>
      <c r="D11" s="23">
        <v>54</v>
      </c>
    </row>
    <row r="12" spans="1:7" ht="15" thickBot="1" x14ac:dyDescent="0.4">
      <c r="A12" s="18">
        <v>42678</v>
      </c>
      <c r="B12" s="22">
        <v>1.1581618245066871E-2</v>
      </c>
      <c r="C12" s="23">
        <v>186</v>
      </c>
      <c r="D12" s="23">
        <v>47</v>
      </c>
    </row>
    <row r="13" spans="1:7" ht="15" thickBot="1" x14ac:dyDescent="0.4">
      <c r="A13" s="18">
        <v>42679</v>
      </c>
      <c r="B13" s="22">
        <v>0.64179259372546904</v>
      </c>
      <c r="C13" s="23">
        <v>363</v>
      </c>
      <c r="D13" s="23">
        <v>79</v>
      </c>
    </row>
    <row r="14" spans="1:7" ht="15" thickBot="1" x14ac:dyDescent="0.4">
      <c r="A14" s="18">
        <v>42680</v>
      </c>
      <c r="B14" s="22">
        <v>0.73385087617734268</v>
      </c>
      <c r="C14" s="23">
        <v>370</v>
      </c>
      <c r="D14" s="23">
        <v>86</v>
      </c>
    </row>
    <row r="15" spans="1:7" ht="15" thickBot="1" x14ac:dyDescent="0.4">
      <c r="A15" s="18">
        <v>42681</v>
      </c>
      <c r="B15" s="22">
        <v>9.8257009948409468E-2</v>
      </c>
      <c r="C15" s="23">
        <v>194</v>
      </c>
      <c r="D15" s="23">
        <v>72</v>
      </c>
    </row>
    <row r="16" spans="1:7" ht="15" thickBot="1" x14ac:dyDescent="0.4">
      <c r="A16" s="18">
        <v>42682</v>
      </c>
      <c r="B16" s="22">
        <v>0.31325348241687856</v>
      </c>
      <c r="C16" s="23">
        <v>275</v>
      </c>
      <c r="D16" s="23">
        <v>87</v>
      </c>
    </row>
    <row r="17" spans="1:4" ht="15" thickBot="1" x14ac:dyDescent="0.4">
      <c r="A17" s="18">
        <v>42683</v>
      </c>
      <c r="B17" s="22">
        <v>0.19691496732760716</v>
      </c>
      <c r="C17" s="23">
        <v>395</v>
      </c>
      <c r="D17" s="23">
        <v>78</v>
      </c>
    </row>
    <row r="18" spans="1:4" ht="15" thickBot="1" x14ac:dyDescent="0.4">
      <c r="A18" s="18">
        <v>42684</v>
      </c>
      <c r="B18" s="22">
        <v>0.28983628883870061</v>
      </c>
      <c r="C18" s="23">
        <v>206</v>
      </c>
      <c r="D18" s="23">
        <v>92</v>
      </c>
    </row>
    <row r="19" spans="1:4" ht="15" thickBot="1" x14ac:dyDescent="0.4">
      <c r="A19" s="18">
        <v>42685</v>
      </c>
      <c r="B19" s="22">
        <v>0.48938861534864175</v>
      </c>
      <c r="C19" s="23">
        <v>295</v>
      </c>
      <c r="D19" s="23">
        <v>30</v>
      </c>
    </row>
    <row r="20" spans="1:4" ht="15" thickBot="1" x14ac:dyDescent="0.4">
      <c r="A20" s="18">
        <v>42686</v>
      </c>
      <c r="B20" s="22">
        <v>0.65717632095777745</v>
      </c>
      <c r="C20" s="23">
        <v>273</v>
      </c>
      <c r="D20" s="23">
        <v>81</v>
      </c>
    </row>
    <row r="21" spans="1:4" ht="15" thickBot="1" x14ac:dyDescent="0.4">
      <c r="A21" s="18">
        <v>42687</v>
      </c>
      <c r="B21" s="22">
        <v>0.22206865037147971</v>
      </c>
      <c r="C21" s="23">
        <v>200</v>
      </c>
      <c r="D21" s="23">
        <v>29</v>
      </c>
    </row>
    <row r="22" spans="1:4" ht="15" thickBot="1" x14ac:dyDescent="0.4">
      <c r="A22" s="18">
        <v>42688</v>
      </c>
      <c r="B22" s="22">
        <v>0.29144201351129817</v>
      </c>
      <c r="C22" s="23">
        <v>452</v>
      </c>
      <c r="D22" s="23">
        <v>53</v>
      </c>
    </row>
    <row r="23" spans="1:4" ht="15" thickBot="1" x14ac:dyDescent="0.4">
      <c r="A23" s="18">
        <v>42689</v>
      </c>
      <c r="B23" s="22">
        <v>0.94190868588774324</v>
      </c>
      <c r="C23" s="23">
        <v>268</v>
      </c>
      <c r="D23" s="23">
        <v>43</v>
      </c>
    </row>
    <row r="24" spans="1:4" ht="15" thickBot="1" x14ac:dyDescent="0.4">
      <c r="A24" s="18">
        <v>42690</v>
      </c>
      <c r="B24" s="22">
        <v>0.98051133311420124</v>
      </c>
      <c r="C24" s="23">
        <v>285</v>
      </c>
      <c r="D24" s="23">
        <v>43</v>
      </c>
    </row>
    <row r="25" spans="1:4" ht="15" thickBot="1" x14ac:dyDescent="0.4">
      <c r="A25" s="18">
        <v>42691</v>
      </c>
      <c r="B25" s="22">
        <v>0.50078731913891095</v>
      </c>
      <c r="C25" s="23">
        <v>430</v>
      </c>
      <c r="D25" s="23">
        <v>60</v>
      </c>
    </row>
    <row r="26" spans="1:4" ht="15" thickBot="1" x14ac:dyDescent="0.4">
      <c r="A26" s="18">
        <v>42692</v>
      </c>
      <c r="B26" s="22">
        <v>0.91882386301726304</v>
      </c>
      <c r="C26" s="23">
        <v>292</v>
      </c>
      <c r="D26" s="23">
        <v>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showGridLines="0" zoomScale="115" zoomScaleNormal="115" workbookViewId="0">
      <selection activeCell="E8" sqref="E8"/>
    </sheetView>
  </sheetViews>
  <sheetFormatPr defaultRowHeight="14.5" x14ac:dyDescent="0.35"/>
  <cols>
    <col min="1" max="1" width="14.26953125" customWidth="1"/>
    <col min="2" max="2" width="12" customWidth="1"/>
    <col min="5" max="5" width="10.81640625" customWidth="1"/>
  </cols>
  <sheetData>
    <row r="1" spans="1:5" ht="15" thickBot="1" x14ac:dyDescent="0.4">
      <c r="A1" s="10" t="s">
        <v>10</v>
      </c>
      <c r="B1" s="10" t="s">
        <v>24</v>
      </c>
    </row>
    <row r="2" spans="1:5" ht="15" thickBot="1" x14ac:dyDescent="0.4">
      <c r="A2" s="11">
        <v>42669</v>
      </c>
      <c r="B2" s="12">
        <v>40</v>
      </c>
      <c r="D2" s="16" t="s">
        <v>25</v>
      </c>
      <c r="E2" s="25">
        <f ca="1">AVERAGE(OFFSET(B2,COUNT(B:B)-7,0,7))</f>
        <v>42.421428571428571</v>
      </c>
    </row>
    <row r="3" spans="1:5" ht="15" thickBot="1" x14ac:dyDescent="0.4">
      <c r="A3" s="11">
        <v>42670</v>
      </c>
      <c r="B3" s="12">
        <v>29</v>
      </c>
      <c r="E3" s="24"/>
    </row>
    <row r="4" spans="1:5" ht="15" thickBot="1" x14ac:dyDescent="0.4">
      <c r="A4" s="11">
        <v>42671</v>
      </c>
      <c r="B4" s="12">
        <v>32</v>
      </c>
    </row>
    <row r="5" spans="1:5" ht="15" thickBot="1" x14ac:dyDescent="0.4">
      <c r="A5" s="11">
        <v>42672</v>
      </c>
      <c r="B5" s="12">
        <v>10</v>
      </c>
    </row>
    <row r="6" spans="1:5" ht="15" thickBot="1" x14ac:dyDescent="0.4">
      <c r="A6" s="11">
        <v>42673</v>
      </c>
      <c r="B6" s="12">
        <v>36</v>
      </c>
    </row>
    <row r="7" spans="1:5" ht="15" thickBot="1" x14ac:dyDescent="0.4">
      <c r="A7" s="11">
        <v>42674</v>
      </c>
      <c r="B7" s="12">
        <v>30</v>
      </c>
    </row>
    <row r="8" spans="1:5" ht="15" thickBot="1" x14ac:dyDescent="0.4">
      <c r="A8" s="11">
        <v>42675</v>
      </c>
      <c r="B8" s="12">
        <v>13</v>
      </c>
    </row>
    <row r="9" spans="1:5" ht="15" thickBot="1" x14ac:dyDescent="0.4">
      <c r="A9" s="11">
        <v>42676</v>
      </c>
      <c r="B9" s="12">
        <v>15</v>
      </c>
    </row>
    <row r="10" spans="1:5" ht="15" thickBot="1" x14ac:dyDescent="0.4">
      <c r="A10" s="11">
        <v>42677</v>
      </c>
      <c r="B10" s="12">
        <v>32</v>
      </c>
    </row>
    <row r="11" spans="1:5" ht="15" thickBot="1" x14ac:dyDescent="0.4">
      <c r="A11" s="11">
        <v>42678</v>
      </c>
      <c r="B11" s="12">
        <v>24</v>
      </c>
    </row>
    <row r="12" spans="1:5" ht="15" thickBot="1" x14ac:dyDescent="0.4">
      <c r="A12" s="11">
        <v>42679</v>
      </c>
      <c r="B12" s="12">
        <v>48</v>
      </c>
    </row>
    <row r="13" spans="1:5" ht="15" thickBot="1" x14ac:dyDescent="0.4">
      <c r="A13" s="11">
        <v>42680</v>
      </c>
      <c r="B13" s="12">
        <v>39</v>
      </c>
    </row>
    <row r="14" spans="1:5" ht="15" thickBot="1" x14ac:dyDescent="0.4">
      <c r="A14" s="11">
        <v>42681</v>
      </c>
      <c r="B14" s="12">
        <v>28</v>
      </c>
    </row>
    <row r="15" spans="1:5" ht="15" thickBot="1" x14ac:dyDescent="0.4">
      <c r="A15" s="11">
        <v>42682</v>
      </c>
      <c r="B15" s="12">
        <v>49</v>
      </c>
    </row>
    <row r="16" spans="1:5" ht="15" thickBot="1" x14ac:dyDescent="0.4">
      <c r="A16" s="11">
        <v>42683</v>
      </c>
      <c r="B16" s="12">
        <v>20</v>
      </c>
    </row>
    <row r="17" spans="1:2" ht="15" thickBot="1" x14ac:dyDescent="0.4">
      <c r="A17" s="11">
        <v>42684</v>
      </c>
      <c r="B17" s="12">
        <v>50</v>
      </c>
    </row>
    <row r="18" spans="1:2" ht="15" thickBot="1" x14ac:dyDescent="0.4">
      <c r="A18" s="11">
        <v>42685</v>
      </c>
      <c r="B18" s="12">
        <v>28</v>
      </c>
    </row>
    <row r="19" spans="1:2" ht="15" thickBot="1" x14ac:dyDescent="0.4">
      <c r="A19" s="11">
        <v>42686</v>
      </c>
      <c r="B19" s="12">
        <v>41</v>
      </c>
    </row>
    <row r="20" spans="1:2" ht="15" thickBot="1" x14ac:dyDescent="0.4">
      <c r="A20" s="11">
        <v>42687</v>
      </c>
      <c r="B20" s="12">
        <v>49</v>
      </c>
    </row>
    <row r="21" spans="1:2" ht="15" thickBot="1" x14ac:dyDescent="0.4">
      <c r="A21" s="11">
        <v>42688</v>
      </c>
      <c r="B21" s="12">
        <v>32</v>
      </c>
    </row>
    <row r="22" spans="1:2" ht="15" thickBot="1" x14ac:dyDescent="0.4">
      <c r="A22" s="11">
        <v>42689</v>
      </c>
      <c r="B22" s="12">
        <v>17</v>
      </c>
    </row>
    <row r="23" spans="1:2" ht="15" thickBot="1" x14ac:dyDescent="0.4">
      <c r="A23" s="11">
        <v>42690</v>
      </c>
      <c r="B23" s="26">
        <v>19</v>
      </c>
    </row>
    <row r="24" spans="1:2" ht="15" thickBot="1" x14ac:dyDescent="0.4">
      <c r="A24" s="11">
        <v>42691</v>
      </c>
      <c r="B24" s="26">
        <v>32</v>
      </c>
    </row>
    <row r="25" spans="1:2" ht="15" thickBot="1" x14ac:dyDescent="0.4">
      <c r="A25" s="11">
        <v>42692</v>
      </c>
      <c r="B25" s="26">
        <v>36</v>
      </c>
    </row>
    <row r="26" spans="1:2" ht="15" thickBot="1" x14ac:dyDescent="0.4">
      <c r="A26" s="11">
        <v>42693</v>
      </c>
      <c r="B26" s="26">
        <v>49</v>
      </c>
    </row>
    <row r="27" spans="1:2" ht="15" thickBot="1" x14ac:dyDescent="0.4">
      <c r="A27" s="11">
        <v>42694</v>
      </c>
      <c r="B27" s="26">
        <v>49</v>
      </c>
    </row>
    <row r="28" spans="1:2" ht="15" thickBot="1" x14ac:dyDescent="0.4">
      <c r="A28" s="11">
        <v>42695</v>
      </c>
      <c r="B28" s="27">
        <v>21.95</v>
      </c>
    </row>
    <row r="29" spans="1:2" ht="15" thickBot="1" x14ac:dyDescent="0.4">
      <c r="A29" s="11">
        <v>42696</v>
      </c>
      <c r="B29" s="26">
        <v>90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130" zoomScaleNormal="130" workbookViewId="0">
      <selection activeCell="C17" sqref="C17"/>
    </sheetView>
  </sheetViews>
  <sheetFormatPr defaultRowHeight="14.5" x14ac:dyDescent="0.35"/>
  <cols>
    <col min="1" max="1" width="11.7265625" customWidth="1"/>
    <col min="2" max="2" width="11.453125" customWidth="1"/>
    <col min="3" max="3" width="10.7265625" customWidth="1"/>
  </cols>
  <sheetData>
    <row r="1" spans="1:3" ht="15" thickBot="1" x14ac:dyDescent="0.4">
      <c r="A1" s="10" t="s">
        <v>10</v>
      </c>
      <c r="B1" s="10" t="s">
        <v>30</v>
      </c>
      <c r="C1" s="10" t="s">
        <v>31</v>
      </c>
    </row>
    <row r="2" spans="1:3" ht="15" thickBot="1" x14ac:dyDescent="0.4">
      <c r="A2" s="18">
        <v>44287</v>
      </c>
      <c r="B2" s="29">
        <v>8</v>
      </c>
      <c r="C2" s="23">
        <v>27</v>
      </c>
    </row>
    <row r="3" spans="1:3" ht="15" thickBot="1" x14ac:dyDescent="0.4">
      <c r="A3" s="18">
        <v>44288</v>
      </c>
      <c r="B3" s="29">
        <v>12</v>
      </c>
      <c r="C3" s="23">
        <v>27</v>
      </c>
    </row>
    <row r="4" spans="1:3" ht="15" thickBot="1" x14ac:dyDescent="0.4">
      <c r="A4" s="18">
        <v>44289</v>
      </c>
      <c r="B4" s="29">
        <v>12</v>
      </c>
      <c r="C4" s="23">
        <v>26</v>
      </c>
    </row>
    <row r="5" spans="1:3" ht="15" thickBot="1" x14ac:dyDescent="0.4">
      <c r="A5" s="18">
        <v>44290</v>
      </c>
      <c r="B5" s="29">
        <v>8</v>
      </c>
      <c r="C5" s="23">
        <v>28</v>
      </c>
    </row>
    <row r="6" spans="1:3" ht="15" thickBot="1" x14ac:dyDescent="0.4">
      <c r="A6" s="18">
        <v>44291</v>
      </c>
      <c r="B6" s="29">
        <v>8</v>
      </c>
      <c r="C6" s="23">
        <v>28</v>
      </c>
    </row>
    <row r="7" spans="1:3" ht="15" thickBot="1" x14ac:dyDescent="0.4">
      <c r="A7" s="18">
        <v>44292</v>
      </c>
      <c r="B7" s="29">
        <v>8</v>
      </c>
      <c r="C7" s="23">
        <v>28</v>
      </c>
    </row>
    <row r="8" spans="1:3" ht="15" thickBot="1" x14ac:dyDescent="0.4">
      <c r="A8" s="18">
        <v>44293</v>
      </c>
      <c r="B8" s="29">
        <v>8</v>
      </c>
      <c r="C8" s="23">
        <v>27</v>
      </c>
    </row>
    <row r="9" spans="1:3" ht="15" thickBot="1" x14ac:dyDescent="0.4">
      <c r="A9" s="18">
        <v>44294</v>
      </c>
      <c r="B9" s="29">
        <v>12</v>
      </c>
      <c r="C9" s="23">
        <v>26</v>
      </c>
    </row>
    <row r="10" spans="1:3" ht="15" thickBot="1" x14ac:dyDescent="0.4">
      <c r="A10" s="18">
        <v>44295</v>
      </c>
      <c r="B10" s="29">
        <v>8</v>
      </c>
      <c r="C10" s="23">
        <v>28</v>
      </c>
    </row>
    <row r="11" spans="1:3" ht="15" thickBot="1" x14ac:dyDescent="0.4">
      <c r="A11" s="18">
        <v>44296</v>
      </c>
      <c r="B11" s="29">
        <v>12</v>
      </c>
      <c r="C11" s="23">
        <v>26</v>
      </c>
    </row>
    <row r="12" spans="1:3" ht="15" thickBot="1" x14ac:dyDescent="0.4">
      <c r="A12" s="18">
        <v>44297</v>
      </c>
      <c r="B12" s="29">
        <v>8</v>
      </c>
      <c r="C12" s="23">
        <v>27</v>
      </c>
    </row>
    <row r="13" spans="1:3" ht="15" thickBot="1" x14ac:dyDescent="0.4">
      <c r="A13" s="18">
        <v>44298</v>
      </c>
      <c r="B13" s="29">
        <v>12</v>
      </c>
      <c r="C13" s="23">
        <v>25</v>
      </c>
    </row>
    <row r="14" spans="1:3" ht="15" thickBot="1" x14ac:dyDescent="0.4">
      <c r="A14" s="18">
        <v>44299</v>
      </c>
      <c r="B14" s="29">
        <v>12</v>
      </c>
      <c r="C14" s="23">
        <v>28</v>
      </c>
    </row>
    <row r="15" spans="1:3" ht="15" thickBot="1" x14ac:dyDescent="0.4">
      <c r="A15" s="18">
        <v>44300</v>
      </c>
      <c r="B15" s="29">
        <v>8</v>
      </c>
      <c r="C15" s="23">
        <v>28</v>
      </c>
    </row>
    <row r="17" spans="2:3" x14ac:dyDescent="0.35">
      <c r="B17" s="16" t="s">
        <v>32</v>
      </c>
      <c r="C17" s="28">
        <f>SUMPRODUCT(B2:B15,C2:C15)</f>
        <v>3664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tabSelected="1" zoomScale="81" zoomScaleNormal="81" workbookViewId="0">
      <selection activeCell="E4" sqref="E4"/>
    </sheetView>
  </sheetViews>
  <sheetFormatPr defaultRowHeight="14.5" x14ac:dyDescent="0.35"/>
  <cols>
    <col min="1" max="1" width="6.26953125" customWidth="1"/>
    <col min="2" max="2" width="22.453125" customWidth="1"/>
    <col min="3" max="3" width="21.81640625" customWidth="1"/>
    <col min="4" max="4" width="16.54296875" customWidth="1"/>
    <col min="5" max="5" width="12.81640625" bestFit="1" customWidth="1"/>
    <col min="6" max="6" width="13.54296875" customWidth="1"/>
  </cols>
  <sheetData>
    <row r="1" spans="1:6" ht="20" thickBot="1" x14ac:dyDescent="0.5">
      <c r="A1" s="31" t="s">
        <v>52</v>
      </c>
      <c r="B1" s="31"/>
    </row>
    <row r="2" spans="1:6" ht="15" thickBot="1" x14ac:dyDescent="0.4">
      <c r="A2" s="30" t="s">
        <v>26</v>
      </c>
      <c r="B2" s="30" t="s">
        <v>50</v>
      </c>
      <c r="C2" s="10" t="s">
        <v>51</v>
      </c>
      <c r="D2" s="10" t="s">
        <v>53</v>
      </c>
      <c r="E2" s="32" t="s">
        <v>54</v>
      </c>
      <c r="F2" s="32" t="s">
        <v>55</v>
      </c>
    </row>
    <row r="3" spans="1:6" ht="15" thickBot="1" x14ac:dyDescent="0.4">
      <c r="A3" s="29">
        <v>1</v>
      </c>
      <c r="B3" s="29" t="s">
        <v>44</v>
      </c>
      <c r="C3" s="29" t="s">
        <v>34</v>
      </c>
      <c r="D3" s="29">
        <v>33</v>
      </c>
      <c r="E3" s="33">
        <f>LARGE($D$3:$D$12,A3)</f>
        <v>126</v>
      </c>
      <c r="F3" s="33">
        <f>RANK(D3,$D$3:$D$12)</f>
        <v>7</v>
      </c>
    </row>
    <row r="4" spans="1:6" ht="15" thickBot="1" x14ac:dyDescent="0.4">
      <c r="A4" s="29">
        <v>2</v>
      </c>
      <c r="B4" s="29" t="s">
        <v>45</v>
      </c>
      <c r="C4" s="29" t="s">
        <v>46</v>
      </c>
      <c r="D4" s="29">
        <v>29</v>
      </c>
      <c r="E4" s="33">
        <f t="shared" ref="E4:E12" si="0">LARGE($D$3:$D$12,A4)</f>
        <v>117</v>
      </c>
      <c r="F4" s="33">
        <f t="shared" ref="F4:F12" si="1">RANK(D4,$D$3:$D$12)</f>
        <v>8</v>
      </c>
    </row>
    <row r="5" spans="1:6" ht="15" thickBot="1" x14ac:dyDescent="0.4">
      <c r="A5" s="29">
        <v>3</v>
      </c>
      <c r="B5" s="34" t="s">
        <v>49</v>
      </c>
      <c r="C5" s="29" t="s">
        <v>43</v>
      </c>
      <c r="D5" s="29">
        <v>27</v>
      </c>
      <c r="E5" s="33">
        <f t="shared" si="0"/>
        <v>96</v>
      </c>
      <c r="F5" s="33">
        <f t="shared" si="1"/>
        <v>10</v>
      </c>
    </row>
    <row r="6" spans="1:6" ht="15" thickBot="1" x14ac:dyDescent="0.4">
      <c r="A6" s="29">
        <v>4</v>
      </c>
      <c r="B6" s="29" t="s">
        <v>39</v>
      </c>
      <c r="C6" s="29" t="s">
        <v>38</v>
      </c>
      <c r="D6" s="29">
        <v>42</v>
      </c>
      <c r="E6" s="33">
        <f t="shared" si="0"/>
        <v>42</v>
      </c>
      <c r="F6" s="33">
        <f t="shared" si="1"/>
        <v>4</v>
      </c>
    </row>
    <row r="7" spans="1:6" ht="15" thickBot="1" x14ac:dyDescent="0.4">
      <c r="A7" s="29">
        <v>5</v>
      </c>
      <c r="B7" s="29" t="s">
        <v>35</v>
      </c>
      <c r="C7" s="29" t="s">
        <v>36</v>
      </c>
      <c r="D7" s="29">
        <v>117</v>
      </c>
      <c r="E7" s="33">
        <f t="shared" si="0"/>
        <v>37</v>
      </c>
      <c r="F7" s="33">
        <f t="shared" si="1"/>
        <v>2</v>
      </c>
    </row>
    <row r="8" spans="1:6" ht="15" thickBot="1" x14ac:dyDescent="0.4">
      <c r="A8" s="29">
        <v>6</v>
      </c>
      <c r="B8" s="29" t="s">
        <v>33</v>
      </c>
      <c r="C8" s="29" t="s">
        <v>34</v>
      </c>
      <c r="D8" s="29">
        <v>126</v>
      </c>
      <c r="E8" s="33">
        <f t="shared" si="0"/>
        <v>34</v>
      </c>
      <c r="F8" s="33">
        <f t="shared" si="1"/>
        <v>1</v>
      </c>
    </row>
    <row r="9" spans="1:6" ht="15" thickBot="1" x14ac:dyDescent="0.4">
      <c r="A9" s="29">
        <v>7</v>
      </c>
      <c r="B9" s="29" t="s">
        <v>40</v>
      </c>
      <c r="C9" s="29" t="s">
        <v>41</v>
      </c>
      <c r="D9" s="29">
        <v>37</v>
      </c>
      <c r="E9" s="33">
        <f t="shared" si="0"/>
        <v>33</v>
      </c>
      <c r="F9" s="33">
        <f t="shared" si="1"/>
        <v>5</v>
      </c>
    </row>
    <row r="10" spans="1:6" ht="15" thickBot="1" x14ac:dyDescent="0.4">
      <c r="A10" s="29">
        <v>8</v>
      </c>
      <c r="B10" s="29" t="s">
        <v>37</v>
      </c>
      <c r="C10" s="29" t="s">
        <v>38</v>
      </c>
      <c r="D10" s="29">
        <v>96</v>
      </c>
      <c r="E10" s="33">
        <f t="shared" si="0"/>
        <v>29</v>
      </c>
      <c r="F10" s="33">
        <f t="shared" si="1"/>
        <v>3</v>
      </c>
    </row>
    <row r="11" spans="1:6" ht="15" thickBot="1" x14ac:dyDescent="0.4">
      <c r="A11" s="29">
        <v>9</v>
      </c>
      <c r="B11" s="29" t="s">
        <v>42</v>
      </c>
      <c r="C11" s="29" t="s">
        <v>43</v>
      </c>
      <c r="D11" s="29">
        <v>34</v>
      </c>
      <c r="E11" s="33">
        <f t="shared" si="0"/>
        <v>28</v>
      </c>
      <c r="F11" s="33">
        <f t="shared" si="1"/>
        <v>6</v>
      </c>
    </row>
    <row r="12" spans="1:6" ht="15" thickBot="1" x14ac:dyDescent="0.4">
      <c r="A12" s="29">
        <v>10</v>
      </c>
      <c r="B12" s="29" t="s">
        <v>47</v>
      </c>
      <c r="C12" s="29" t="s">
        <v>48</v>
      </c>
      <c r="D12" s="29">
        <v>28</v>
      </c>
      <c r="E12" s="33">
        <f t="shared" si="0"/>
        <v>27</v>
      </c>
      <c r="F12" s="33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ВПР</vt:lpstr>
      <vt:lpstr>ГПР</vt:lpstr>
      <vt:lpstr>ИНДЕКС</vt:lpstr>
      <vt:lpstr>ИНДЕКС+ПОИСКПОЗ</vt:lpstr>
      <vt:lpstr>СМЕЩ</vt:lpstr>
      <vt:lpstr>СУММПРОИЗВ</vt:lpstr>
      <vt:lpstr>НАИМЕНЬШИЙ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2006-09-16T00:00:00Z</dcterms:created>
  <dcterms:modified xsi:type="dcterms:W3CDTF">2024-03-19T11:09:29Z</dcterms:modified>
  <cp:category/>
  <cp:contentStatus/>
</cp:coreProperties>
</file>