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filterPrivacy="1" defaultThemeVersion="124226"/>
  <xr:revisionPtr revIDLastSave="0" documentId="13_ncr:1_{8AF0EA77-EF17-40F5-A24A-5497BCB0D167}" xr6:coauthVersionLast="36" xr6:coauthVersionMax="36" xr10:uidLastSave="{00000000-0000-0000-0000-000000000000}"/>
  <bookViews>
    <workbookView xWindow="240" yWindow="90" windowWidth="11475" windowHeight="5445" activeTab="1" xr2:uid="{00000000-000D-0000-FFFF-FFFF00000000}"/>
  </bookViews>
  <sheets>
    <sheet name="Tasks" sheetId="2" r:id="rId1"/>
    <sheet name="Sheet1" sheetId="3" r:id="rId2"/>
    <sheet name="Sheet2" sheetId="5" r:id="rId3"/>
    <sheet name="Sheet3" sheetId="7" r:id="rId4"/>
  </sheets>
  <definedNames>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6" i="5" l="1"/>
  <c r="C3" i="5"/>
  <c r="B22" i="5" l="1"/>
  <c r="B23" i="5"/>
  <c r="B24" i="5"/>
  <c r="B25" i="5"/>
  <c r="B26" i="5"/>
  <c r="B21" i="5"/>
  <c r="C12" i="5"/>
  <c r="C13" i="5"/>
  <c r="C14" i="5"/>
  <c r="C15" i="5"/>
  <c r="C17" i="5"/>
  <c r="C4" i="5"/>
  <c r="C5" i="5"/>
  <c r="C6" i="5"/>
  <c r="C7" i="5"/>
  <c r="C8" i="5"/>
</calcChain>
</file>

<file path=xl/sharedStrings.xml><?xml version="1.0" encoding="utf-8"?>
<sst xmlns="http://schemas.openxmlformats.org/spreadsheetml/2006/main" count="250" uniqueCount="78">
  <si>
    <t>SalesRep</t>
  </si>
  <si>
    <t>Date</t>
  </si>
  <si>
    <t>Month</t>
  </si>
  <si>
    <t>Sales</t>
  </si>
  <si>
    <t>Product</t>
  </si>
  <si>
    <t>Region</t>
  </si>
  <si>
    <t>Year</t>
  </si>
  <si>
    <t>Profit</t>
  </si>
  <si>
    <t>Dec</t>
  </si>
  <si>
    <t>Northeast</t>
  </si>
  <si>
    <t>Feb</t>
  </si>
  <si>
    <t>Southwest</t>
  </si>
  <si>
    <t>Central</t>
  </si>
  <si>
    <t>Susan Edwards</t>
  </si>
  <si>
    <t>Nov</t>
  </si>
  <si>
    <t>Mar</t>
  </si>
  <si>
    <t>Ernest Feldgus</t>
  </si>
  <si>
    <t>Aug</t>
  </si>
  <si>
    <t>Southeast</t>
  </si>
  <si>
    <t>Sep</t>
  </si>
  <si>
    <t>Northwest</t>
  </si>
  <si>
    <t>May</t>
  </si>
  <si>
    <t>Jan</t>
  </si>
  <si>
    <t>Jun</t>
  </si>
  <si>
    <t>Jul</t>
  </si>
  <si>
    <t>Apr</t>
  </si>
  <si>
    <t>Frank Mann</t>
  </si>
  <si>
    <t>Sandy Brady</t>
  </si>
  <si>
    <t>Joe Marks</t>
  </si>
  <si>
    <t>Elaine Woods</t>
  </si>
  <si>
    <t>Thomas Lee</t>
  </si>
  <si>
    <t>James Carter</t>
  </si>
  <si>
    <t>Frank Edwards</t>
  </si>
  <si>
    <t>Pearl Weinstein</t>
  </si>
  <si>
    <t>Jayne Michaels</t>
  </si>
  <si>
    <t>Frank Ashton</t>
  </si>
  <si>
    <t>Green Tea</t>
  </si>
  <si>
    <t>Latte</t>
  </si>
  <si>
    <t>Mocha</t>
  </si>
  <si>
    <t>Flat White</t>
  </si>
  <si>
    <t>Long Black</t>
  </si>
  <si>
    <t>Hot Chocolate</t>
  </si>
  <si>
    <t>Coffee Maker</t>
  </si>
  <si>
    <t>Coffee Pods Box</t>
  </si>
  <si>
    <t>Gift Set</t>
  </si>
  <si>
    <t>Tasks</t>
  </si>
  <si>
    <t>2. What is the max sales for each region. Use Pivot table to show this</t>
  </si>
  <si>
    <t>3. Create a pivot table that shows the profit for each products</t>
  </si>
  <si>
    <t>Result</t>
  </si>
  <si>
    <t xml:space="preserve">4. Use a lookup function to find check &amp; return the salesrep if the salesrep in the sales table is part of the sales </t>
  </si>
  <si>
    <t>5. Refer to exhibition 4. Extract the first name using the nested function</t>
  </si>
  <si>
    <t>N.B: All answers must be below each questions. Finish one before going to the next!</t>
  </si>
  <si>
    <t>1. What is the distinct products in the sales table?</t>
  </si>
  <si>
    <t>6. Write a function that returns OK if the values in the table below is greater than 0. otherwise check entry</t>
  </si>
  <si>
    <t>Values</t>
  </si>
  <si>
    <t>Try not to open a book while doing this…..</t>
  </si>
  <si>
    <t>3.1 Edit the pivot table to include the rank of the products based on the sales</t>
  </si>
  <si>
    <t>3.2 Edit the pivot table to include the percentage total of the sales of products</t>
  </si>
  <si>
    <t>7. Create a pivot table in reference to the sales table. Drag the date to the rows and sales to the values.</t>
  </si>
  <si>
    <t>7.2 Edit the pivot table to include the max of sales</t>
  </si>
  <si>
    <t>7.1 Group the date by month only</t>
  </si>
  <si>
    <t>Write your name on the top of this sheet</t>
  </si>
  <si>
    <t>Submission: Before 9:00 am on Friday</t>
  </si>
  <si>
    <t>8. Create a pivot table of products and sales</t>
  </si>
  <si>
    <t>8.1 Add  a region slicer &amp; filter the table to show on the North sales</t>
  </si>
  <si>
    <t>9. Create a simple dashboard on a new sheet.</t>
  </si>
  <si>
    <r>
      <t xml:space="preserve">As a </t>
    </r>
    <r>
      <rPr>
        <b/>
        <sz val="10"/>
        <color rgb="FF00B050"/>
        <rFont val="Arial"/>
        <family val="2"/>
      </rPr>
      <t>data analyst</t>
    </r>
    <r>
      <rPr>
        <sz val="10"/>
        <color theme="0"/>
        <rFont val="Arial"/>
        <family val="2"/>
      </rPr>
      <t>, critical thinking is important here</t>
    </r>
  </si>
  <si>
    <t>adelekejohndavid@gmail.com</t>
  </si>
  <si>
    <t>Row Labels</t>
  </si>
  <si>
    <t>Grand Total</t>
  </si>
  <si>
    <t>Sum of Sales</t>
  </si>
  <si>
    <t>ODUSANYA OLAMIDE MICHEAL</t>
  </si>
  <si>
    <t>Max of Sales2</t>
  </si>
  <si>
    <t>Sum of Profit</t>
  </si>
  <si>
    <t>Rank of Sales</t>
  </si>
  <si>
    <t>Percentage of Sales</t>
  </si>
  <si>
    <t>Products</t>
  </si>
  <si>
    <t>Extract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</si>
</sst>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16" x14ac:knownFonts="1">
    <font>
      <sz val="10"/>
      <name val="Arial"/>
      <family val="2"/>
    </font>
    <font>
      <sz val="11"/>
      <name val="Calibri"/>
      <family val="2"/>
      <scheme val="minor"/>
    </font>
    <font>
      <sz val="10"/>
      <name val="MS Sans Serif"/>
      <family val="2"/>
    </font>
    <font>
      <b/>
      <sz val="10"/>
      <name val="MS Sans Serif"/>
      <family val="2"/>
    </font>
    <font>
      <b/>
      <sz val="11"/>
      <color theme="0"/>
      <name val="Calibri"/>
      <family val="2"/>
      <scheme val="minor"/>
    </font>
    <font>
      <b/>
      <sz val="10"/>
      <color rgb="FFFF0000"/>
      <name val="Arial"/>
      <family val="2"/>
    </font>
    <font>
      <b/>
      <sz val="10"/>
      <name val="Arial"/>
      <family val="2"/>
    </font>
    <font>
      <b/>
      <sz val="10"/>
      <color theme="0"/>
      <name val="Arial"/>
      <family val="2"/>
    </font>
    <font>
      <sz val="10"/>
      <color theme="0"/>
      <name val="Arial"/>
      <family val="2"/>
    </font>
    <font>
      <sz val="10"/>
      <color theme="0"/>
      <name val="Calibri"/>
      <family val="2"/>
      <scheme val="minor"/>
    </font>
    <font>
      <b/>
      <sz val="10"/>
      <color rgb="FF00B050"/>
      <name val="Arial"/>
      <family val="2"/>
    </font>
    <font>
      <u/>
      <sz val="10"/>
      <color theme="10"/>
      <name val="Arial"/>
      <family val="2"/>
    </font>
    <font>
      <sz val="10"/>
      <color theme="1"/>
      <name val="Arial"/>
      <family val="2"/>
    </font>
    <font>
      <sz val="10"/>
      <color theme="8" tint="0.39997558519241921"/>
      <name val="Arial"/>
      <family val="2"/>
    </font>
    <font>
      <sz val="14"/>
      <color theme="8" tint="-0.499984740745262"/>
      <name val="Arial Black"/>
      <family val="2"/>
    </font>
    <font>
      <sz val="10"/>
      <color theme="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1"/>
        <bgColor indexed="64"/>
      </patternFill>
    </fill>
    <fill>
      <patternFill patternType="solid">
        <fgColor theme="1" tint="4.9989318521683403E-2"/>
        <bgColor indexed="64"/>
      </patternFill>
    </fill>
    <fill>
      <patternFill patternType="solid">
        <fgColor theme="0"/>
        <bgColor indexed="64"/>
      </patternFill>
    </fill>
    <fill>
      <patternFill patternType="solid">
        <fgColor theme="4"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8" fontId="2" fillId="0" borderId="0" applyFont="0" applyFill="0" applyBorder="0" applyAlignment="0" applyProtection="0"/>
    <xf numFmtId="0" fontId="3" fillId="0" borderId="0" applyNumberFormat="0" applyFill="0" applyBorder="0" applyAlignment="0" applyProtection="0"/>
    <xf numFmtId="0" fontId="2" fillId="0" borderId="0"/>
    <xf numFmtId="0" fontId="11" fillId="0" borderId="0" applyNumberFormat="0" applyFill="0" applyBorder="0" applyAlignment="0" applyProtection="0"/>
  </cellStyleXfs>
  <cellXfs count="28">
    <xf numFmtId="0" fontId="0" fillId="0" borderId="0" xfId="0"/>
    <xf numFmtId="0" fontId="1" fillId="3" borderId="0" xfId="0" applyFont="1" applyFill="1" applyAlignment="1">
      <alignment horizontal="center"/>
    </xf>
    <xf numFmtId="14" fontId="1" fillId="3" borderId="0" xfId="0" applyNumberFormat="1" applyFont="1" applyFill="1" applyAlignment="1">
      <alignment horizontal="center"/>
    </xf>
    <xf numFmtId="0" fontId="1" fillId="4" borderId="0" xfId="0" applyFont="1" applyFill="1" applyAlignment="1">
      <alignment horizontal="center"/>
    </xf>
    <xf numFmtId="14" fontId="1" fillId="4" borderId="0" xfId="0" applyNumberFormat="1" applyFont="1" applyFill="1" applyAlignment="1">
      <alignment horizontal="center"/>
    </xf>
    <xf numFmtId="0" fontId="4" fillId="5" borderId="0" xfId="0" applyFont="1" applyFill="1" applyAlignment="1">
      <alignment horizontal="center"/>
    </xf>
    <xf numFmtId="0" fontId="6" fillId="2" borderId="0" xfId="0" applyFont="1" applyFill="1"/>
    <xf numFmtId="0" fontId="0" fillId="2" borderId="0" xfId="0" applyFill="1"/>
    <xf numFmtId="0" fontId="5" fillId="2" borderId="0" xfId="0" applyFont="1" applyFill="1"/>
    <xf numFmtId="0" fontId="7" fillId="2" borderId="0" xfId="0" applyFont="1" applyFill="1"/>
    <xf numFmtId="0" fontId="8" fillId="2" borderId="0" xfId="0" applyFont="1" applyFill="1"/>
    <xf numFmtId="0" fontId="9" fillId="2" borderId="1" xfId="0" applyFont="1" applyFill="1" applyBorder="1" applyAlignment="1">
      <alignment horizontal="center"/>
    </xf>
    <xf numFmtId="0" fontId="8" fillId="2" borderId="1" xfId="0" applyFont="1" applyFill="1" applyBorder="1" applyAlignment="1">
      <alignment horizontal="center"/>
    </xf>
    <xf numFmtId="0" fontId="8" fillId="6" borderId="0" xfId="0" applyFont="1" applyFill="1" applyAlignment="1">
      <alignment horizontal="center"/>
    </xf>
    <xf numFmtId="0" fontId="11" fillId="2" borderId="0" xfId="4" applyFill="1"/>
    <xf numFmtId="0" fontId="0" fillId="0" borderId="0" xfId="0" pivotButton="1"/>
    <xf numFmtId="0" fontId="0" fillId="0" borderId="0" xfId="0" applyAlignment="1">
      <alignment horizontal="left"/>
    </xf>
    <xf numFmtId="0" fontId="0" fillId="0" borderId="0" xfId="0" applyNumberFormat="1"/>
    <xf numFmtId="0" fontId="13" fillId="0" borderId="0" xfId="0" applyFont="1"/>
    <xf numFmtId="0" fontId="14" fillId="0" borderId="0" xfId="0" applyFont="1"/>
    <xf numFmtId="0" fontId="0" fillId="0" borderId="0" xfId="0" applyAlignment="1">
      <alignment horizontal="left" indent="1"/>
    </xf>
    <xf numFmtId="10" fontId="0" fillId="0" borderId="0" xfId="0" applyNumberFormat="1"/>
    <xf numFmtId="0" fontId="15" fillId="7" borderId="1" xfId="0" applyFont="1" applyFill="1" applyBorder="1" applyAlignment="1">
      <alignment horizontal="center"/>
    </xf>
    <xf numFmtId="0" fontId="12" fillId="7" borderId="0" xfId="0" applyFont="1" applyFill="1"/>
    <xf numFmtId="0" fontId="8" fillId="5" borderId="0" xfId="0" applyFont="1" applyFill="1" applyAlignment="1">
      <alignment horizontal="center"/>
    </xf>
    <xf numFmtId="14" fontId="0" fillId="0" borderId="0" xfId="0" applyNumberFormat="1" applyAlignment="1">
      <alignment horizontal="left"/>
    </xf>
    <xf numFmtId="0" fontId="8" fillId="8" borderId="0" xfId="0" applyFont="1" applyFill="1"/>
    <xf numFmtId="0" fontId="0" fillId="8" borderId="0" xfId="0" applyFill="1"/>
  </cellXfs>
  <cellStyles count="5">
    <cellStyle name="Currency 2" xfId="1" xr:uid="{00000000-0005-0000-0000-000000000000}"/>
    <cellStyle name="Heading" xfId="2" xr:uid="{00000000-0005-0000-0000-000001000000}"/>
    <cellStyle name="Hyperlink" xfId="4" builtinId="8"/>
    <cellStyle name="Normal" xfId="0" builtinId="0"/>
    <cellStyle name="Normal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b="0">
                <a:solidFill>
                  <a:schemeClr val="accent6">
                    <a:lumMod val="75000"/>
                  </a:schemeClr>
                </a:solidFill>
                <a:latin typeface="Arial Black" panose="020B0A04020102020204" pitchFamily="34" charset="0"/>
              </a:rPr>
              <a:t>Distinct Product</a:t>
            </a:r>
            <a:r>
              <a:rPr lang="en-US" sz="1000" b="0" baseline="0">
                <a:solidFill>
                  <a:schemeClr val="accent6">
                    <a:lumMod val="75000"/>
                  </a:schemeClr>
                </a:solidFill>
                <a:latin typeface="Arial Black" panose="020B0A04020102020204" pitchFamily="34" charset="0"/>
              </a:rPr>
              <a:t> in Sales</a:t>
            </a:r>
            <a:endParaRPr lang="en-US" sz="1000" b="0">
              <a:solidFill>
                <a:schemeClr val="accent6">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9"/>
              <c:pt idx="0">
                <c:v>Coffee Maker</c:v>
              </c:pt>
              <c:pt idx="1">
                <c:v>Coffee Pods Box</c:v>
              </c:pt>
              <c:pt idx="2">
                <c:v>Flat White</c:v>
              </c:pt>
              <c:pt idx="3">
                <c:v>Gift Set</c:v>
              </c:pt>
              <c:pt idx="4">
                <c:v>Green Tea</c:v>
              </c:pt>
              <c:pt idx="5">
                <c:v>Hot Chocolate</c:v>
              </c:pt>
              <c:pt idx="6">
                <c:v>Latte</c:v>
              </c:pt>
              <c:pt idx="7">
                <c:v>Long Black</c:v>
              </c:pt>
              <c:pt idx="8">
                <c:v>Mocha</c:v>
              </c:pt>
            </c:strLit>
          </c:cat>
          <c:val>
            <c:numLit>
              <c:formatCode>General</c:formatCode>
              <c:ptCount val="9"/>
              <c:pt idx="0">
                <c:v>11979</c:v>
              </c:pt>
              <c:pt idx="1">
                <c:v>19702</c:v>
              </c:pt>
              <c:pt idx="2">
                <c:v>2940</c:v>
              </c:pt>
              <c:pt idx="3">
                <c:v>3825</c:v>
              </c:pt>
              <c:pt idx="4">
                <c:v>3375</c:v>
              </c:pt>
              <c:pt idx="5">
                <c:v>6849</c:v>
              </c:pt>
              <c:pt idx="6">
                <c:v>1480</c:v>
              </c:pt>
              <c:pt idx="7">
                <c:v>1493</c:v>
              </c:pt>
              <c:pt idx="8">
                <c:v>4095</c:v>
              </c:pt>
            </c:numLit>
          </c:val>
          <c:extLst>
            <c:ext xmlns:c16="http://schemas.microsoft.com/office/drawing/2014/chart" uri="{C3380CC4-5D6E-409C-BE32-E72D297353CC}">
              <c16:uniqueId val="{00000000-7626-4E2E-9E8F-4488EB85AA1E}"/>
            </c:ext>
          </c:extLst>
        </c:ser>
        <c:dLbls>
          <c:dLblPos val="outEnd"/>
          <c:showLegendKey val="0"/>
          <c:showVal val="1"/>
          <c:showCatName val="0"/>
          <c:showSerName val="0"/>
          <c:showPercent val="0"/>
          <c:showBubbleSize val="0"/>
        </c:dLbls>
        <c:gapWidth val="115"/>
        <c:overlap val="-20"/>
        <c:axId val="1027814176"/>
        <c:axId val="962078112"/>
      </c:barChart>
      <c:catAx>
        <c:axId val="10278141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2078112"/>
        <c:crosses val="autoZero"/>
        <c:auto val="1"/>
        <c:lblAlgn val="ctr"/>
        <c:lblOffset val="100"/>
        <c:noMultiLvlLbl val="0"/>
      </c:catAx>
      <c:valAx>
        <c:axId val="9620781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7814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 Assignmeent.xlsx]Sheet1!PivotTable2</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b="1">
                <a:solidFill>
                  <a:schemeClr val="accent6">
                    <a:lumMod val="75000"/>
                  </a:schemeClr>
                </a:solidFill>
                <a:latin typeface="Arial Black" panose="020B0A04020102020204" pitchFamily="34" charset="0"/>
              </a:rPr>
              <a:t>Max</a:t>
            </a:r>
            <a:r>
              <a:rPr lang="en-US" sz="1000" b="1" baseline="0">
                <a:solidFill>
                  <a:schemeClr val="accent6">
                    <a:lumMod val="75000"/>
                  </a:schemeClr>
                </a:solidFill>
                <a:latin typeface="Arial Black" panose="020B0A04020102020204" pitchFamily="34" charset="0"/>
              </a:rPr>
              <a:t> Sale for Region</a:t>
            </a:r>
            <a:endParaRPr lang="en-US" sz="1000" b="1">
              <a:solidFill>
                <a:schemeClr val="accent6">
                  <a:lumMod val="75000"/>
                </a:schemeClr>
              </a:solidFill>
              <a:latin typeface="Arial Black" panose="020B0A04020102020204" pitchFamily="34" charset="0"/>
            </a:endParaRPr>
          </a:p>
        </c:rich>
      </c:tx>
      <c:layout>
        <c:manualLayout>
          <c:xMode val="edge"/>
          <c:yMode val="edge"/>
          <c:x val="0.45823105910643852"/>
          <c:y val="5.7183534321158941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25463667870245"/>
          <c:y val="0.18033351891619609"/>
          <c:w val="0.49655834457156944"/>
          <c:h val="0.33980222169198548"/>
        </c:manualLayout>
      </c:layout>
      <c:barChart>
        <c:barDir val="col"/>
        <c:grouping val="clustered"/>
        <c:varyColors val="0"/>
        <c:ser>
          <c:idx val="0"/>
          <c:order val="0"/>
          <c:tx>
            <c:strRef>
              <c:f>Sheet1!$K$16</c:f>
              <c:strCache>
                <c:ptCount val="1"/>
                <c:pt idx="0">
                  <c:v>Sum of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Sheet1!$J$17:$J$22</c:f>
              <c:strCache>
                <c:ptCount val="5"/>
                <c:pt idx="0">
                  <c:v>Central</c:v>
                </c:pt>
                <c:pt idx="1">
                  <c:v>Northeast</c:v>
                </c:pt>
                <c:pt idx="2">
                  <c:v>Northwest</c:v>
                </c:pt>
                <c:pt idx="3">
                  <c:v>Southeast</c:v>
                </c:pt>
                <c:pt idx="4">
                  <c:v>Southwest</c:v>
                </c:pt>
              </c:strCache>
            </c:strRef>
          </c:cat>
          <c:val>
            <c:numRef>
              <c:f>Sheet1!$K$17:$K$22</c:f>
              <c:numCache>
                <c:formatCode>General</c:formatCode>
                <c:ptCount val="5"/>
                <c:pt idx="0">
                  <c:v>8865</c:v>
                </c:pt>
                <c:pt idx="1">
                  <c:v>15373</c:v>
                </c:pt>
                <c:pt idx="2">
                  <c:v>17948</c:v>
                </c:pt>
                <c:pt idx="3">
                  <c:v>5160</c:v>
                </c:pt>
                <c:pt idx="4">
                  <c:v>8392</c:v>
                </c:pt>
              </c:numCache>
            </c:numRef>
          </c:val>
          <c:extLst>
            <c:ext xmlns:c16="http://schemas.microsoft.com/office/drawing/2014/chart" uri="{C3380CC4-5D6E-409C-BE32-E72D297353CC}">
              <c16:uniqueId val="{00000000-BF92-4408-9377-537F766FCA85}"/>
            </c:ext>
          </c:extLst>
        </c:ser>
        <c:dLbls>
          <c:showLegendKey val="0"/>
          <c:showVal val="1"/>
          <c:showCatName val="0"/>
          <c:showSerName val="0"/>
          <c:showPercent val="0"/>
          <c:showBubbleSize val="0"/>
        </c:dLbls>
        <c:gapWidth val="219"/>
        <c:overlap val="-27"/>
        <c:axId val="964279920"/>
        <c:axId val="1031517888"/>
      </c:barChart>
      <c:lineChart>
        <c:grouping val="standard"/>
        <c:varyColors val="0"/>
        <c:ser>
          <c:idx val="1"/>
          <c:order val="1"/>
          <c:tx>
            <c:strRef>
              <c:f>Sheet1!$L$16</c:f>
              <c:strCache>
                <c:ptCount val="1"/>
                <c:pt idx="0">
                  <c:v>Max of Sales2</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Sheet1!$J$17:$J$22</c:f>
              <c:strCache>
                <c:ptCount val="5"/>
                <c:pt idx="0">
                  <c:v>Central</c:v>
                </c:pt>
                <c:pt idx="1">
                  <c:v>Northeast</c:v>
                </c:pt>
                <c:pt idx="2">
                  <c:v>Northwest</c:v>
                </c:pt>
                <c:pt idx="3">
                  <c:v>Southeast</c:v>
                </c:pt>
                <c:pt idx="4">
                  <c:v>Southwest</c:v>
                </c:pt>
              </c:strCache>
            </c:strRef>
          </c:cat>
          <c:val>
            <c:numRef>
              <c:f>Sheet1!$L$17:$L$22</c:f>
              <c:numCache>
                <c:formatCode>General</c:formatCode>
                <c:ptCount val="5"/>
                <c:pt idx="0">
                  <c:v>4455</c:v>
                </c:pt>
                <c:pt idx="1">
                  <c:v>7079</c:v>
                </c:pt>
                <c:pt idx="2">
                  <c:v>7442</c:v>
                </c:pt>
                <c:pt idx="3">
                  <c:v>3564</c:v>
                </c:pt>
                <c:pt idx="4">
                  <c:v>3960</c:v>
                </c:pt>
              </c:numCache>
            </c:numRef>
          </c:val>
          <c:smooth val="0"/>
          <c:extLst>
            <c:ext xmlns:c16="http://schemas.microsoft.com/office/drawing/2014/chart" uri="{C3380CC4-5D6E-409C-BE32-E72D297353CC}">
              <c16:uniqueId val="{00000001-BF92-4408-9377-537F766FCA85}"/>
            </c:ext>
          </c:extLst>
        </c:ser>
        <c:dLbls>
          <c:showLegendKey val="0"/>
          <c:showVal val="1"/>
          <c:showCatName val="0"/>
          <c:showSerName val="0"/>
          <c:showPercent val="0"/>
          <c:showBubbleSize val="0"/>
        </c:dLbls>
        <c:marker val="1"/>
        <c:smooth val="0"/>
        <c:axId val="964279920"/>
        <c:axId val="1031517888"/>
      </c:lineChart>
      <c:catAx>
        <c:axId val="9642799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1517888"/>
        <c:crosses val="autoZero"/>
        <c:auto val="1"/>
        <c:lblAlgn val="ctr"/>
        <c:lblOffset val="100"/>
        <c:noMultiLvlLbl val="0"/>
      </c:catAx>
      <c:valAx>
        <c:axId val="1031517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4279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 Assignmeent.xlsx]Sheet1!PivotTable3</c:name>
    <c:fmtId val="6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800" b="0">
                <a:solidFill>
                  <a:schemeClr val="accent6">
                    <a:lumMod val="75000"/>
                  </a:schemeClr>
                </a:solidFill>
                <a:latin typeface="Arial Black" panose="020B0A04020102020204" pitchFamily="34" charset="0"/>
              </a:rPr>
              <a:t>Rank</a:t>
            </a:r>
            <a:r>
              <a:rPr lang="en-US" sz="800" b="0" baseline="0">
                <a:solidFill>
                  <a:schemeClr val="accent6">
                    <a:lumMod val="75000"/>
                  </a:schemeClr>
                </a:solidFill>
                <a:latin typeface="Arial Black" panose="020B0A04020102020204" pitchFamily="34" charset="0"/>
              </a:rPr>
              <a:t> of Products on sales &amp; Percentage total of sales of Products</a:t>
            </a:r>
            <a:endParaRPr lang="en-US" sz="800" b="0">
              <a:solidFill>
                <a:schemeClr val="accent6">
                  <a:lumMod val="75000"/>
                </a:schemeClr>
              </a:solidFill>
              <a:latin typeface="Arial Black" panose="020B0A04020102020204" pitchFamily="34" charset="0"/>
            </a:endParaRPr>
          </a:p>
        </c:rich>
      </c:tx>
      <c:layout>
        <c:manualLayout>
          <c:xMode val="edge"/>
          <c:yMode val="edge"/>
          <c:x val="0.10781505253019844"/>
          <c:y val="0.12924554643435529"/>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Sheet1!$K$28</c:f>
              <c:strCache>
                <c:ptCount val="1"/>
                <c:pt idx="0">
                  <c:v>Sum of Profit</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Sheet1!$J$29:$J$38</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Sheet1!$K$29:$K$38</c:f>
              <c:numCache>
                <c:formatCode>General</c:formatCode>
                <c:ptCount val="9"/>
                <c:pt idx="0">
                  <c:v>3630</c:v>
                </c:pt>
                <c:pt idx="1">
                  <c:v>5970</c:v>
                </c:pt>
                <c:pt idx="2">
                  <c:v>1225</c:v>
                </c:pt>
                <c:pt idx="3">
                  <c:v>1530</c:v>
                </c:pt>
                <c:pt idx="4">
                  <c:v>1250</c:v>
                </c:pt>
                <c:pt idx="5">
                  <c:v>3835</c:v>
                </c:pt>
                <c:pt idx="6">
                  <c:v>740</c:v>
                </c:pt>
                <c:pt idx="7">
                  <c:v>786</c:v>
                </c:pt>
                <c:pt idx="8">
                  <c:v>2275</c:v>
                </c:pt>
              </c:numCache>
            </c:numRef>
          </c:val>
          <c:smooth val="0"/>
          <c:extLst>
            <c:ext xmlns:c16="http://schemas.microsoft.com/office/drawing/2014/chart" uri="{C3380CC4-5D6E-409C-BE32-E72D297353CC}">
              <c16:uniqueId val="{00000000-B791-490E-A2F3-D65BDD818FFA}"/>
            </c:ext>
          </c:extLst>
        </c:ser>
        <c:ser>
          <c:idx val="1"/>
          <c:order val="1"/>
          <c:tx>
            <c:strRef>
              <c:f>Sheet1!$L$28</c:f>
              <c:strCache>
                <c:ptCount val="1"/>
                <c:pt idx="0">
                  <c:v>Rank of Sales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Sheet1!$J$29:$J$38</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Sheet1!$L$29:$L$38</c:f>
              <c:numCache>
                <c:formatCode>General</c:formatCode>
                <c:ptCount val="9"/>
                <c:pt idx="0">
                  <c:v>2</c:v>
                </c:pt>
                <c:pt idx="1">
                  <c:v>1</c:v>
                </c:pt>
                <c:pt idx="2">
                  <c:v>7</c:v>
                </c:pt>
                <c:pt idx="3">
                  <c:v>5</c:v>
                </c:pt>
                <c:pt idx="4">
                  <c:v>6</c:v>
                </c:pt>
                <c:pt idx="5">
                  <c:v>3</c:v>
                </c:pt>
                <c:pt idx="6">
                  <c:v>9</c:v>
                </c:pt>
                <c:pt idx="7">
                  <c:v>8</c:v>
                </c:pt>
                <c:pt idx="8">
                  <c:v>4</c:v>
                </c:pt>
              </c:numCache>
            </c:numRef>
          </c:val>
          <c:smooth val="0"/>
          <c:extLst>
            <c:ext xmlns:c16="http://schemas.microsoft.com/office/drawing/2014/chart" uri="{C3380CC4-5D6E-409C-BE32-E72D297353CC}">
              <c16:uniqueId val="{00000001-B791-490E-A2F3-D65BDD818FFA}"/>
            </c:ext>
          </c:extLst>
        </c:ser>
        <c:ser>
          <c:idx val="2"/>
          <c:order val="2"/>
          <c:tx>
            <c:strRef>
              <c:f>Sheet1!$M$28</c:f>
              <c:strCache>
                <c:ptCount val="1"/>
                <c:pt idx="0">
                  <c:v>Percentage of Sales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Sheet1!$J$29:$J$38</c:f>
              <c:strCache>
                <c:ptCount val="9"/>
                <c:pt idx="0">
                  <c:v>Coffee Maker</c:v>
                </c:pt>
                <c:pt idx="1">
                  <c:v>Coffee Pods Box</c:v>
                </c:pt>
                <c:pt idx="2">
                  <c:v>Flat White</c:v>
                </c:pt>
                <c:pt idx="3">
                  <c:v>Gift Set</c:v>
                </c:pt>
                <c:pt idx="4">
                  <c:v>Green Tea</c:v>
                </c:pt>
                <c:pt idx="5">
                  <c:v>Hot Chocolate</c:v>
                </c:pt>
                <c:pt idx="6">
                  <c:v>Latte</c:v>
                </c:pt>
                <c:pt idx="7">
                  <c:v>Long Black</c:v>
                </c:pt>
                <c:pt idx="8">
                  <c:v>Mocha</c:v>
                </c:pt>
              </c:strCache>
            </c:strRef>
          </c:cat>
          <c:val>
            <c:numRef>
              <c:f>Sheet1!$M$29:$M$38</c:f>
              <c:numCache>
                <c:formatCode>0.00%</c:formatCode>
                <c:ptCount val="9"/>
                <c:pt idx="0">
                  <c:v>0.2149162151494492</c:v>
                </c:pt>
                <c:pt idx="1">
                  <c:v>0.35347518748430157</c:v>
                </c:pt>
                <c:pt idx="2">
                  <c:v>5.2746779575872836E-2</c:v>
                </c:pt>
                <c:pt idx="3">
                  <c:v>6.8624636693099858E-2</c:v>
                </c:pt>
                <c:pt idx="4">
                  <c:v>6.0551150023323404E-2</c:v>
                </c:pt>
                <c:pt idx="5">
                  <c:v>0.12287846711399764</c:v>
                </c:pt>
                <c:pt idx="6">
                  <c:v>2.6552800602820337E-2</c:v>
                </c:pt>
                <c:pt idx="7">
                  <c:v>2.6786034662169434E-2</c:v>
                </c:pt>
                <c:pt idx="8">
                  <c:v>7.3468728694965735E-2</c:v>
                </c:pt>
              </c:numCache>
            </c:numRef>
          </c:val>
          <c:smooth val="0"/>
          <c:extLst>
            <c:ext xmlns:c16="http://schemas.microsoft.com/office/drawing/2014/chart" uri="{C3380CC4-5D6E-409C-BE32-E72D297353CC}">
              <c16:uniqueId val="{00000002-B791-490E-A2F3-D65BDD818FFA}"/>
            </c:ext>
          </c:extLst>
        </c:ser>
        <c:dLbls>
          <c:dLblPos val="t"/>
          <c:showLegendKey val="0"/>
          <c:showVal val="1"/>
          <c:showCatName val="0"/>
          <c:showSerName val="0"/>
          <c:showPercent val="0"/>
          <c:showBubbleSize val="0"/>
        </c:dLbls>
        <c:marker val="1"/>
        <c:smooth val="0"/>
        <c:axId val="965135264"/>
        <c:axId val="1030275520"/>
      </c:lineChart>
      <c:catAx>
        <c:axId val="965135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30275520"/>
        <c:crosses val="autoZero"/>
        <c:auto val="1"/>
        <c:lblAlgn val="ctr"/>
        <c:lblOffset val="100"/>
        <c:noMultiLvlLbl val="0"/>
      </c:catAx>
      <c:valAx>
        <c:axId val="1030275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6513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 Assignmeent.xlsx]Sheet2!PivotTable4</c:name>
    <c:fmtId val="2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900" b="0">
                <a:solidFill>
                  <a:schemeClr val="accent6">
                    <a:lumMod val="75000"/>
                  </a:schemeClr>
                </a:solidFill>
                <a:latin typeface="Arial Black" panose="020B0A04020102020204" pitchFamily="34" charset="0"/>
              </a:rPr>
              <a:t>Max</a:t>
            </a:r>
            <a:r>
              <a:rPr lang="en-US" sz="900" b="0" baseline="0">
                <a:solidFill>
                  <a:schemeClr val="accent6">
                    <a:lumMod val="75000"/>
                  </a:schemeClr>
                </a:solidFill>
                <a:latin typeface="Arial Black" panose="020B0A04020102020204" pitchFamily="34" charset="0"/>
              </a:rPr>
              <a:t> of Sales by Month</a:t>
            </a:r>
            <a:endParaRPr lang="en-US" sz="900" b="0">
              <a:solidFill>
                <a:schemeClr val="accent6">
                  <a:lumMod val="75000"/>
                </a:schemeClr>
              </a:solidFill>
              <a:latin typeface="Arial Black" panose="020B0A04020102020204" pitchFamily="34" charset="0"/>
            </a:endParaRPr>
          </a:p>
        </c:rich>
      </c:tx>
      <c:layout>
        <c:manualLayout>
          <c:xMode val="edge"/>
          <c:yMode val="edge"/>
          <c:x val="0.50144948596408312"/>
          <c:y val="2.135326304550914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Sheet2!$H$5</c:f>
              <c:strCache>
                <c:ptCount val="1"/>
                <c:pt idx="0">
                  <c:v>Sum of Sales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Sheet2!$G$6:$G$17</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Sheet2!$H$6:$H$17</c:f>
              <c:numCache>
                <c:formatCode>General</c:formatCode>
                <c:ptCount val="11"/>
                <c:pt idx="0">
                  <c:v>3960</c:v>
                </c:pt>
                <c:pt idx="1">
                  <c:v>2367</c:v>
                </c:pt>
                <c:pt idx="2">
                  <c:v>11615</c:v>
                </c:pt>
                <c:pt idx="3">
                  <c:v>1566</c:v>
                </c:pt>
                <c:pt idx="4">
                  <c:v>10840</c:v>
                </c:pt>
                <c:pt idx="5">
                  <c:v>2205</c:v>
                </c:pt>
                <c:pt idx="6">
                  <c:v>9683</c:v>
                </c:pt>
                <c:pt idx="7">
                  <c:v>4734</c:v>
                </c:pt>
                <c:pt idx="8">
                  <c:v>5181</c:v>
                </c:pt>
                <c:pt idx="9">
                  <c:v>752</c:v>
                </c:pt>
                <c:pt idx="10">
                  <c:v>2835</c:v>
                </c:pt>
              </c:numCache>
            </c:numRef>
          </c:val>
          <c:smooth val="0"/>
          <c:extLst>
            <c:ext xmlns:c16="http://schemas.microsoft.com/office/drawing/2014/chart" uri="{C3380CC4-5D6E-409C-BE32-E72D297353CC}">
              <c16:uniqueId val="{00000000-1388-4D7A-9ED3-288D0644A6DA}"/>
            </c:ext>
          </c:extLst>
        </c:ser>
        <c:ser>
          <c:idx val="1"/>
          <c:order val="1"/>
          <c:tx>
            <c:strRef>
              <c:f>Sheet2!$I$5</c:f>
              <c:strCache>
                <c:ptCount val="1"/>
                <c:pt idx="0">
                  <c:v>Max of Sales2</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Sheet2!$G$6:$G$17</c:f>
              <c:strCache>
                <c:ptCount val="11"/>
                <c:pt idx="0">
                  <c:v>Jan</c:v>
                </c:pt>
                <c:pt idx="1">
                  <c:v>Feb</c:v>
                </c:pt>
                <c:pt idx="2">
                  <c:v>Mar</c:v>
                </c:pt>
                <c:pt idx="3">
                  <c:v>Apr</c:v>
                </c:pt>
                <c:pt idx="4">
                  <c:v>May</c:v>
                </c:pt>
                <c:pt idx="5">
                  <c:v>Jun</c:v>
                </c:pt>
                <c:pt idx="6">
                  <c:v>Jul</c:v>
                </c:pt>
                <c:pt idx="7">
                  <c:v>Aug</c:v>
                </c:pt>
                <c:pt idx="8">
                  <c:v>Sep</c:v>
                </c:pt>
                <c:pt idx="9">
                  <c:v>Nov</c:v>
                </c:pt>
                <c:pt idx="10">
                  <c:v>Dec</c:v>
                </c:pt>
              </c:strCache>
            </c:strRef>
          </c:cat>
          <c:val>
            <c:numRef>
              <c:f>Sheet2!$I$6:$I$17</c:f>
              <c:numCache>
                <c:formatCode>General</c:formatCode>
                <c:ptCount val="11"/>
                <c:pt idx="0">
                  <c:v>3960</c:v>
                </c:pt>
                <c:pt idx="1">
                  <c:v>1440</c:v>
                </c:pt>
                <c:pt idx="2">
                  <c:v>7079</c:v>
                </c:pt>
                <c:pt idx="3">
                  <c:v>1566</c:v>
                </c:pt>
                <c:pt idx="4">
                  <c:v>4455</c:v>
                </c:pt>
                <c:pt idx="5">
                  <c:v>1350</c:v>
                </c:pt>
                <c:pt idx="6">
                  <c:v>7442</c:v>
                </c:pt>
                <c:pt idx="7">
                  <c:v>3564</c:v>
                </c:pt>
                <c:pt idx="8">
                  <c:v>5181</c:v>
                </c:pt>
                <c:pt idx="9">
                  <c:v>752</c:v>
                </c:pt>
                <c:pt idx="10">
                  <c:v>1620</c:v>
                </c:pt>
              </c:numCache>
            </c:numRef>
          </c:val>
          <c:smooth val="0"/>
          <c:extLst>
            <c:ext xmlns:c16="http://schemas.microsoft.com/office/drawing/2014/chart" uri="{C3380CC4-5D6E-409C-BE32-E72D297353CC}">
              <c16:uniqueId val="{00000001-1388-4D7A-9ED3-288D0644A6DA}"/>
            </c:ext>
          </c:extLst>
        </c:ser>
        <c:dLbls>
          <c:dLblPos val="ctr"/>
          <c:showLegendKey val="0"/>
          <c:showVal val="1"/>
          <c:showCatName val="0"/>
          <c:showSerName val="0"/>
          <c:showPercent val="0"/>
          <c:showBubbleSize val="0"/>
        </c:dLbls>
        <c:marker val="1"/>
        <c:smooth val="0"/>
        <c:axId val="1212937184"/>
        <c:axId val="1030270944"/>
      </c:lineChart>
      <c:catAx>
        <c:axId val="1212937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30270944"/>
        <c:crosses val="autoZero"/>
        <c:auto val="1"/>
        <c:lblAlgn val="ctr"/>
        <c:lblOffset val="100"/>
        <c:noMultiLvlLbl val="0"/>
      </c:catAx>
      <c:valAx>
        <c:axId val="10302709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2129371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 Tasks Assignmeent.xlsx]Sheet2!PivotTable5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b="0">
                <a:solidFill>
                  <a:schemeClr val="accent6">
                    <a:lumMod val="75000"/>
                  </a:schemeClr>
                </a:solidFill>
                <a:latin typeface="Arial Black" panose="020B0A04020102020204" pitchFamily="34" charset="0"/>
              </a:rPr>
              <a:t>Max</a:t>
            </a:r>
            <a:r>
              <a:rPr lang="en-US" sz="1000" b="0" baseline="0">
                <a:solidFill>
                  <a:schemeClr val="accent6">
                    <a:lumMod val="75000"/>
                  </a:schemeClr>
                </a:solidFill>
                <a:latin typeface="Arial Black" panose="020B0A04020102020204" pitchFamily="34" charset="0"/>
              </a:rPr>
              <a:t> of Sales by Region Slicer on North Sales</a:t>
            </a:r>
            <a:endParaRPr lang="en-US" sz="1000" b="0">
              <a:solidFill>
                <a:schemeClr val="accent6">
                  <a:lumMod val="75000"/>
                </a:schemeClr>
              </a:solidFill>
              <a:latin typeface="Arial Black" panose="020B0A04020102020204" pitchFamily="34" charset="0"/>
            </a:endParaRPr>
          </a:p>
        </c:rich>
      </c:tx>
      <c:layout>
        <c:manualLayout>
          <c:xMode val="edge"/>
          <c:yMode val="edge"/>
          <c:x val="0.27243540779016606"/>
          <c:y val="5.2377546626445667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6666660445223575E-2"/>
          <c:y val="0.35642441823958604"/>
          <c:w val="0.58370380082734308"/>
          <c:h val="0.44083537404714362"/>
        </c:manualLayout>
      </c:layout>
      <c:pie3DChart>
        <c:varyColors val="1"/>
        <c:ser>
          <c:idx val="0"/>
          <c:order val="0"/>
          <c:tx>
            <c:strRef>
              <c:f>Sheet2!$H$23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583-49D8-86D2-C7F8EF85634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83-49D8-86D2-C7F8EF85634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583-49D8-86D2-C7F8EF85634C}"/>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583-49D8-86D2-C7F8EF85634C}"/>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9583-49D8-86D2-C7F8EF85634C}"/>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583-49D8-86D2-C7F8EF85634C}"/>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9583-49D8-86D2-C7F8EF85634C}"/>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9583-49D8-86D2-C7F8EF8563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multiLvlStrRef>
              <c:f>Sheet2!$G$24:$G$39</c:f>
              <c:multiLvlStrCache>
                <c:ptCount val="8"/>
                <c:lvl>
                  <c:pt idx="0">
                    <c:v>Northeast</c:v>
                  </c:pt>
                  <c:pt idx="1">
                    <c:v>Northwest</c:v>
                  </c:pt>
                  <c:pt idx="2">
                    <c:v>Northwest</c:v>
                  </c:pt>
                  <c:pt idx="3">
                    <c:v>Northwest</c:v>
                  </c:pt>
                  <c:pt idx="4">
                    <c:v>Northeast</c:v>
                  </c:pt>
                  <c:pt idx="5">
                    <c:v>Northeast</c:v>
                  </c:pt>
                  <c:pt idx="6">
                    <c:v>Northeast</c:v>
                  </c:pt>
                  <c:pt idx="7">
                    <c:v>Northeast</c:v>
                  </c:pt>
                </c:lvl>
                <c:lvl>
                  <c:pt idx="0">
                    <c:v>Coffee Pods Box</c:v>
                  </c:pt>
                  <c:pt idx="2">
                    <c:v>Flat White</c:v>
                  </c:pt>
                  <c:pt idx="3">
                    <c:v>Gift Set</c:v>
                  </c:pt>
                  <c:pt idx="4">
                    <c:v>Green Tea</c:v>
                  </c:pt>
                  <c:pt idx="5">
                    <c:v>Hot Chocolate</c:v>
                  </c:pt>
                  <c:pt idx="6">
                    <c:v>Long Black</c:v>
                  </c:pt>
                  <c:pt idx="7">
                    <c:v>Mocha</c:v>
                  </c:pt>
                </c:lvl>
              </c:multiLvlStrCache>
            </c:multiLvlStrRef>
          </c:cat>
          <c:val>
            <c:numRef>
              <c:f>Sheet2!$H$24:$H$39</c:f>
              <c:numCache>
                <c:formatCode>General</c:formatCode>
                <c:ptCount val="8"/>
                <c:pt idx="0">
                  <c:v>7079</c:v>
                </c:pt>
                <c:pt idx="1">
                  <c:v>12623</c:v>
                </c:pt>
                <c:pt idx="2">
                  <c:v>1500</c:v>
                </c:pt>
                <c:pt idx="3">
                  <c:v>3825</c:v>
                </c:pt>
                <c:pt idx="4">
                  <c:v>1512</c:v>
                </c:pt>
                <c:pt idx="5">
                  <c:v>4410</c:v>
                </c:pt>
                <c:pt idx="6">
                  <c:v>752</c:v>
                </c:pt>
                <c:pt idx="7">
                  <c:v>1620</c:v>
                </c:pt>
              </c:numCache>
            </c:numRef>
          </c:val>
          <c:extLst>
            <c:ext xmlns:c16="http://schemas.microsoft.com/office/drawing/2014/chart" uri="{C3380CC4-5D6E-409C-BE32-E72D297353CC}">
              <c16:uniqueId val="{00000010-9583-49D8-86D2-C7F8EF85634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72535</xdr:colOff>
      <xdr:row>22</xdr:row>
      <xdr:rowOff>21981</xdr:rowOff>
    </xdr:from>
    <xdr:to>
      <xdr:col>9</xdr:col>
      <xdr:colOff>652095</xdr:colOff>
      <xdr:row>31</xdr:row>
      <xdr:rowOff>124557</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6D602DD5-00F1-450D-8F6A-33F564F145B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02997" y="3568212"/>
              <a:ext cx="1524733" cy="1553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342899</xdr:colOff>
      <xdr:row>1</xdr:row>
      <xdr:rowOff>123825</xdr:rowOff>
    </xdr:from>
    <xdr:to>
      <xdr:col>16</xdr:col>
      <xdr:colOff>104774</xdr:colOff>
      <xdr:row>31</xdr:row>
      <xdr:rowOff>95250</xdr:rowOff>
    </xdr:to>
    <xdr:sp macro="" textlink="">
      <xdr:nvSpPr>
        <xdr:cNvPr id="4" name="Rectangle 3">
          <a:extLst>
            <a:ext uri="{FF2B5EF4-FFF2-40B4-BE49-F238E27FC236}">
              <a16:creationId xmlns:a16="http://schemas.microsoft.com/office/drawing/2014/main" id="{ED2C24C6-1CD7-4F20-9186-8F900E0A17FA}"/>
            </a:ext>
          </a:extLst>
        </xdr:cNvPr>
        <xdr:cNvSpPr/>
      </xdr:nvSpPr>
      <xdr:spPr>
        <a:xfrm>
          <a:off x="342899" y="285750"/>
          <a:ext cx="9515475" cy="4829175"/>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US" sz="2000">
              <a:solidFill>
                <a:srgbClr val="FFC000"/>
              </a:solidFill>
            </a:rPr>
            <a:t>SalesRep</a:t>
          </a:r>
          <a:r>
            <a:rPr lang="en-US" sz="2000" baseline="0">
              <a:solidFill>
                <a:srgbClr val="FFC000"/>
              </a:solidFill>
            </a:rPr>
            <a:t> Dashboard</a:t>
          </a:r>
          <a:endParaRPr lang="en-US" sz="2000">
            <a:solidFill>
              <a:srgbClr val="FFC000"/>
            </a:solidFill>
          </a:endParaRPr>
        </a:p>
      </xdr:txBody>
    </xdr:sp>
    <xdr:clientData/>
  </xdr:twoCellAnchor>
  <xdr:twoCellAnchor>
    <xdr:from>
      <xdr:col>0</xdr:col>
      <xdr:colOff>352425</xdr:colOff>
      <xdr:row>4</xdr:row>
      <xdr:rowOff>114300</xdr:rowOff>
    </xdr:from>
    <xdr:to>
      <xdr:col>5</xdr:col>
      <xdr:colOff>352424</xdr:colOff>
      <xdr:row>17</xdr:row>
      <xdr:rowOff>19051</xdr:rowOff>
    </xdr:to>
    <xdr:graphicFrame macro="">
      <xdr:nvGraphicFramePr>
        <xdr:cNvPr id="2" name="Chart 1">
          <a:extLst>
            <a:ext uri="{FF2B5EF4-FFF2-40B4-BE49-F238E27FC236}">
              <a16:creationId xmlns:a16="http://schemas.microsoft.com/office/drawing/2014/main" id="{9D30FA6F-FF90-42ED-AFEC-8DC730565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4</xdr:row>
      <xdr:rowOff>114300</xdr:rowOff>
    </xdr:from>
    <xdr:to>
      <xdr:col>11</xdr:col>
      <xdr:colOff>123825</xdr:colOff>
      <xdr:row>17</xdr:row>
      <xdr:rowOff>47624</xdr:rowOff>
    </xdr:to>
    <xdr:graphicFrame macro="">
      <xdr:nvGraphicFramePr>
        <xdr:cNvPr id="3" name="Chart 2">
          <a:extLst>
            <a:ext uri="{FF2B5EF4-FFF2-40B4-BE49-F238E27FC236}">
              <a16:creationId xmlns:a16="http://schemas.microsoft.com/office/drawing/2014/main" id="{4A49A4D2-FC91-4ABE-B476-E76D680B6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361950</xdr:colOff>
      <xdr:row>17</xdr:row>
      <xdr:rowOff>76200</xdr:rowOff>
    </xdr:from>
    <xdr:to>
      <xdr:col>11</xdr:col>
      <xdr:colOff>104775</xdr:colOff>
      <xdr:row>31</xdr:row>
      <xdr:rowOff>47625</xdr:rowOff>
    </xdr:to>
    <xdr:graphicFrame macro="">
      <xdr:nvGraphicFramePr>
        <xdr:cNvPr id="5" name="Chart 4">
          <a:extLst>
            <a:ext uri="{FF2B5EF4-FFF2-40B4-BE49-F238E27FC236}">
              <a16:creationId xmlns:a16="http://schemas.microsoft.com/office/drawing/2014/main" id="{963446E1-36D5-45F2-AAAE-15C3EFF80D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352425</xdr:colOff>
      <xdr:row>3</xdr:row>
      <xdr:rowOff>66675</xdr:rowOff>
    </xdr:from>
    <xdr:to>
      <xdr:col>16</xdr:col>
      <xdr:colOff>85725</xdr:colOff>
      <xdr:row>4</xdr:row>
      <xdr:rowOff>85725</xdr:rowOff>
    </xdr:to>
    <xdr:sp macro="" textlink="">
      <xdr:nvSpPr>
        <xdr:cNvPr id="6" name="L-Shape 5">
          <a:extLst>
            <a:ext uri="{FF2B5EF4-FFF2-40B4-BE49-F238E27FC236}">
              <a16:creationId xmlns:a16="http://schemas.microsoft.com/office/drawing/2014/main" id="{E513C9A5-17C7-48ED-8750-8FFBC6A8D1ED}"/>
            </a:ext>
          </a:extLst>
        </xdr:cNvPr>
        <xdr:cNvSpPr/>
      </xdr:nvSpPr>
      <xdr:spPr>
        <a:xfrm flipH="1">
          <a:off x="352425" y="552450"/>
          <a:ext cx="9486900" cy="180975"/>
        </a:xfrm>
        <a:prstGeom prst="corner">
          <a:avLst>
            <a:gd name="adj1" fmla="val 50000"/>
            <a:gd name="adj2" fmla="val 42857"/>
          </a:avLst>
        </a:prstGeom>
        <a:solidFill>
          <a:srgbClr val="FFC000"/>
        </a:solidFill>
        <a:ln>
          <a:headEnd type="none" w="med" len="med"/>
          <a:tailEnd type="none" w="med" len="med"/>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352426</xdr:colOff>
      <xdr:row>17</xdr:row>
      <xdr:rowOff>66675</xdr:rowOff>
    </xdr:from>
    <xdr:to>
      <xdr:col>5</xdr:col>
      <xdr:colOff>304800</xdr:colOff>
      <xdr:row>31</xdr:row>
      <xdr:rowOff>47625</xdr:rowOff>
    </xdr:to>
    <xdr:graphicFrame macro="">
      <xdr:nvGraphicFramePr>
        <xdr:cNvPr id="8" name="Chart 7">
          <a:extLst>
            <a:ext uri="{FF2B5EF4-FFF2-40B4-BE49-F238E27FC236}">
              <a16:creationId xmlns:a16="http://schemas.microsoft.com/office/drawing/2014/main" id="{0A3BD10D-F19A-421D-AD0E-49A7BF866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142875</xdr:colOff>
      <xdr:row>4</xdr:row>
      <xdr:rowOff>114299</xdr:rowOff>
    </xdr:from>
    <xdr:to>
      <xdr:col>16</xdr:col>
      <xdr:colOff>66673</xdr:colOff>
      <xdr:row>31</xdr:row>
      <xdr:rowOff>66675</xdr:rowOff>
    </xdr:to>
    <xdr:graphicFrame macro="">
      <xdr:nvGraphicFramePr>
        <xdr:cNvPr id="9" name="Chart 8">
          <a:extLst>
            <a:ext uri="{FF2B5EF4-FFF2-40B4-BE49-F238E27FC236}">
              <a16:creationId xmlns:a16="http://schemas.microsoft.com/office/drawing/2014/main" id="{281F6162-20DC-40F5-9E0E-0F2908ED3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05.35134479167" createdVersion="6" refreshedVersion="6" minRefreshableVersion="3" recordCount="25" xr:uid="{17AD62EE-C2C4-41F7-9023-3F3106C83978}">
  <cacheSource type="worksheet">
    <worksheetSource ref="A3:H28" sheet="Sheet1"/>
  </cacheSource>
  <cacheFields count="8">
    <cacheField name="SalesRep" numFmtId="0">
      <sharedItems/>
    </cacheField>
    <cacheField name="Date" numFmtId="14">
      <sharedItems containsSemiMixedTypes="0" containsNonDate="0" containsDate="1" containsString="0" minDate="2017-03-28T00:00:00" maxDate="2018-06-10T00:00:00"/>
    </cacheField>
    <cacheField name="Month" numFmtId="0">
      <sharedItems/>
    </cacheField>
    <cacheField name="Sales" numFmtId="0">
      <sharedItems containsSemiMixedTypes="0" containsString="0" containsNumber="1" containsInteger="1" minValue="297" maxValue="7442" count="23">
        <n v="1215"/>
        <n v="630"/>
        <n v="1620"/>
        <n v="1440"/>
        <n v="752"/>
        <n v="1089"/>
        <n v="3564"/>
        <n v="5181"/>
        <n v="3825"/>
        <n v="1170"/>
        <n v="3960"/>
        <n v="7079"/>
        <n v="1350"/>
        <n v="297"/>
        <n v="850"/>
        <n v="855"/>
        <n v="1500"/>
        <n v="7442"/>
        <n v="1530"/>
        <n v="1566"/>
        <n v="1710"/>
        <n v="4455"/>
        <n v="741"/>
      </sharedItems>
    </cacheField>
    <cacheField name="Product" numFmtId="0">
      <sharedItems count="9">
        <s v="Green Tea"/>
        <s v="Latte"/>
        <s v="Mocha"/>
        <s v="Flat White"/>
        <s v="Long Black"/>
        <s v="Hot Chocolate"/>
        <s v="Coffee Maker"/>
        <s v="Coffee Pods Box"/>
        <s v="Gift Set"/>
      </sharedItems>
    </cacheField>
    <cacheField name="Region" numFmtId="0">
      <sharedItems count="5">
        <s v="Northeast"/>
        <s v="Southwest"/>
        <s v="Central"/>
        <s v="Southeast"/>
        <s v="Northwest"/>
      </sharedItems>
    </cacheField>
    <cacheField name="Year" numFmtId="0">
      <sharedItems containsSemiMixedTypes="0" containsString="0" containsNumber="1" containsInteger="1" minValue="2017" maxValue="2018"/>
    </cacheField>
    <cacheField name="Profit" numFmtId="0">
      <sharedItems containsSemiMixedTypes="0" containsString="0" containsNumber="1" containsInteger="1" minValue="110" maxValue="2255"/>
    </cacheField>
  </cacheFields>
  <extLst>
    <ext xmlns:x14="http://schemas.microsoft.com/office/spreadsheetml/2009/9/main" uri="{725AE2AE-9491-48be-B2B4-4EB974FC3084}">
      <x14:pivotCacheDefinition pivotCacheId="19809153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05.429793055555" createdVersion="6" refreshedVersion="6" minRefreshableVersion="3" recordCount="25" xr:uid="{3E32A56D-7E9C-4480-AF66-3C9EB0FD099D}">
  <cacheSource type="worksheet">
    <worksheetSource ref="B3:I28" sheet="Sales"/>
  </cacheSource>
  <cacheFields count="8">
    <cacheField name="SalesRep" numFmtId="0">
      <sharedItems/>
    </cacheField>
    <cacheField name="Date" numFmtId="14">
      <sharedItems containsSemiMixedTypes="0" containsNonDate="0" containsDate="1" containsString="0" minDate="2017-03-28T00:00:00" maxDate="2018-06-10T00:00:00" count="25">
        <d v="2017-12-08T00:00:00"/>
        <d v="2018-02-05T00:00:00"/>
        <d v="2017-12-05T00:00:00"/>
        <d v="2018-02-04T00:00:00"/>
        <d v="2017-11-05T00:00:00"/>
        <d v="2018-03-03T00:00:00"/>
        <d v="2017-08-01T00:00:00"/>
        <d v="2017-09-09T00:00:00"/>
        <d v="2018-05-09T00:00:00"/>
        <d v="2017-08-09T00:00:00"/>
        <d v="2018-01-07T00:00:00"/>
        <d v="2018-03-10T00:00:00"/>
        <d v="2018-06-01T00:00:00"/>
        <d v="2018-02-03T00:00:00"/>
        <d v="2018-05-03T00:00:00"/>
        <d v="2018-06-09T00:00:00"/>
        <d v="2017-07-02T00:00:00"/>
        <d v="2017-07-07T00:00:00"/>
        <d v="2018-03-05T00:00:00"/>
        <d v="2018-04-04T00:00:00"/>
        <d v="2018-05-04T00:00:00"/>
        <d v="2018-05-08T00:00:00"/>
        <d v="2017-03-28T00:00:00"/>
        <d v="2017-07-12T00:00:00"/>
        <d v="2018-03-15T00:00:00"/>
      </sharedItems>
      <fieldGroup base="1">
        <rangePr groupBy="months" startDate="2017-03-28T00:00:00" endDate="2018-06-10T00:00:00"/>
        <groupItems count="14">
          <s v="&lt;3/28/2017"/>
          <s v="Jan"/>
          <s v="Feb"/>
          <s v="Mar"/>
          <s v="Apr"/>
          <s v="May"/>
          <s v="Jun"/>
          <s v="Jul"/>
          <s v="Aug"/>
          <s v="Sep"/>
          <s v="Oct"/>
          <s v="Nov"/>
          <s v="Dec"/>
          <s v="&gt;6/10/2018"/>
        </groupItems>
      </fieldGroup>
    </cacheField>
    <cacheField name="Month" numFmtId="0">
      <sharedItems/>
    </cacheField>
    <cacheField name="Sales" numFmtId="0">
      <sharedItems containsSemiMixedTypes="0" containsString="0" containsNumber="1" containsInteger="1" minValue="297" maxValue="7442"/>
    </cacheField>
    <cacheField name="Product" numFmtId="0">
      <sharedItems/>
    </cacheField>
    <cacheField name="Region" numFmtId="0">
      <sharedItems/>
    </cacheField>
    <cacheField name="Year" numFmtId="0">
      <sharedItems containsSemiMixedTypes="0" containsString="0" containsNumber="1" containsInteger="1" minValue="2017" maxValue="2018"/>
    </cacheField>
    <cacheField name="Profit" numFmtId="0">
      <sharedItems containsSemiMixedTypes="0" containsString="0" containsNumber="1" containsInteger="1" minValue="110" maxValue="225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Elaine Woods"/>
    <d v="2017-12-08T00:00:00"/>
    <s v="Dec"/>
    <x v="0"/>
    <x v="0"/>
    <x v="0"/>
    <n v="2017"/>
    <n v="450"/>
  </r>
  <r>
    <s v="Thomas Lee"/>
    <d v="2018-02-05T00:00:00"/>
    <s v="Feb"/>
    <x v="1"/>
    <x v="1"/>
    <x v="1"/>
    <n v="2018"/>
    <n v="315"/>
  </r>
  <r>
    <s v="James Carter"/>
    <d v="2017-12-05T00:00:00"/>
    <s v="Dec"/>
    <x v="2"/>
    <x v="2"/>
    <x v="0"/>
    <n v="2017"/>
    <n v="900"/>
  </r>
  <r>
    <s v="Frank Edwards"/>
    <d v="2018-02-04T00:00:00"/>
    <s v="Feb"/>
    <x v="3"/>
    <x v="3"/>
    <x v="2"/>
    <n v="2018"/>
    <n v="600"/>
  </r>
  <r>
    <s v="Susan Edwards"/>
    <d v="2017-11-05T00:00:00"/>
    <s v="Nov"/>
    <x v="4"/>
    <x v="4"/>
    <x v="0"/>
    <n v="2017"/>
    <n v="396"/>
  </r>
  <r>
    <s v="Jayne Michaels"/>
    <d v="2018-03-03T00:00:00"/>
    <s v="Mar"/>
    <x v="5"/>
    <x v="5"/>
    <x v="1"/>
    <n v="2018"/>
    <n v="605"/>
  </r>
  <r>
    <s v="Ernest Feldgus"/>
    <d v="2017-08-01T00:00:00"/>
    <s v="Aug"/>
    <x v="6"/>
    <x v="6"/>
    <x v="3"/>
    <n v="2017"/>
    <n v="1080"/>
  </r>
  <r>
    <s v="Frank Ashton"/>
    <d v="2017-09-09T00:00:00"/>
    <s v="Sep"/>
    <x v="7"/>
    <x v="7"/>
    <x v="4"/>
    <n v="2017"/>
    <n v="1570"/>
  </r>
  <r>
    <s v="Pearl Weinstein"/>
    <d v="2018-05-09T00:00:00"/>
    <s v="May"/>
    <x v="8"/>
    <x v="8"/>
    <x v="4"/>
    <n v="2018"/>
    <n v="1530"/>
  </r>
  <r>
    <s v="Elaine Woods"/>
    <d v="2017-08-09T00:00:00"/>
    <s v="Aug"/>
    <x v="9"/>
    <x v="5"/>
    <x v="0"/>
    <n v="2017"/>
    <n v="650"/>
  </r>
  <r>
    <s v="Thomas Lee"/>
    <d v="2018-01-07T00:00:00"/>
    <s v="Jan"/>
    <x v="10"/>
    <x v="6"/>
    <x v="1"/>
    <n v="2018"/>
    <n v="1200"/>
  </r>
  <r>
    <s v="James Carter"/>
    <d v="2018-03-10T00:00:00"/>
    <s v="Mar"/>
    <x v="11"/>
    <x v="7"/>
    <x v="0"/>
    <n v="2018"/>
    <n v="2145"/>
  </r>
  <r>
    <s v="Frank Edwards"/>
    <d v="2018-06-01T00:00:00"/>
    <s v="Jun"/>
    <x v="12"/>
    <x v="5"/>
    <x v="2"/>
    <n v="2018"/>
    <n v="750"/>
  </r>
  <r>
    <s v="Susan Edwards"/>
    <d v="2018-02-03T00:00:00"/>
    <s v="Feb"/>
    <x v="13"/>
    <x v="0"/>
    <x v="0"/>
    <n v="2018"/>
    <n v="110"/>
  </r>
  <r>
    <s v="Jayne Michaels"/>
    <d v="2018-05-03T00:00:00"/>
    <s v="May"/>
    <x v="14"/>
    <x v="1"/>
    <x v="1"/>
    <n v="2018"/>
    <n v="425"/>
  </r>
  <r>
    <s v="Ernest Feldgus"/>
    <d v="2018-06-09T00:00:00"/>
    <s v="Jun"/>
    <x v="15"/>
    <x v="2"/>
    <x v="3"/>
    <n v="2018"/>
    <n v="475"/>
  </r>
  <r>
    <s v="Frank Ashton"/>
    <d v="2017-07-02T00:00:00"/>
    <s v="Jul"/>
    <x v="16"/>
    <x v="3"/>
    <x v="4"/>
    <n v="2017"/>
    <n v="625"/>
  </r>
  <r>
    <s v="Pearl Weinstein"/>
    <d v="2017-07-07T00:00:00"/>
    <s v="Jul"/>
    <x v="17"/>
    <x v="7"/>
    <x v="4"/>
    <n v="2017"/>
    <n v="2255"/>
  </r>
  <r>
    <s v="Elaine Woods"/>
    <d v="2018-03-05T00:00:00"/>
    <s v="Mar"/>
    <x v="18"/>
    <x v="5"/>
    <x v="0"/>
    <n v="2018"/>
    <n v="850"/>
  </r>
  <r>
    <s v="Thomas Lee"/>
    <d v="2018-04-04T00:00:00"/>
    <s v="Apr"/>
    <x v="19"/>
    <x v="0"/>
    <x v="1"/>
    <n v="2018"/>
    <n v="580"/>
  </r>
  <r>
    <s v="James Carter"/>
    <d v="2018-05-04T00:00:00"/>
    <s v="Apr"/>
    <x v="20"/>
    <x v="5"/>
    <x v="0"/>
    <n v="2018"/>
    <n v="980"/>
  </r>
  <r>
    <s v="Frank Edwards"/>
    <d v="2018-05-08T00:00:00"/>
    <s v="May"/>
    <x v="21"/>
    <x v="6"/>
    <x v="2"/>
    <n v="2018"/>
    <n v="1350"/>
  </r>
  <r>
    <s v="Frank Mann"/>
    <d v="2017-03-28T00:00:00"/>
    <s v="Mar"/>
    <x v="2"/>
    <x v="2"/>
    <x v="2"/>
    <n v="2017"/>
    <n v="900"/>
  </r>
  <r>
    <s v="Sandy Brady"/>
    <d v="2017-07-12T00:00:00"/>
    <s v="Jul"/>
    <x v="22"/>
    <x v="4"/>
    <x v="3"/>
    <n v="2017"/>
    <n v="390"/>
  </r>
  <r>
    <s v="Joe Marks"/>
    <d v="2018-03-15T00:00:00"/>
    <s v="Mar"/>
    <x v="13"/>
    <x v="0"/>
    <x v="1"/>
    <n v="2018"/>
    <n v="11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s v="Elaine Woods"/>
    <x v="0"/>
    <s v="Dec"/>
    <n v="1215"/>
    <s v="Green Tea"/>
    <s v="Northeast"/>
    <n v="2017"/>
    <n v="450"/>
  </r>
  <r>
    <s v="Thomas Lee"/>
    <x v="1"/>
    <s v="Feb"/>
    <n v="630"/>
    <s v="Latte"/>
    <s v="Southwest"/>
    <n v="2018"/>
    <n v="315"/>
  </r>
  <r>
    <s v="James Carter"/>
    <x v="2"/>
    <s v="Dec"/>
    <n v="1620"/>
    <s v="Mocha"/>
    <s v="Northeast"/>
    <n v="2017"/>
    <n v="900"/>
  </r>
  <r>
    <s v="Frank Edwards"/>
    <x v="3"/>
    <s v="Feb"/>
    <n v="1440"/>
    <s v="Flat White"/>
    <s v="Central"/>
    <n v="2018"/>
    <n v="600"/>
  </r>
  <r>
    <s v="Susan Edwards"/>
    <x v="4"/>
    <s v="Nov"/>
    <n v="752"/>
    <s v="Long Black"/>
    <s v="Northeast"/>
    <n v="2017"/>
    <n v="396"/>
  </r>
  <r>
    <s v="Jayne Michaels"/>
    <x v="5"/>
    <s v="Mar"/>
    <n v="1089"/>
    <s v="Hot Chocolate"/>
    <s v="Southwest"/>
    <n v="2018"/>
    <n v="605"/>
  </r>
  <r>
    <s v="Ernest Feldgus"/>
    <x v="6"/>
    <s v="Aug"/>
    <n v="3564"/>
    <s v="Coffee Maker"/>
    <s v="Southeast"/>
    <n v="2017"/>
    <n v="1080"/>
  </r>
  <r>
    <s v="Frank Ashton"/>
    <x v="7"/>
    <s v="Sep"/>
    <n v="5181"/>
    <s v="Coffee Pods Box"/>
    <s v="Northwest"/>
    <n v="2017"/>
    <n v="1570"/>
  </r>
  <r>
    <s v="Pearl Weinstein"/>
    <x v="8"/>
    <s v="May"/>
    <n v="3825"/>
    <s v="Gift Set"/>
    <s v="Northwest"/>
    <n v="2018"/>
    <n v="1530"/>
  </r>
  <r>
    <s v="Elaine Woods"/>
    <x v="9"/>
    <s v="Aug"/>
    <n v="1170"/>
    <s v="Hot Chocolate"/>
    <s v="Northeast"/>
    <n v="2017"/>
    <n v="650"/>
  </r>
  <r>
    <s v="Thomas Lee"/>
    <x v="10"/>
    <s v="Jan"/>
    <n v="3960"/>
    <s v="Coffee Maker"/>
    <s v="Southwest"/>
    <n v="2018"/>
    <n v="1200"/>
  </r>
  <r>
    <s v="James Carter"/>
    <x v="11"/>
    <s v="Mar"/>
    <n v="7079"/>
    <s v="Coffee Pods Box"/>
    <s v="Northeast"/>
    <n v="2018"/>
    <n v="2145"/>
  </r>
  <r>
    <s v="Frank Edwards"/>
    <x v="12"/>
    <s v="Jun"/>
    <n v="1350"/>
    <s v="Hot Chocolate"/>
    <s v="Central"/>
    <n v="2018"/>
    <n v="750"/>
  </r>
  <r>
    <s v="Susan Edwards"/>
    <x v="13"/>
    <s v="Feb"/>
    <n v="297"/>
    <s v="Green Tea"/>
    <s v="Northeast"/>
    <n v="2018"/>
    <n v="110"/>
  </r>
  <r>
    <s v="Jayne Michaels"/>
    <x v="14"/>
    <s v="May"/>
    <n v="850"/>
    <s v="Latte"/>
    <s v="Southwest"/>
    <n v="2018"/>
    <n v="425"/>
  </r>
  <r>
    <s v="Ernest Feldgus"/>
    <x v="15"/>
    <s v="Jun"/>
    <n v="855"/>
    <s v="Mocha"/>
    <s v="Southeast"/>
    <n v="2018"/>
    <n v="475"/>
  </r>
  <r>
    <s v="Frank Ashton"/>
    <x v="16"/>
    <s v="Jul"/>
    <n v="1500"/>
    <s v="Flat White"/>
    <s v="Northwest"/>
    <n v="2017"/>
    <n v="625"/>
  </r>
  <r>
    <s v="Pearl Weinstein"/>
    <x v="17"/>
    <s v="Jul"/>
    <n v="7442"/>
    <s v="Coffee Pods Box"/>
    <s v="Northwest"/>
    <n v="2017"/>
    <n v="2255"/>
  </r>
  <r>
    <s v="Elaine Woods"/>
    <x v="18"/>
    <s v="Mar"/>
    <n v="1530"/>
    <s v="Hot Chocolate"/>
    <s v="Northeast"/>
    <n v="2018"/>
    <n v="850"/>
  </r>
  <r>
    <s v="Thomas Lee"/>
    <x v="19"/>
    <s v="Apr"/>
    <n v="1566"/>
    <s v="Green Tea"/>
    <s v="Southwest"/>
    <n v="2018"/>
    <n v="580"/>
  </r>
  <r>
    <s v="James Carter"/>
    <x v="20"/>
    <s v="Apr"/>
    <n v="1710"/>
    <s v="Hot Chocolate"/>
    <s v="Northeast"/>
    <n v="2018"/>
    <n v="980"/>
  </r>
  <r>
    <s v="Frank Edwards"/>
    <x v="21"/>
    <s v="May"/>
    <n v="4455"/>
    <s v="Coffee Maker"/>
    <s v="Central"/>
    <n v="2018"/>
    <n v="1350"/>
  </r>
  <r>
    <s v="Frank Mann"/>
    <x v="22"/>
    <s v="Mar"/>
    <n v="1620"/>
    <s v="Mocha"/>
    <s v="Central"/>
    <n v="2017"/>
    <n v="900"/>
  </r>
  <r>
    <s v="Sandy Brady"/>
    <x v="23"/>
    <s v="Jul"/>
    <n v="741"/>
    <s v="Long Black"/>
    <s v="Southeast"/>
    <n v="2017"/>
    <n v="390"/>
  </r>
  <r>
    <s v="Joe Marks"/>
    <x v="24"/>
    <s v="Mar"/>
    <n v="297"/>
    <s v="Green Tea"/>
    <s v="Southwest"/>
    <n v="2018"/>
    <n v="1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F7E02C-F6AE-43CF-A09D-F3B33FAED3B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6" rowHeaderCaption="Products">
  <location ref="J28:M38" firstHeaderRow="0" firstDataRow="1" firstDataCol="1"/>
  <pivotFields count="8">
    <pivotField showAll="0"/>
    <pivotField numFmtId="14" showAll="0"/>
    <pivotField showAll="0"/>
    <pivotField dataField="1" showAll="0">
      <items count="24">
        <item x="13"/>
        <item x="1"/>
        <item x="22"/>
        <item x="4"/>
        <item x="14"/>
        <item x="15"/>
        <item x="5"/>
        <item x="9"/>
        <item x="0"/>
        <item x="12"/>
        <item x="3"/>
        <item x="16"/>
        <item x="18"/>
        <item x="19"/>
        <item x="2"/>
        <item x="20"/>
        <item x="6"/>
        <item x="8"/>
        <item x="10"/>
        <item x="21"/>
        <item x="7"/>
        <item x="11"/>
        <item x="17"/>
        <item t="default"/>
      </items>
    </pivotField>
    <pivotField axis="axisRow" showAll="0">
      <items count="10">
        <item x="6"/>
        <item x="7"/>
        <item x="3"/>
        <item x="8"/>
        <item x="0"/>
        <item x="5"/>
        <item x="1"/>
        <item x="4"/>
        <item x="2"/>
        <item t="default"/>
      </items>
    </pivotField>
    <pivotField showAll="0"/>
    <pivotField showAll="0"/>
    <pivotField dataField="1" showAll="0"/>
  </pivotFields>
  <rowFields count="1">
    <field x="4"/>
  </rowFields>
  <rowItems count="10">
    <i>
      <x/>
    </i>
    <i>
      <x v="1"/>
    </i>
    <i>
      <x v="2"/>
    </i>
    <i>
      <x v="3"/>
    </i>
    <i>
      <x v="4"/>
    </i>
    <i>
      <x v="5"/>
    </i>
    <i>
      <x v="6"/>
    </i>
    <i>
      <x v="7"/>
    </i>
    <i>
      <x v="8"/>
    </i>
    <i t="grand">
      <x/>
    </i>
  </rowItems>
  <colFields count="1">
    <field x="-2"/>
  </colFields>
  <colItems count="3">
    <i>
      <x/>
    </i>
    <i i="1">
      <x v="1"/>
    </i>
    <i i="2">
      <x v="2"/>
    </i>
  </colItems>
  <dataFields count="3">
    <dataField name="Sum of Profit" fld="7" baseField="0" baseItem="0"/>
    <dataField name="Rank of Sales" fld="3" baseField="4" baseItem="0">
      <extLst>
        <ext xmlns:x14="http://schemas.microsoft.com/office/spreadsheetml/2009/9/main" uri="{E15A36E0-9728-4e99-A89B-3F7291B0FE68}">
          <x14:dataField pivotShowAs="rankDescending"/>
        </ext>
      </extLst>
    </dataField>
    <dataField name="Percentage of Sales" fld="3" showDataAs="percentOfTotal" baseField="4" baseItem="6" numFmtId="10"/>
  </dataFields>
  <chartFormats count="3">
    <chartFormat chart="65" format="6" series="1">
      <pivotArea type="data" outline="0" fieldPosition="0">
        <references count="1">
          <reference field="4294967294" count="1" selected="0">
            <x v="0"/>
          </reference>
        </references>
      </pivotArea>
    </chartFormat>
    <chartFormat chart="65" format="7" series="1">
      <pivotArea type="data" outline="0" fieldPosition="0">
        <references count="1">
          <reference field="4294967294" count="1" selected="0">
            <x v="1"/>
          </reference>
        </references>
      </pivotArea>
    </chartFormat>
    <chartFormat chart="6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1D86CA-24AB-421F-804A-AE5E84C44B6B}"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Region">
  <location ref="J16:L22" firstHeaderRow="0" firstDataRow="1" firstDataCol="1"/>
  <pivotFields count="8">
    <pivotField showAll="0"/>
    <pivotField numFmtId="14" showAll="0"/>
    <pivotField showAll="0"/>
    <pivotField dataField="1" showAll="0"/>
    <pivotField showAll="0"/>
    <pivotField axis="axisRow" showAll="0">
      <items count="6">
        <item x="2"/>
        <item x="0"/>
        <item x="4"/>
        <item x="3"/>
        <item x="1"/>
        <item t="default"/>
      </items>
    </pivotField>
    <pivotField showAll="0"/>
    <pivotField showAll="0"/>
  </pivotFields>
  <rowFields count="1">
    <field x="5"/>
  </rowFields>
  <rowItems count="6">
    <i>
      <x/>
    </i>
    <i>
      <x v="1"/>
    </i>
    <i>
      <x v="2"/>
    </i>
    <i>
      <x v="3"/>
    </i>
    <i>
      <x v="4"/>
    </i>
    <i t="grand">
      <x/>
    </i>
  </rowItems>
  <colFields count="1">
    <field x="-2"/>
  </colFields>
  <colItems count="2">
    <i>
      <x/>
    </i>
    <i i="1">
      <x v="1"/>
    </i>
  </colItems>
  <dataFields count="2">
    <dataField name="Sum of Sales" fld="3" baseField="0" baseItem="0"/>
    <dataField name="Max of Sales2" fld="3" subtotal="max" baseField="5" baseItem="0"/>
  </dataField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3A4149-24A9-4E1E-ADD3-8B43549D6D1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J3:K13" firstHeaderRow="1" firstDataRow="1" firstDataCol="1"/>
  <pivotFields count="8">
    <pivotField showAll="0"/>
    <pivotField numFmtId="14" showAll="0"/>
    <pivotField showAll="0"/>
    <pivotField dataField="1" showAll="0"/>
    <pivotField axis="axisRow" showAll="0">
      <items count="10">
        <item x="6"/>
        <item x="7"/>
        <item x="3"/>
        <item x="8"/>
        <item x="0"/>
        <item x="5"/>
        <item x="1"/>
        <item x="4"/>
        <item x="2"/>
        <item t="default"/>
      </items>
    </pivotField>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Sale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586ADA5-387C-4FAB-AEBC-1B6FA1189D6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G23:H39" firstHeaderRow="1" firstDataRow="1" firstDataCol="1"/>
  <pivotFields count="8">
    <pivotField showAll="0"/>
    <pivotField numFmtId="14" showAll="0"/>
    <pivotField showAll="0"/>
    <pivotField dataField="1" showAll="0"/>
    <pivotField axis="axisRow" showAll="0">
      <items count="10">
        <item x="6"/>
        <item x="7"/>
        <item x="3"/>
        <item x="8"/>
        <item x="0"/>
        <item x="5"/>
        <item x="1"/>
        <item x="4"/>
        <item x="2"/>
        <item t="default"/>
      </items>
    </pivotField>
    <pivotField axis="axisRow" showAll="0">
      <items count="6">
        <item h="1" x="2"/>
        <item x="0"/>
        <item x="4"/>
        <item h="1" x="3"/>
        <item h="1" x="1"/>
        <item t="default"/>
      </items>
    </pivotField>
    <pivotField showAll="0"/>
    <pivotField showAll="0"/>
  </pivotFields>
  <rowFields count="2">
    <field x="4"/>
    <field x="5"/>
  </rowFields>
  <rowItems count="16">
    <i>
      <x v="1"/>
    </i>
    <i r="1">
      <x v="1"/>
    </i>
    <i r="1">
      <x v="2"/>
    </i>
    <i>
      <x v="2"/>
    </i>
    <i r="1">
      <x v="2"/>
    </i>
    <i>
      <x v="3"/>
    </i>
    <i r="1">
      <x v="2"/>
    </i>
    <i>
      <x v="4"/>
    </i>
    <i r="1">
      <x v="1"/>
    </i>
    <i>
      <x v="5"/>
    </i>
    <i r="1">
      <x v="1"/>
    </i>
    <i>
      <x v="7"/>
    </i>
    <i r="1">
      <x v="1"/>
    </i>
    <i>
      <x v="8"/>
    </i>
    <i r="1">
      <x v="1"/>
    </i>
    <i t="grand">
      <x/>
    </i>
  </rowItems>
  <colItems count="1">
    <i/>
  </colItems>
  <dataFields count="1">
    <dataField name="Sum of Sales" fld="3" baseField="0" baseItem="0"/>
  </dataFields>
  <chartFormats count="9">
    <chartFormat chart="6" format="10" series="1">
      <pivotArea type="data" outline="0" fieldPosition="0">
        <references count="1">
          <reference field="4294967294" count="1" selected="0">
            <x v="0"/>
          </reference>
        </references>
      </pivotArea>
    </chartFormat>
    <chartFormat chart="6" format="11">
      <pivotArea type="data" outline="0" fieldPosition="0">
        <references count="3">
          <reference field="4294967294" count="1" selected="0">
            <x v="0"/>
          </reference>
          <reference field="4" count="1" selected="0">
            <x v="1"/>
          </reference>
          <reference field="5" count="1" selected="0">
            <x v="1"/>
          </reference>
        </references>
      </pivotArea>
    </chartFormat>
    <chartFormat chart="6" format="12">
      <pivotArea type="data" outline="0" fieldPosition="0">
        <references count="3">
          <reference field="4294967294" count="1" selected="0">
            <x v="0"/>
          </reference>
          <reference field="4" count="1" selected="0">
            <x v="1"/>
          </reference>
          <reference field="5" count="1" selected="0">
            <x v="2"/>
          </reference>
        </references>
      </pivotArea>
    </chartFormat>
    <chartFormat chart="6" format="13">
      <pivotArea type="data" outline="0" fieldPosition="0">
        <references count="3">
          <reference field="4294967294" count="1" selected="0">
            <x v="0"/>
          </reference>
          <reference field="4" count="1" selected="0">
            <x v="2"/>
          </reference>
          <reference field="5" count="1" selected="0">
            <x v="2"/>
          </reference>
        </references>
      </pivotArea>
    </chartFormat>
    <chartFormat chart="6" format="14">
      <pivotArea type="data" outline="0" fieldPosition="0">
        <references count="3">
          <reference field="4294967294" count="1" selected="0">
            <x v="0"/>
          </reference>
          <reference field="4" count="1" selected="0">
            <x v="3"/>
          </reference>
          <reference field="5" count="1" selected="0">
            <x v="2"/>
          </reference>
        </references>
      </pivotArea>
    </chartFormat>
    <chartFormat chart="6" format="15">
      <pivotArea type="data" outline="0" fieldPosition="0">
        <references count="3">
          <reference field="4294967294" count="1" selected="0">
            <x v="0"/>
          </reference>
          <reference field="4" count="1" selected="0">
            <x v="4"/>
          </reference>
          <reference field="5" count="1" selected="0">
            <x v="1"/>
          </reference>
        </references>
      </pivotArea>
    </chartFormat>
    <chartFormat chart="6" format="16">
      <pivotArea type="data" outline="0" fieldPosition="0">
        <references count="3">
          <reference field="4294967294" count="1" selected="0">
            <x v="0"/>
          </reference>
          <reference field="4" count="1" selected="0">
            <x v="5"/>
          </reference>
          <reference field="5" count="1" selected="0">
            <x v="1"/>
          </reference>
        </references>
      </pivotArea>
    </chartFormat>
    <chartFormat chart="6" format="17">
      <pivotArea type="data" outline="0" fieldPosition="0">
        <references count="3">
          <reference field="4294967294" count="1" selected="0">
            <x v="0"/>
          </reference>
          <reference field="4" count="1" selected="0">
            <x v="7"/>
          </reference>
          <reference field="5" count="1" selected="0">
            <x v="1"/>
          </reference>
        </references>
      </pivotArea>
    </chartFormat>
    <chartFormat chart="6" format="18">
      <pivotArea type="data" outline="0" fieldPosition="0">
        <references count="3">
          <reference field="4294967294" count="1" selected="0">
            <x v="0"/>
          </reference>
          <reference field="4" count="1" selected="0">
            <x v="8"/>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5D0559-B016-44ED-8DA6-BDA5239A7A5A}"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G5:I17" firstHeaderRow="0" firstDataRow="1" firstDataCol="1"/>
  <pivotFields count="8">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s>
  <rowFields count="1">
    <field x="1"/>
  </rowFields>
  <rowItems count="12">
    <i>
      <x v="1"/>
    </i>
    <i>
      <x v="2"/>
    </i>
    <i>
      <x v="3"/>
    </i>
    <i>
      <x v="4"/>
    </i>
    <i>
      <x v="5"/>
    </i>
    <i>
      <x v="6"/>
    </i>
    <i>
      <x v="7"/>
    </i>
    <i>
      <x v="8"/>
    </i>
    <i>
      <x v="9"/>
    </i>
    <i>
      <x v="11"/>
    </i>
    <i>
      <x v="12"/>
    </i>
    <i t="grand">
      <x/>
    </i>
  </rowItems>
  <colFields count="1">
    <field x="-2"/>
  </colFields>
  <colItems count="2">
    <i>
      <x/>
    </i>
    <i i="1">
      <x v="1"/>
    </i>
  </colItems>
  <dataFields count="2">
    <dataField name="Sum of Sales" fld="3" baseField="0" baseItem="0"/>
    <dataField name="Max of Sales2" fld="3" subtotal="max" baseField="1" baseItem="1"/>
  </dataFields>
  <chartFormats count="2">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6EFA4E-38AA-492B-B5BA-81A013F47D9D}" sourceName="Region">
  <pivotTables>
    <pivotTable tabId="5" name="PivotTable5"/>
  </pivotTables>
  <data>
    <tabular pivotCacheId="198091535">
      <items count="5">
        <i x="2"/>
        <i x="0" s="1"/>
        <i x="4" s="1"/>
        <i x="3"/>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7E2018A-C1D9-4829-B07C-9934223663CC}" cache="Slicer_Region" caption="Region"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delekejohndavid@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AED25-EF8D-4EF3-808E-CF677D41E81F}">
  <dimension ref="A1:H42"/>
  <sheetViews>
    <sheetView showGridLines="0" showRowColHeaders="0" zoomScale="175" zoomScaleNormal="175" workbookViewId="0">
      <selection activeCell="I5" sqref="I5"/>
    </sheetView>
  </sheetViews>
  <sheetFormatPr defaultRowHeight="12.75" x14ac:dyDescent="0.2"/>
  <cols>
    <col min="1" max="1" width="9.140625" style="7"/>
    <col min="2" max="2" width="13.140625" style="7" customWidth="1"/>
    <col min="3" max="3" width="6.7109375" style="7" customWidth="1"/>
    <col min="4" max="4" width="13.42578125" style="7" customWidth="1"/>
    <col min="5" max="16384" width="9.140625" style="7"/>
  </cols>
  <sheetData>
    <row r="1" spans="1:8" x14ac:dyDescent="0.2">
      <c r="A1" s="9" t="s">
        <v>45</v>
      </c>
      <c r="D1" s="9" t="s">
        <v>62</v>
      </c>
      <c r="E1" s="6"/>
      <c r="H1" s="14" t="s">
        <v>67</v>
      </c>
    </row>
    <row r="2" spans="1:8" x14ac:dyDescent="0.2">
      <c r="A2" s="8" t="s">
        <v>51</v>
      </c>
      <c r="B2" s="8"/>
      <c r="C2" s="8"/>
      <c r="D2" s="8"/>
      <c r="E2" s="8"/>
    </row>
    <row r="3" spans="1:8" x14ac:dyDescent="0.2">
      <c r="A3" s="8"/>
      <c r="B3" s="8" t="s">
        <v>55</v>
      </c>
      <c r="C3" s="8"/>
      <c r="D3" s="8"/>
      <c r="E3" s="8"/>
    </row>
    <row r="4" spans="1:8" x14ac:dyDescent="0.2">
      <c r="A4" s="8"/>
      <c r="B4" s="8" t="s">
        <v>61</v>
      </c>
      <c r="C4" s="8"/>
      <c r="D4" s="8"/>
      <c r="E4" s="8"/>
    </row>
    <row r="5" spans="1:8" x14ac:dyDescent="0.2">
      <c r="A5" s="10" t="s">
        <v>52</v>
      </c>
      <c r="B5" s="10"/>
      <c r="C5" s="10"/>
      <c r="D5" s="10"/>
      <c r="E5" s="10"/>
      <c r="F5" s="10"/>
      <c r="G5" s="10"/>
      <c r="H5" s="10"/>
    </row>
    <row r="6" spans="1:8" x14ac:dyDescent="0.2">
      <c r="A6" s="10" t="s">
        <v>46</v>
      </c>
      <c r="B6" s="10"/>
      <c r="C6" s="10"/>
      <c r="D6" s="10"/>
    </row>
    <row r="7" spans="1:8" x14ac:dyDescent="0.2">
      <c r="A7" s="10" t="s">
        <v>47</v>
      </c>
      <c r="B7" s="10"/>
      <c r="C7" s="10"/>
      <c r="D7" s="10"/>
    </row>
    <row r="8" spans="1:8" x14ac:dyDescent="0.2">
      <c r="A8" s="10"/>
      <c r="B8" s="10" t="s">
        <v>56</v>
      </c>
      <c r="C8" s="10"/>
      <c r="D8" s="10"/>
    </row>
    <row r="9" spans="1:8" x14ac:dyDescent="0.2">
      <c r="A9" s="10"/>
      <c r="B9" s="10" t="s">
        <v>57</v>
      </c>
      <c r="C9" s="10"/>
      <c r="D9" s="10"/>
    </row>
    <row r="10" spans="1:8" x14ac:dyDescent="0.2">
      <c r="A10" s="10" t="s">
        <v>49</v>
      </c>
      <c r="B10" s="10"/>
      <c r="C10" s="10"/>
      <c r="D10" s="10"/>
    </row>
    <row r="11" spans="1:8" x14ac:dyDescent="0.2">
      <c r="A11" s="10"/>
      <c r="B11" s="13" t="s">
        <v>0</v>
      </c>
      <c r="C11" s="10"/>
      <c r="D11" s="13" t="s">
        <v>48</v>
      </c>
    </row>
    <row r="12" spans="1:8" x14ac:dyDescent="0.2">
      <c r="A12" s="10"/>
      <c r="B12" s="11" t="s">
        <v>34</v>
      </c>
      <c r="C12" s="10"/>
      <c r="D12" s="12"/>
    </row>
    <row r="13" spans="1:8" x14ac:dyDescent="0.2">
      <c r="A13" s="10"/>
      <c r="B13" s="11" t="s">
        <v>16</v>
      </c>
      <c r="C13" s="10"/>
      <c r="D13" s="12"/>
    </row>
    <row r="14" spans="1:8" x14ac:dyDescent="0.2">
      <c r="A14" s="10"/>
      <c r="B14" s="11" t="s">
        <v>35</v>
      </c>
      <c r="C14" s="10"/>
      <c r="D14" s="12"/>
    </row>
    <row r="15" spans="1:8" x14ac:dyDescent="0.2">
      <c r="A15" s="10"/>
      <c r="B15" s="11" t="s">
        <v>32</v>
      </c>
      <c r="C15" s="10"/>
      <c r="D15" s="12"/>
    </row>
    <row r="16" spans="1:8" x14ac:dyDescent="0.2">
      <c r="A16" s="10"/>
      <c r="B16" s="11" t="s">
        <v>26</v>
      </c>
      <c r="C16" s="10"/>
      <c r="D16" s="12"/>
    </row>
    <row r="17" spans="1:6" x14ac:dyDescent="0.2">
      <c r="A17" s="10"/>
      <c r="B17" s="11" t="s">
        <v>27</v>
      </c>
      <c r="C17" s="10"/>
      <c r="D17" s="12"/>
    </row>
    <row r="18" spans="1:6" x14ac:dyDescent="0.2">
      <c r="A18" s="10" t="s">
        <v>50</v>
      </c>
      <c r="B18" s="10"/>
      <c r="C18" s="10"/>
      <c r="D18" s="10"/>
    </row>
    <row r="19" spans="1:6" x14ac:dyDescent="0.2">
      <c r="A19" s="10" t="s">
        <v>53</v>
      </c>
      <c r="B19" s="10"/>
      <c r="C19" s="10"/>
      <c r="D19" s="10"/>
    </row>
    <row r="20" spans="1:6" x14ac:dyDescent="0.2">
      <c r="A20" s="10"/>
      <c r="B20" s="13" t="s">
        <v>54</v>
      </c>
      <c r="C20" s="10"/>
      <c r="D20" s="13" t="s">
        <v>48</v>
      </c>
    </row>
    <row r="21" spans="1:6" x14ac:dyDescent="0.2">
      <c r="A21" s="10"/>
      <c r="B21" s="11">
        <v>-42</v>
      </c>
      <c r="C21" s="10"/>
      <c r="D21" s="12"/>
    </row>
    <row r="22" spans="1:6" x14ac:dyDescent="0.2">
      <c r="A22" s="10"/>
      <c r="B22" s="11">
        <v>27</v>
      </c>
      <c r="C22" s="10"/>
      <c r="D22" s="12"/>
    </row>
    <row r="23" spans="1:6" x14ac:dyDescent="0.2">
      <c r="A23" s="10"/>
      <c r="B23" s="11">
        <v>-13</v>
      </c>
      <c r="C23" s="10"/>
      <c r="D23" s="12"/>
    </row>
    <row r="24" spans="1:6" x14ac:dyDescent="0.2">
      <c r="A24" s="10"/>
      <c r="B24" s="11">
        <v>-12</v>
      </c>
      <c r="C24" s="10"/>
      <c r="D24" s="12"/>
    </row>
    <row r="25" spans="1:6" x14ac:dyDescent="0.2">
      <c r="A25" s="10"/>
      <c r="B25" s="11">
        <v>44</v>
      </c>
      <c r="C25" s="10"/>
      <c r="D25" s="12"/>
    </row>
    <row r="26" spans="1:6" x14ac:dyDescent="0.2">
      <c r="A26" s="10"/>
      <c r="B26" s="11">
        <v>11</v>
      </c>
      <c r="C26" s="10"/>
      <c r="D26" s="12"/>
    </row>
    <row r="27" spans="1:6" x14ac:dyDescent="0.2">
      <c r="A27" s="10" t="s">
        <v>58</v>
      </c>
      <c r="B27" s="10"/>
    </row>
    <row r="28" spans="1:6" x14ac:dyDescent="0.2">
      <c r="A28" s="10"/>
      <c r="B28" s="10" t="s">
        <v>60</v>
      </c>
    </row>
    <row r="29" spans="1:6" x14ac:dyDescent="0.2">
      <c r="A29" s="10"/>
      <c r="B29" s="10" t="s">
        <v>59</v>
      </c>
    </row>
    <row r="30" spans="1:6" x14ac:dyDescent="0.2">
      <c r="A30" s="10" t="s">
        <v>63</v>
      </c>
      <c r="B30" s="10"/>
      <c r="C30" s="10"/>
      <c r="D30" s="10"/>
      <c r="E30" s="10"/>
    </row>
    <row r="31" spans="1:6" x14ac:dyDescent="0.2">
      <c r="A31" s="10"/>
      <c r="B31" s="10" t="s">
        <v>64</v>
      </c>
      <c r="C31" s="10"/>
      <c r="D31" s="10"/>
      <c r="E31" s="10"/>
      <c r="F31" s="10"/>
    </row>
    <row r="32" spans="1:6" x14ac:dyDescent="0.2">
      <c r="A32" s="10" t="s">
        <v>65</v>
      </c>
      <c r="B32" s="10"/>
      <c r="C32" s="10"/>
      <c r="D32" s="10"/>
      <c r="E32" s="10"/>
      <c r="F32" s="10"/>
    </row>
    <row r="33" spans="1:6" x14ac:dyDescent="0.2">
      <c r="A33" s="10"/>
      <c r="B33" s="10" t="s">
        <v>66</v>
      </c>
      <c r="C33" s="10"/>
      <c r="D33" s="10"/>
      <c r="E33" s="10"/>
      <c r="F33" s="10"/>
    </row>
    <row r="34" spans="1:6" x14ac:dyDescent="0.2">
      <c r="A34" s="10"/>
      <c r="B34" s="10"/>
      <c r="C34" s="10"/>
      <c r="D34" s="10"/>
      <c r="E34" s="10"/>
      <c r="F34" s="10"/>
    </row>
    <row r="35" spans="1:6" x14ac:dyDescent="0.2">
      <c r="A35" s="10"/>
      <c r="B35" s="10"/>
      <c r="C35" s="10"/>
      <c r="D35" s="10"/>
      <c r="E35" s="10"/>
      <c r="F35" s="10"/>
    </row>
    <row r="36" spans="1:6" x14ac:dyDescent="0.2">
      <c r="A36" s="10"/>
      <c r="B36" s="10"/>
      <c r="C36" s="10"/>
      <c r="D36" s="10"/>
      <c r="E36" s="10"/>
      <c r="F36" s="10"/>
    </row>
    <row r="37" spans="1:6" x14ac:dyDescent="0.2">
      <c r="A37" s="10"/>
      <c r="B37" s="10"/>
      <c r="C37" s="10"/>
      <c r="D37" s="10"/>
      <c r="E37" s="10"/>
      <c r="F37" s="10"/>
    </row>
    <row r="38" spans="1:6" x14ac:dyDescent="0.2">
      <c r="A38" s="10"/>
      <c r="B38" s="10"/>
      <c r="C38" s="10"/>
      <c r="D38" s="10"/>
      <c r="E38" s="10"/>
      <c r="F38" s="10"/>
    </row>
    <row r="39" spans="1:6" x14ac:dyDescent="0.2">
      <c r="A39" s="10"/>
      <c r="B39" s="10"/>
      <c r="C39" s="10"/>
      <c r="D39" s="10"/>
      <c r="E39" s="10"/>
      <c r="F39" s="10"/>
    </row>
    <row r="40" spans="1:6" x14ac:dyDescent="0.2">
      <c r="A40" s="10"/>
      <c r="B40" s="10"/>
      <c r="C40" s="10"/>
      <c r="D40" s="10"/>
      <c r="E40" s="10"/>
      <c r="F40" s="10"/>
    </row>
    <row r="41" spans="1:6" x14ac:dyDescent="0.2">
      <c r="A41" s="10"/>
      <c r="B41" s="10"/>
      <c r="C41" s="10"/>
      <c r="D41" s="10"/>
      <c r="E41" s="10"/>
      <c r="F41" s="10"/>
    </row>
    <row r="42" spans="1:6" x14ac:dyDescent="0.2">
      <c r="A42" s="10"/>
      <c r="B42" s="10"/>
      <c r="C42" s="10"/>
      <c r="D42" s="10"/>
      <c r="E42" s="10"/>
      <c r="F42" s="10"/>
    </row>
  </sheetData>
  <hyperlinks>
    <hyperlink ref="H1" r:id="rId1" xr:uid="{802E3A44-DAF5-4140-AEC6-66ADBA9C356E}"/>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AB523-A7C9-472A-B16B-BFD291F274EF}">
  <dimension ref="A1:Q41"/>
  <sheetViews>
    <sheetView tabSelected="1" topLeftCell="A25" zoomScale="130" zoomScaleNormal="130" workbookViewId="0">
      <selection activeCell="A30" sqref="A30:D30"/>
    </sheetView>
  </sheetViews>
  <sheetFormatPr defaultRowHeight="12.75" x14ac:dyDescent="0.2"/>
  <cols>
    <col min="2" max="2" width="11" customWidth="1"/>
    <col min="4" max="4" width="13.42578125" customWidth="1"/>
    <col min="10" max="10" width="15" bestFit="1" customWidth="1"/>
    <col min="11" max="11" width="12.85546875" bestFit="1" customWidth="1"/>
    <col min="12" max="12" width="13.5703125" bestFit="1" customWidth="1"/>
    <col min="13" max="13" width="19.5703125" bestFit="1" customWidth="1"/>
  </cols>
  <sheetData>
    <row r="1" spans="1:15" ht="22.5" x14ac:dyDescent="0.45">
      <c r="B1" s="19" t="s">
        <v>71</v>
      </c>
      <c r="E1" s="18"/>
    </row>
    <row r="2" spans="1:15" x14ac:dyDescent="0.2">
      <c r="J2" s="26" t="s">
        <v>52</v>
      </c>
      <c r="K2" s="26"/>
      <c r="L2" s="26"/>
      <c r="M2" s="26"/>
    </row>
    <row r="3" spans="1:15" ht="15" x14ac:dyDescent="0.25">
      <c r="A3" s="5" t="s">
        <v>0</v>
      </c>
      <c r="B3" s="5" t="s">
        <v>1</v>
      </c>
      <c r="C3" s="5" t="s">
        <v>2</v>
      </c>
      <c r="D3" s="5" t="s">
        <v>3</v>
      </c>
      <c r="E3" s="5" t="s">
        <v>4</v>
      </c>
      <c r="F3" s="5" t="s">
        <v>5</v>
      </c>
      <c r="G3" s="5" t="s">
        <v>6</v>
      </c>
      <c r="H3" s="5" t="s">
        <v>7</v>
      </c>
      <c r="J3" s="15" t="s">
        <v>76</v>
      </c>
      <c r="K3" t="s">
        <v>70</v>
      </c>
    </row>
    <row r="4" spans="1:15" ht="15" x14ac:dyDescent="0.25">
      <c r="A4" s="1" t="s">
        <v>29</v>
      </c>
      <c r="B4" s="2">
        <v>43077</v>
      </c>
      <c r="C4" s="1" t="s">
        <v>8</v>
      </c>
      <c r="D4" s="1">
        <v>1215</v>
      </c>
      <c r="E4" s="1" t="s">
        <v>36</v>
      </c>
      <c r="F4" s="1" t="s">
        <v>9</v>
      </c>
      <c r="G4" s="1">
        <v>2017</v>
      </c>
      <c r="H4" s="1">
        <v>450</v>
      </c>
      <c r="J4" s="16" t="s">
        <v>42</v>
      </c>
      <c r="K4" s="17">
        <v>11979</v>
      </c>
    </row>
    <row r="5" spans="1:15" ht="15" x14ac:dyDescent="0.25">
      <c r="A5" s="3" t="s">
        <v>30</v>
      </c>
      <c r="B5" s="4">
        <v>43136</v>
      </c>
      <c r="C5" s="3" t="s">
        <v>10</v>
      </c>
      <c r="D5" s="3">
        <v>630</v>
      </c>
      <c r="E5" s="3" t="s">
        <v>37</v>
      </c>
      <c r="F5" s="3" t="s">
        <v>11</v>
      </c>
      <c r="G5" s="3">
        <v>2018</v>
      </c>
      <c r="H5" s="3">
        <v>315</v>
      </c>
      <c r="J5" s="16" t="s">
        <v>43</v>
      </c>
      <c r="K5" s="17">
        <v>19702</v>
      </c>
    </row>
    <row r="6" spans="1:15" ht="15" x14ac:dyDescent="0.25">
      <c r="A6" s="1" t="s">
        <v>31</v>
      </c>
      <c r="B6" s="2">
        <v>43074</v>
      </c>
      <c r="C6" s="1" t="s">
        <v>8</v>
      </c>
      <c r="D6" s="1">
        <v>1620</v>
      </c>
      <c r="E6" s="1" t="s">
        <v>38</v>
      </c>
      <c r="F6" s="1" t="s">
        <v>9</v>
      </c>
      <c r="G6" s="1">
        <v>2017</v>
      </c>
      <c r="H6" s="1">
        <v>900</v>
      </c>
      <c r="J6" s="16" t="s">
        <v>39</v>
      </c>
      <c r="K6" s="17">
        <v>2940</v>
      </c>
    </row>
    <row r="7" spans="1:15" ht="15" x14ac:dyDescent="0.25">
      <c r="A7" s="3" t="s">
        <v>32</v>
      </c>
      <c r="B7" s="4">
        <v>43135</v>
      </c>
      <c r="C7" s="3" t="s">
        <v>10</v>
      </c>
      <c r="D7" s="3">
        <v>1440</v>
      </c>
      <c r="E7" s="3" t="s">
        <v>39</v>
      </c>
      <c r="F7" s="3" t="s">
        <v>12</v>
      </c>
      <c r="G7" s="3">
        <v>2018</v>
      </c>
      <c r="H7" s="3">
        <v>600</v>
      </c>
      <c r="J7" s="16" t="s">
        <v>44</v>
      </c>
      <c r="K7" s="17">
        <v>3825</v>
      </c>
    </row>
    <row r="8" spans="1:15" ht="15" x14ac:dyDescent="0.25">
      <c r="A8" s="1" t="s">
        <v>13</v>
      </c>
      <c r="B8" s="2">
        <v>43044</v>
      </c>
      <c r="C8" s="1" t="s">
        <v>14</v>
      </c>
      <c r="D8" s="1">
        <v>752</v>
      </c>
      <c r="E8" s="1" t="s">
        <v>40</v>
      </c>
      <c r="F8" s="1" t="s">
        <v>9</v>
      </c>
      <c r="G8" s="1">
        <v>2017</v>
      </c>
      <c r="H8" s="1">
        <v>396</v>
      </c>
      <c r="J8" s="16" t="s">
        <v>36</v>
      </c>
      <c r="K8" s="17">
        <v>3375</v>
      </c>
    </row>
    <row r="9" spans="1:15" ht="15" x14ac:dyDescent="0.25">
      <c r="A9" s="3" t="s">
        <v>34</v>
      </c>
      <c r="B9" s="4">
        <v>43162</v>
      </c>
      <c r="C9" s="3" t="s">
        <v>15</v>
      </c>
      <c r="D9" s="3">
        <v>1089</v>
      </c>
      <c r="E9" s="3" t="s">
        <v>41</v>
      </c>
      <c r="F9" s="3" t="s">
        <v>11</v>
      </c>
      <c r="G9" s="3">
        <v>2018</v>
      </c>
      <c r="H9" s="3">
        <v>605</v>
      </c>
      <c r="J9" s="16" t="s">
        <v>41</v>
      </c>
      <c r="K9" s="17">
        <v>6849</v>
      </c>
    </row>
    <row r="10" spans="1:15" ht="15" x14ac:dyDescent="0.25">
      <c r="A10" s="1" t="s">
        <v>16</v>
      </c>
      <c r="B10" s="2">
        <v>42948</v>
      </c>
      <c r="C10" s="1" t="s">
        <v>17</v>
      </c>
      <c r="D10" s="1">
        <v>3564</v>
      </c>
      <c r="E10" s="1" t="s">
        <v>42</v>
      </c>
      <c r="F10" s="1" t="s">
        <v>18</v>
      </c>
      <c r="G10" s="1">
        <v>2017</v>
      </c>
      <c r="H10" s="1">
        <v>1080</v>
      </c>
      <c r="J10" s="16" t="s">
        <v>37</v>
      </c>
      <c r="K10" s="17">
        <v>1480</v>
      </c>
    </row>
    <row r="11" spans="1:15" ht="15" x14ac:dyDescent="0.25">
      <c r="A11" s="3" t="s">
        <v>35</v>
      </c>
      <c r="B11" s="4">
        <v>42987</v>
      </c>
      <c r="C11" s="3" t="s">
        <v>19</v>
      </c>
      <c r="D11" s="3">
        <v>5181</v>
      </c>
      <c r="E11" s="3" t="s">
        <v>43</v>
      </c>
      <c r="F11" s="3" t="s">
        <v>20</v>
      </c>
      <c r="G11" s="3">
        <v>2017</v>
      </c>
      <c r="H11" s="3">
        <v>1570</v>
      </c>
      <c r="J11" s="16" t="s">
        <v>40</v>
      </c>
      <c r="K11" s="17">
        <v>1493</v>
      </c>
    </row>
    <row r="12" spans="1:15" ht="15" x14ac:dyDescent="0.25">
      <c r="A12" s="1" t="s">
        <v>33</v>
      </c>
      <c r="B12" s="2">
        <v>43229</v>
      </c>
      <c r="C12" s="1" t="s">
        <v>21</v>
      </c>
      <c r="D12" s="1">
        <v>3825</v>
      </c>
      <c r="E12" s="1" t="s">
        <v>44</v>
      </c>
      <c r="F12" s="1" t="s">
        <v>20</v>
      </c>
      <c r="G12" s="1">
        <v>2018</v>
      </c>
      <c r="H12" s="1">
        <v>1530</v>
      </c>
      <c r="J12" s="16" t="s">
        <v>38</v>
      </c>
      <c r="K12" s="17">
        <v>4095</v>
      </c>
    </row>
    <row r="13" spans="1:15" ht="15" x14ac:dyDescent="0.25">
      <c r="A13" s="3" t="s">
        <v>29</v>
      </c>
      <c r="B13" s="4">
        <v>42956</v>
      </c>
      <c r="C13" s="3" t="s">
        <v>17</v>
      </c>
      <c r="D13" s="3">
        <v>1170</v>
      </c>
      <c r="E13" s="3" t="s">
        <v>41</v>
      </c>
      <c r="F13" s="3" t="s">
        <v>9</v>
      </c>
      <c r="G13" s="3">
        <v>2017</v>
      </c>
      <c r="H13" s="3">
        <v>650</v>
      </c>
      <c r="J13" s="16" t="s">
        <v>69</v>
      </c>
      <c r="K13" s="17">
        <v>55738</v>
      </c>
    </row>
    <row r="14" spans="1:15" ht="15" x14ac:dyDescent="0.25">
      <c r="A14" s="1" t="s">
        <v>30</v>
      </c>
      <c r="B14" s="2">
        <v>43107</v>
      </c>
      <c r="C14" s="1" t="s">
        <v>22</v>
      </c>
      <c r="D14" s="1">
        <v>3960</v>
      </c>
      <c r="E14" s="1" t="s">
        <v>42</v>
      </c>
      <c r="F14" s="1" t="s">
        <v>11</v>
      </c>
      <c r="G14" s="1">
        <v>2018</v>
      </c>
      <c r="H14" s="1">
        <v>1200</v>
      </c>
    </row>
    <row r="15" spans="1:15" ht="15" x14ac:dyDescent="0.25">
      <c r="A15" s="3" t="s">
        <v>31</v>
      </c>
      <c r="B15" s="4">
        <v>43169</v>
      </c>
      <c r="C15" s="3" t="s">
        <v>15</v>
      </c>
      <c r="D15" s="3">
        <v>7079</v>
      </c>
      <c r="E15" s="3" t="s">
        <v>43</v>
      </c>
      <c r="F15" s="3" t="s">
        <v>9</v>
      </c>
      <c r="G15" s="3">
        <v>2018</v>
      </c>
      <c r="H15" s="3">
        <v>2145</v>
      </c>
      <c r="J15" s="26" t="s">
        <v>46</v>
      </c>
      <c r="K15" s="26"/>
      <c r="L15" s="26"/>
      <c r="M15" s="26"/>
      <c r="N15" s="27"/>
      <c r="O15" s="27"/>
    </row>
    <row r="16" spans="1:15" ht="15" x14ac:dyDescent="0.25">
      <c r="A16" s="1" t="s">
        <v>32</v>
      </c>
      <c r="B16" s="2">
        <v>43252</v>
      </c>
      <c r="C16" s="1" t="s">
        <v>23</v>
      </c>
      <c r="D16" s="1">
        <v>1350</v>
      </c>
      <c r="E16" s="1" t="s">
        <v>41</v>
      </c>
      <c r="F16" s="1" t="s">
        <v>12</v>
      </c>
      <c r="G16" s="1">
        <v>2018</v>
      </c>
      <c r="H16" s="1">
        <v>750</v>
      </c>
      <c r="J16" s="15" t="s">
        <v>5</v>
      </c>
      <c r="K16" t="s">
        <v>70</v>
      </c>
      <c r="L16" t="s">
        <v>72</v>
      </c>
    </row>
    <row r="17" spans="1:17" ht="15" x14ac:dyDescent="0.25">
      <c r="A17" s="3" t="s">
        <v>13</v>
      </c>
      <c r="B17" s="4">
        <v>43134</v>
      </c>
      <c r="C17" s="3" t="s">
        <v>10</v>
      </c>
      <c r="D17" s="3">
        <v>297</v>
      </c>
      <c r="E17" s="3" t="s">
        <v>36</v>
      </c>
      <c r="F17" s="3" t="s">
        <v>9</v>
      </c>
      <c r="G17" s="3">
        <v>2018</v>
      </c>
      <c r="H17" s="3">
        <v>110</v>
      </c>
      <c r="J17" s="16" t="s">
        <v>12</v>
      </c>
      <c r="K17" s="17">
        <v>8865</v>
      </c>
      <c r="L17" s="17">
        <v>4455</v>
      </c>
    </row>
    <row r="18" spans="1:17" ht="15" x14ac:dyDescent="0.25">
      <c r="A18" s="1" t="s">
        <v>34</v>
      </c>
      <c r="B18" s="2">
        <v>43223</v>
      </c>
      <c r="C18" s="1" t="s">
        <v>21</v>
      </c>
      <c r="D18" s="1">
        <v>850</v>
      </c>
      <c r="E18" s="1" t="s">
        <v>37</v>
      </c>
      <c r="F18" s="1" t="s">
        <v>11</v>
      </c>
      <c r="G18" s="1">
        <v>2018</v>
      </c>
      <c r="H18" s="1">
        <v>425</v>
      </c>
      <c r="J18" s="16" t="s">
        <v>9</v>
      </c>
      <c r="K18" s="17">
        <v>15373</v>
      </c>
      <c r="L18" s="17">
        <v>7079</v>
      </c>
    </row>
    <row r="19" spans="1:17" ht="15" x14ac:dyDescent="0.25">
      <c r="A19" s="3" t="s">
        <v>16</v>
      </c>
      <c r="B19" s="4">
        <v>43260</v>
      </c>
      <c r="C19" s="3" t="s">
        <v>23</v>
      </c>
      <c r="D19" s="3">
        <v>855</v>
      </c>
      <c r="E19" s="3" t="s">
        <v>38</v>
      </c>
      <c r="F19" s="3" t="s">
        <v>18</v>
      </c>
      <c r="G19" s="3">
        <v>2018</v>
      </c>
      <c r="H19" s="3">
        <v>475</v>
      </c>
      <c r="J19" s="16" t="s">
        <v>20</v>
      </c>
      <c r="K19" s="17">
        <v>17948</v>
      </c>
      <c r="L19" s="17">
        <v>7442</v>
      </c>
    </row>
    <row r="20" spans="1:17" ht="15" x14ac:dyDescent="0.25">
      <c r="A20" s="1" t="s">
        <v>35</v>
      </c>
      <c r="B20" s="2">
        <v>42918</v>
      </c>
      <c r="C20" s="1" t="s">
        <v>24</v>
      </c>
      <c r="D20" s="1">
        <v>1500</v>
      </c>
      <c r="E20" s="1" t="s">
        <v>39</v>
      </c>
      <c r="F20" s="1" t="s">
        <v>20</v>
      </c>
      <c r="G20" s="1">
        <v>2017</v>
      </c>
      <c r="H20" s="1">
        <v>625</v>
      </c>
      <c r="J20" s="16" t="s">
        <v>18</v>
      </c>
      <c r="K20" s="17">
        <v>5160</v>
      </c>
      <c r="L20" s="17">
        <v>3564</v>
      </c>
    </row>
    <row r="21" spans="1:17" ht="15" x14ac:dyDescent="0.25">
      <c r="A21" s="3" t="s">
        <v>33</v>
      </c>
      <c r="B21" s="4">
        <v>42923</v>
      </c>
      <c r="C21" s="3" t="s">
        <v>24</v>
      </c>
      <c r="D21" s="3">
        <v>7442</v>
      </c>
      <c r="E21" s="3" t="s">
        <v>43</v>
      </c>
      <c r="F21" s="3" t="s">
        <v>20</v>
      </c>
      <c r="G21" s="3">
        <v>2017</v>
      </c>
      <c r="H21" s="3">
        <v>2255</v>
      </c>
      <c r="J21" s="16" t="s">
        <v>11</v>
      </c>
      <c r="K21" s="17">
        <v>8392</v>
      </c>
      <c r="L21" s="17">
        <v>3960</v>
      </c>
    </row>
    <row r="22" spans="1:17" ht="15" x14ac:dyDescent="0.25">
      <c r="A22" s="1" t="s">
        <v>29</v>
      </c>
      <c r="B22" s="2">
        <v>43164</v>
      </c>
      <c r="C22" s="1" t="s">
        <v>15</v>
      </c>
      <c r="D22" s="1">
        <v>1530</v>
      </c>
      <c r="E22" s="1" t="s">
        <v>41</v>
      </c>
      <c r="F22" s="1" t="s">
        <v>9</v>
      </c>
      <c r="G22" s="1">
        <v>2018</v>
      </c>
      <c r="H22" s="1">
        <v>850</v>
      </c>
      <c r="J22" s="16" t="s">
        <v>69</v>
      </c>
      <c r="K22" s="17">
        <v>55738</v>
      </c>
      <c r="L22" s="17">
        <v>7442</v>
      </c>
    </row>
    <row r="23" spans="1:17" ht="15" x14ac:dyDescent="0.25">
      <c r="A23" s="3" t="s">
        <v>30</v>
      </c>
      <c r="B23" s="4">
        <v>43194</v>
      </c>
      <c r="C23" s="3" t="s">
        <v>25</v>
      </c>
      <c r="D23" s="3">
        <v>1566</v>
      </c>
      <c r="E23" s="3" t="s">
        <v>36</v>
      </c>
      <c r="F23" s="3" t="s">
        <v>11</v>
      </c>
      <c r="G23" s="3">
        <v>2018</v>
      </c>
      <c r="H23" s="3">
        <v>580</v>
      </c>
    </row>
    <row r="24" spans="1:17" ht="15" x14ac:dyDescent="0.25">
      <c r="A24" s="1" t="s">
        <v>31</v>
      </c>
      <c r="B24" s="2">
        <v>43224</v>
      </c>
      <c r="C24" s="1" t="s">
        <v>25</v>
      </c>
      <c r="D24" s="1">
        <v>1710</v>
      </c>
      <c r="E24" s="1" t="s">
        <v>41</v>
      </c>
      <c r="F24" s="1" t="s">
        <v>9</v>
      </c>
      <c r="G24" s="1">
        <v>2018</v>
      </c>
      <c r="H24" s="1">
        <v>980</v>
      </c>
      <c r="J24" s="26" t="s">
        <v>47</v>
      </c>
      <c r="K24" s="26"/>
      <c r="L24" s="26"/>
      <c r="M24" s="26"/>
      <c r="N24" s="27"/>
      <c r="O24" s="27"/>
      <c r="P24" s="27"/>
      <c r="Q24" s="27"/>
    </row>
    <row r="25" spans="1:17" ht="15" x14ac:dyDescent="0.25">
      <c r="A25" s="3" t="s">
        <v>32</v>
      </c>
      <c r="B25" s="4">
        <v>43228</v>
      </c>
      <c r="C25" s="3" t="s">
        <v>21</v>
      </c>
      <c r="D25" s="3">
        <v>4455</v>
      </c>
      <c r="E25" s="3" t="s">
        <v>42</v>
      </c>
      <c r="F25" s="3" t="s">
        <v>12</v>
      </c>
      <c r="G25" s="3">
        <v>2018</v>
      </c>
      <c r="H25" s="3">
        <v>1350</v>
      </c>
      <c r="J25" s="26"/>
      <c r="K25" s="26" t="s">
        <v>56</v>
      </c>
      <c r="L25" s="26"/>
      <c r="M25" s="26"/>
      <c r="N25" s="27"/>
      <c r="O25" s="27"/>
      <c r="P25" s="27"/>
      <c r="Q25" s="27"/>
    </row>
    <row r="26" spans="1:17" ht="15" x14ac:dyDescent="0.25">
      <c r="A26" s="1" t="s">
        <v>26</v>
      </c>
      <c r="B26" s="2">
        <v>42822</v>
      </c>
      <c r="C26" s="1" t="s">
        <v>15</v>
      </c>
      <c r="D26" s="1">
        <v>1620</v>
      </c>
      <c r="E26" s="1" t="s">
        <v>38</v>
      </c>
      <c r="F26" s="1" t="s">
        <v>12</v>
      </c>
      <c r="G26" s="1">
        <v>2017</v>
      </c>
      <c r="H26" s="1">
        <v>900</v>
      </c>
      <c r="J26" s="26"/>
      <c r="K26" s="26" t="s">
        <v>57</v>
      </c>
      <c r="L26" s="26"/>
      <c r="M26" s="26"/>
      <c r="N26" s="27"/>
      <c r="O26" s="27"/>
      <c r="P26" s="27"/>
      <c r="Q26" s="27"/>
    </row>
    <row r="27" spans="1:17" ht="15" x14ac:dyDescent="0.25">
      <c r="A27" s="3" t="s">
        <v>27</v>
      </c>
      <c r="B27" s="4">
        <v>42928</v>
      </c>
      <c r="C27" s="3" t="s">
        <v>24</v>
      </c>
      <c r="D27" s="3">
        <v>741</v>
      </c>
      <c r="E27" s="3" t="s">
        <v>40</v>
      </c>
      <c r="F27" s="3" t="s">
        <v>18</v>
      </c>
      <c r="G27" s="3">
        <v>2017</v>
      </c>
      <c r="H27" s="3">
        <v>390</v>
      </c>
    </row>
    <row r="28" spans="1:17" ht="15" x14ac:dyDescent="0.25">
      <c r="A28" s="1" t="s">
        <v>28</v>
      </c>
      <c r="B28" s="2">
        <v>43174</v>
      </c>
      <c r="C28" s="1" t="s">
        <v>15</v>
      </c>
      <c r="D28" s="1">
        <v>297</v>
      </c>
      <c r="E28" s="1" t="s">
        <v>36</v>
      </c>
      <c r="F28" s="1" t="s">
        <v>11</v>
      </c>
      <c r="G28" s="1">
        <v>2018</v>
      </c>
      <c r="H28" s="1">
        <v>110</v>
      </c>
      <c r="J28" s="15" t="s">
        <v>76</v>
      </c>
      <c r="K28" t="s">
        <v>73</v>
      </c>
      <c r="L28" t="s">
        <v>74</v>
      </c>
      <c r="M28" t="s">
        <v>75</v>
      </c>
    </row>
    <row r="29" spans="1:17" x14ac:dyDescent="0.2">
      <c r="J29" s="16" t="s">
        <v>42</v>
      </c>
      <c r="K29" s="17">
        <v>3630</v>
      </c>
      <c r="L29" s="17">
        <v>2</v>
      </c>
      <c r="M29" s="21">
        <v>0.2149162151494492</v>
      </c>
    </row>
    <row r="30" spans="1:17" x14ac:dyDescent="0.2">
      <c r="A30" s="26" t="s">
        <v>52</v>
      </c>
      <c r="B30" s="26"/>
      <c r="C30" s="26"/>
      <c r="D30" s="26"/>
      <c r="J30" s="16" t="s">
        <v>43</v>
      </c>
      <c r="K30" s="17">
        <v>5970</v>
      </c>
      <c r="L30" s="17">
        <v>1</v>
      </c>
      <c r="M30" s="21">
        <v>0.35347518748430157</v>
      </c>
    </row>
    <row r="31" spans="1:17" x14ac:dyDescent="0.2">
      <c r="J31" s="16" t="s">
        <v>39</v>
      </c>
      <c r="K31" s="17">
        <v>1225</v>
      </c>
      <c r="L31" s="17">
        <v>7</v>
      </c>
      <c r="M31" s="21">
        <v>5.2746779575872836E-2</v>
      </c>
    </row>
    <row r="32" spans="1:17" ht="15" x14ac:dyDescent="0.25">
      <c r="B32" s="5" t="s">
        <v>4</v>
      </c>
      <c r="J32" s="16" t="s">
        <v>44</v>
      </c>
      <c r="K32" s="17">
        <v>1530</v>
      </c>
      <c r="L32" s="17">
        <v>5</v>
      </c>
      <c r="M32" s="21">
        <v>6.8624636693099858E-2</v>
      </c>
    </row>
    <row r="33" spans="2:13" ht="15" x14ac:dyDescent="0.25">
      <c r="B33" s="1" t="s">
        <v>36</v>
      </c>
      <c r="J33" s="16" t="s">
        <v>36</v>
      </c>
      <c r="K33" s="17">
        <v>1250</v>
      </c>
      <c r="L33" s="17">
        <v>6</v>
      </c>
      <c r="M33" s="21">
        <v>6.0551150023323404E-2</v>
      </c>
    </row>
    <row r="34" spans="2:13" ht="15" x14ac:dyDescent="0.25">
      <c r="B34" s="3" t="s">
        <v>37</v>
      </c>
      <c r="J34" s="16" t="s">
        <v>41</v>
      </c>
      <c r="K34" s="17">
        <v>3835</v>
      </c>
      <c r="L34" s="17">
        <v>3</v>
      </c>
      <c r="M34" s="21">
        <v>0.12287846711399764</v>
      </c>
    </row>
    <row r="35" spans="2:13" ht="15" x14ac:dyDescent="0.25">
      <c r="B35" s="1" t="s">
        <v>38</v>
      </c>
      <c r="J35" s="16" t="s">
        <v>37</v>
      </c>
      <c r="K35" s="17">
        <v>740</v>
      </c>
      <c r="L35" s="17">
        <v>9</v>
      </c>
      <c r="M35" s="21">
        <v>2.6552800602820337E-2</v>
      </c>
    </row>
    <row r="36" spans="2:13" ht="15" x14ac:dyDescent="0.25">
      <c r="B36" s="3" t="s">
        <v>39</v>
      </c>
      <c r="J36" s="16" t="s">
        <v>40</v>
      </c>
      <c r="K36" s="17">
        <v>786</v>
      </c>
      <c r="L36" s="17">
        <v>8</v>
      </c>
      <c r="M36" s="21">
        <v>2.6786034662169434E-2</v>
      </c>
    </row>
    <row r="37" spans="2:13" ht="15" x14ac:dyDescent="0.25">
      <c r="B37" s="1" t="s">
        <v>40</v>
      </c>
      <c r="J37" s="16" t="s">
        <v>38</v>
      </c>
      <c r="K37" s="17">
        <v>2275</v>
      </c>
      <c r="L37" s="17">
        <v>4</v>
      </c>
      <c r="M37" s="21">
        <v>7.3468728694965735E-2</v>
      </c>
    </row>
    <row r="38" spans="2:13" ht="15" x14ac:dyDescent="0.25">
      <c r="B38" s="3" t="s">
        <v>41</v>
      </c>
      <c r="J38" s="16" t="s">
        <v>69</v>
      </c>
      <c r="K38" s="17">
        <v>21241</v>
      </c>
      <c r="L38" s="17"/>
      <c r="M38" s="21">
        <v>1</v>
      </c>
    </row>
    <row r="39" spans="2:13" ht="15" x14ac:dyDescent="0.25">
      <c r="B39" s="1" t="s">
        <v>42</v>
      </c>
    </row>
    <row r="40" spans="2:13" ht="15" x14ac:dyDescent="0.25">
      <c r="B40" s="3" t="s">
        <v>43</v>
      </c>
    </row>
    <row r="41" spans="2:13" ht="15" x14ac:dyDescent="0.25">
      <c r="B41" s="1" t="s">
        <v>44</v>
      </c>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8B6C8-A38A-4BE2-922E-ED00CE023991}">
  <dimension ref="A1:O39"/>
  <sheetViews>
    <sheetView topLeftCell="A7" zoomScale="130" zoomScaleNormal="130" workbookViewId="0">
      <selection activeCell="C25" sqref="C25"/>
    </sheetView>
  </sheetViews>
  <sheetFormatPr defaultRowHeight="12.75" x14ac:dyDescent="0.2"/>
  <cols>
    <col min="2" max="2" width="14" customWidth="1"/>
    <col min="3" max="3" width="14.5703125" customWidth="1"/>
    <col min="5" max="5" width="11" customWidth="1"/>
    <col min="6" max="6" width="5.85546875" customWidth="1"/>
    <col min="7" max="7" width="18.140625" bestFit="1" customWidth="1"/>
    <col min="8" max="8" width="13.140625" customWidth="1"/>
    <col min="9" max="9" width="14.140625" bestFit="1" customWidth="1"/>
    <col min="10" max="10" width="12.28515625" customWidth="1"/>
  </cols>
  <sheetData>
    <row r="1" spans="1:15" x14ac:dyDescent="0.2">
      <c r="A1" s="26" t="s">
        <v>49</v>
      </c>
      <c r="B1" s="26"/>
      <c r="C1" s="26"/>
      <c r="D1" s="26"/>
      <c r="E1" s="27"/>
      <c r="G1" s="26" t="s">
        <v>58</v>
      </c>
      <c r="H1" s="26"/>
      <c r="I1" s="27"/>
      <c r="J1" s="27"/>
      <c r="K1" s="27"/>
      <c r="L1" s="27"/>
      <c r="M1" s="27"/>
      <c r="N1" s="27"/>
      <c r="O1" s="7"/>
    </row>
    <row r="2" spans="1:15" x14ac:dyDescent="0.2">
      <c r="B2" s="13" t="s">
        <v>0</v>
      </c>
      <c r="C2" s="24" t="s">
        <v>48</v>
      </c>
      <c r="G2" s="26"/>
      <c r="H2" s="26" t="s">
        <v>60</v>
      </c>
      <c r="I2" s="27"/>
      <c r="J2" s="27"/>
      <c r="K2" s="27"/>
      <c r="L2" s="27"/>
      <c r="M2" s="27"/>
      <c r="N2" s="27"/>
      <c r="O2" s="7"/>
    </row>
    <row r="3" spans="1:15" x14ac:dyDescent="0.2">
      <c r="B3" s="22" t="s">
        <v>34</v>
      </c>
      <c r="C3" t="str">
        <f>VLOOKUP(Sheet2!B3,Sheet2!$B$1:$B$18,1,FALSE)</f>
        <v>Jayne Michaels</v>
      </c>
      <c r="G3" s="26"/>
      <c r="H3" s="26" t="s">
        <v>59</v>
      </c>
      <c r="I3" s="27"/>
      <c r="J3" s="27"/>
      <c r="K3" s="27"/>
      <c r="L3" s="27"/>
      <c r="M3" s="27"/>
      <c r="N3" s="27"/>
      <c r="O3" s="7"/>
    </row>
    <row r="4" spans="1:15" x14ac:dyDescent="0.2">
      <c r="B4" s="22" t="s">
        <v>16</v>
      </c>
      <c r="C4" t="str">
        <f>VLOOKUP(Sheet2!B4,Sheet2!$B$1:$B$18,1,FALSE)</f>
        <v>Ernest Feldgus</v>
      </c>
    </row>
    <row r="5" spans="1:15" x14ac:dyDescent="0.2">
      <c r="B5" s="22" t="s">
        <v>35</v>
      </c>
      <c r="C5" t="str">
        <f>VLOOKUP(Sheet2!B5,Sheet2!$B$1:$B$18,1,FALSE)</f>
        <v>Frank Ashton</v>
      </c>
      <c r="G5" s="15" t="s">
        <v>68</v>
      </c>
      <c r="H5" t="s">
        <v>70</v>
      </c>
      <c r="I5" t="s">
        <v>72</v>
      </c>
    </row>
    <row r="6" spans="1:15" x14ac:dyDescent="0.2">
      <c r="B6" s="22" t="s">
        <v>32</v>
      </c>
      <c r="C6" t="str">
        <f>VLOOKUP(Sheet2!B6,Sheet2!$B$1:$B$18,1,FALSE)</f>
        <v>Frank Edwards</v>
      </c>
      <c r="G6" s="25" t="s">
        <v>22</v>
      </c>
      <c r="H6" s="17">
        <v>3960</v>
      </c>
      <c r="I6" s="17">
        <v>3960</v>
      </c>
    </row>
    <row r="7" spans="1:15" x14ac:dyDescent="0.2">
      <c r="B7" s="22" t="s">
        <v>26</v>
      </c>
      <c r="C7" t="str">
        <f>VLOOKUP(Sheet2!B7,Sheet2!$B$1:$B$18,1,FALSE)</f>
        <v>Frank Mann</v>
      </c>
      <c r="G7" s="25" t="s">
        <v>10</v>
      </c>
      <c r="H7" s="17">
        <v>2367</v>
      </c>
      <c r="I7" s="17">
        <v>1440</v>
      </c>
    </row>
    <row r="8" spans="1:15" x14ac:dyDescent="0.2">
      <c r="B8" s="22" t="s">
        <v>27</v>
      </c>
      <c r="C8" t="str">
        <f>VLOOKUP(Sheet2!B8,Sheet2!$B$1:$B$18,1,FALSE)</f>
        <v>Sandy Brady</v>
      </c>
      <c r="G8" s="25" t="s">
        <v>15</v>
      </c>
      <c r="H8" s="17">
        <v>11615</v>
      </c>
      <c r="I8" s="17">
        <v>7079</v>
      </c>
    </row>
    <row r="9" spans="1:15" x14ac:dyDescent="0.2">
      <c r="B9" s="23"/>
      <c r="G9" s="25" t="s">
        <v>25</v>
      </c>
      <c r="H9" s="17">
        <v>1566</v>
      </c>
      <c r="I9" s="17">
        <v>1566</v>
      </c>
    </row>
    <row r="10" spans="1:15" x14ac:dyDescent="0.2">
      <c r="A10" s="26" t="s">
        <v>50</v>
      </c>
      <c r="B10" s="26"/>
      <c r="C10" s="26"/>
      <c r="D10" s="26"/>
      <c r="E10" s="27"/>
      <c r="F10" s="27"/>
      <c r="G10" s="25" t="s">
        <v>21</v>
      </c>
      <c r="H10" s="17">
        <v>10840</v>
      </c>
      <c r="I10" s="17">
        <v>4455</v>
      </c>
    </row>
    <row r="11" spans="1:15" x14ac:dyDescent="0.2">
      <c r="B11" s="13" t="s">
        <v>0</v>
      </c>
      <c r="C11" s="24" t="s">
        <v>77</v>
      </c>
      <c r="G11" s="25" t="s">
        <v>23</v>
      </c>
      <c r="H11" s="17">
        <v>2205</v>
      </c>
      <c r="I11" s="17">
        <v>1350</v>
      </c>
    </row>
    <row r="12" spans="1:15" x14ac:dyDescent="0.2">
      <c r="B12" s="22" t="s">
        <v>34</v>
      </c>
      <c r="C12" t="str">
        <f>LEFT(B12,FIND(" ",B12)-1)</f>
        <v>Jayne</v>
      </c>
      <c r="G12" s="25" t="s">
        <v>24</v>
      </c>
      <c r="H12" s="17">
        <v>9683</v>
      </c>
      <c r="I12" s="17">
        <v>7442</v>
      </c>
    </row>
    <row r="13" spans="1:15" x14ac:dyDescent="0.2">
      <c r="B13" s="22" t="s">
        <v>16</v>
      </c>
      <c r="C13" t="str">
        <f t="shared" ref="C13:C17" si="0">LEFT(B13,FIND(" ",B13)-1)</f>
        <v>Ernest</v>
      </c>
      <c r="G13" s="25" t="s">
        <v>17</v>
      </c>
      <c r="H13" s="17">
        <v>4734</v>
      </c>
      <c r="I13" s="17">
        <v>3564</v>
      </c>
    </row>
    <row r="14" spans="1:15" x14ac:dyDescent="0.2">
      <c r="B14" s="22" t="s">
        <v>35</v>
      </c>
      <c r="C14" t="str">
        <f t="shared" si="0"/>
        <v>Frank</v>
      </c>
      <c r="G14" s="25" t="s">
        <v>19</v>
      </c>
      <c r="H14" s="17">
        <v>5181</v>
      </c>
      <c r="I14" s="17">
        <v>5181</v>
      </c>
    </row>
    <row r="15" spans="1:15" x14ac:dyDescent="0.2">
      <c r="B15" s="22" t="s">
        <v>32</v>
      </c>
      <c r="C15" t="str">
        <f t="shared" si="0"/>
        <v>Frank</v>
      </c>
      <c r="G15" s="25" t="s">
        <v>14</v>
      </c>
      <c r="H15" s="17">
        <v>752</v>
      </c>
      <c r="I15" s="17">
        <v>752</v>
      </c>
    </row>
    <row r="16" spans="1:15" x14ac:dyDescent="0.2">
      <c r="B16" s="22" t="s">
        <v>26</v>
      </c>
      <c r="C16" t="str">
        <f>LEFT(B16,FIND(" ",B16)-1)</f>
        <v>Frank</v>
      </c>
      <c r="G16" s="25" t="s">
        <v>8</v>
      </c>
      <c r="H16" s="17">
        <v>2835</v>
      </c>
      <c r="I16" s="17">
        <v>1620</v>
      </c>
    </row>
    <row r="17" spans="1:13" x14ac:dyDescent="0.2">
      <c r="B17" s="22" t="s">
        <v>27</v>
      </c>
      <c r="C17" t="str">
        <f t="shared" si="0"/>
        <v>Sandy</v>
      </c>
      <c r="G17" s="25" t="s">
        <v>69</v>
      </c>
      <c r="H17" s="17">
        <v>55738</v>
      </c>
      <c r="I17" s="17">
        <v>7442</v>
      </c>
    </row>
    <row r="19" spans="1:13" x14ac:dyDescent="0.2">
      <c r="A19" s="26" t="s">
        <v>53</v>
      </c>
      <c r="B19" s="26"/>
      <c r="C19" s="26"/>
      <c r="D19" s="26"/>
      <c r="E19" s="27"/>
      <c r="F19" s="27"/>
      <c r="G19" s="27"/>
      <c r="H19" s="27"/>
    </row>
    <row r="20" spans="1:13" x14ac:dyDescent="0.2">
      <c r="A20" s="13" t="s">
        <v>54</v>
      </c>
      <c r="B20" s="13" t="s">
        <v>48</v>
      </c>
    </row>
    <row r="21" spans="1:13" x14ac:dyDescent="0.2">
      <c r="A21" s="11">
        <v>-42</v>
      </c>
      <c r="B21" t="str">
        <f>IF(A21&gt;0, "OK", "check entry")</f>
        <v>check entry</v>
      </c>
      <c r="G21" s="26" t="s">
        <v>63</v>
      </c>
      <c r="H21" s="26"/>
      <c r="I21" s="26"/>
      <c r="J21" s="26"/>
      <c r="K21" s="26"/>
      <c r="L21" s="27"/>
      <c r="M21" s="27"/>
    </row>
    <row r="22" spans="1:13" x14ac:dyDescent="0.2">
      <c r="A22" s="11">
        <v>27</v>
      </c>
      <c r="B22" t="str">
        <f t="shared" ref="B22:B26" si="1">IF(A22&gt;0, "OK", "check entry")</f>
        <v>OK</v>
      </c>
      <c r="G22" s="26"/>
      <c r="H22" s="26" t="s">
        <v>64</v>
      </c>
      <c r="I22" s="26"/>
      <c r="J22" s="26"/>
      <c r="K22" s="26"/>
      <c r="L22" s="26"/>
      <c r="M22" s="27"/>
    </row>
    <row r="23" spans="1:13" x14ac:dyDescent="0.2">
      <c r="A23" s="11">
        <v>-13</v>
      </c>
      <c r="B23" t="str">
        <f t="shared" si="1"/>
        <v>check entry</v>
      </c>
      <c r="G23" s="15" t="s">
        <v>68</v>
      </c>
      <c r="H23" t="s">
        <v>70</v>
      </c>
    </row>
    <row r="24" spans="1:13" x14ac:dyDescent="0.2">
      <c r="A24" s="11">
        <v>-12</v>
      </c>
      <c r="B24" t="str">
        <f t="shared" si="1"/>
        <v>check entry</v>
      </c>
      <c r="G24" s="16" t="s">
        <v>43</v>
      </c>
      <c r="H24" s="17">
        <v>19702</v>
      </c>
    </row>
    <row r="25" spans="1:13" x14ac:dyDescent="0.2">
      <c r="A25" s="11">
        <v>44</v>
      </c>
      <c r="B25" t="str">
        <f t="shared" si="1"/>
        <v>OK</v>
      </c>
      <c r="G25" s="20" t="s">
        <v>9</v>
      </c>
      <c r="H25" s="17">
        <v>7079</v>
      </c>
    </row>
    <row r="26" spans="1:13" x14ac:dyDescent="0.2">
      <c r="A26" s="11">
        <v>11</v>
      </c>
      <c r="B26" t="str">
        <f t="shared" si="1"/>
        <v>OK</v>
      </c>
      <c r="G26" s="20" t="s">
        <v>20</v>
      </c>
      <c r="H26" s="17">
        <v>12623</v>
      </c>
    </row>
    <row r="27" spans="1:13" x14ac:dyDescent="0.2">
      <c r="G27" s="16" t="s">
        <v>39</v>
      </c>
      <c r="H27" s="17">
        <v>1500</v>
      </c>
    </row>
    <row r="28" spans="1:13" x14ac:dyDescent="0.2">
      <c r="G28" s="20" t="s">
        <v>20</v>
      </c>
      <c r="H28" s="17">
        <v>1500</v>
      </c>
    </row>
    <row r="29" spans="1:13" x14ac:dyDescent="0.2">
      <c r="G29" s="16" t="s">
        <v>44</v>
      </c>
      <c r="H29" s="17">
        <v>3825</v>
      </c>
    </row>
    <row r="30" spans="1:13" x14ac:dyDescent="0.2">
      <c r="G30" s="20" t="s">
        <v>20</v>
      </c>
      <c r="H30" s="17">
        <v>3825</v>
      </c>
    </row>
    <row r="31" spans="1:13" x14ac:dyDescent="0.2">
      <c r="G31" s="16" t="s">
        <v>36</v>
      </c>
      <c r="H31" s="17">
        <v>1512</v>
      </c>
    </row>
    <row r="32" spans="1:13" x14ac:dyDescent="0.2">
      <c r="G32" s="20" t="s">
        <v>9</v>
      </c>
      <c r="H32" s="17">
        <v>1512</v>
      </c>
    </row>
    <row r="33" spans="7:8" x14ac:dyDescent="0.2">
      <c r="G33" s="16" t="s">
        <v>41</v>
      </c>
      <c r="H33" s="17">
        <v>4410</v>
      </c>
    </row>
    <row r="34" spans="7:8" x14ac:dyDescent="0.2">
      <c r="G34" s="20" t="s">
        <v>9</v>
      </c>
      <c r="H34" s="17">
        <v>4410</v>
      </c>
    </row>
    <row r="35" spans="7:8" x14ac:dyDescent="0.2">
      <c r="G35" s="16" t="s">
        <v>40</v>
      </c>
      <c r="H35" s="17">
        <v>752</v>
      </c>
    </row>
    <row r="36" spans="7:8" x14ac:dyDescent="0.2">
      <c r="G36" s="20" t="s">
        <v>9</v>
      </c>
      <c r="H36" s="17">
        <v>752</v>
      </c>
    </row>
    <row r="37" spans="7:8" x14ac:dyDescent="0.2">
      <c r="G37" s="16" t="s">
        <v>38</v>
      </c>
      <c r="H37" s="17">
        <v>1620</v>
      </c>
    </row>
    <row r="38" spans="7:8" x14ac:dyDescent="0.2">
      <c r="G38" s="20" t="s">
        <v>9</v>
      </c>
      <c r="H38" s="17">
        <v>1620</v>
      </c>
    </row>
    <row r="39" spans="7:8" x14ac:dyDescent="0.2">
      <c r="G39" s="16" t="s">
        <v>69</v>
      </c>
      <c r="H39" s="17">
        <v>33321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34D6E-14CE-4F2E-8D66-EA46F24C31D6}">
  <dimension ref="A1"/>
  <sheetViews>
    <sheetView topLeftCell="A2" workbookViewId="0">
      <selection activeCell="R16" sqref="R16"/>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f3f1d1e13e10480ebe6069a5bea5e3b8 xmlns="1512afc9-94c8-40ab-90ed-fb743d540713" xsi:nil="true"/>
    <a137010705e8480e8b3268e3d845dcae xmlns="1512afc9-94c8-40ab-90ed-fb743d540713" xsi:nil="true"/>
    <hc79317cc02c40cca9cdc9b7fa77336b xmlns="1512afc9-94c8-40ab-90ed-fb743d540713" xsi:nil="true"/>
    <TaxCatchAll xmlns="1512afc9-94c8-40ab-90ed-fb743d540713"/>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C1113BA44884444A58736BCE39D899D" ma:contentTypeVersion="23" ma:contentTypeDescription="Create a new document." ma:contentTypeScope="" ma:versionID="2823f49616cfa33621019eaf591c0250">
  <xsd:schema xmlns:xsd="http://www.w3.org/2001/XMLSchema" xmlns:xs="http://www.w3.org/2001/XMLSchema" xmlns:p="http://schemas.microsoft.com/office/2006/metadata/properties" xmlns:ns2="1512afc9-94c8-40ab-90ed-fb743d540713" xmlns:ns3="e6f3563b-9f61-4338-a527-bd75149f763e" targetNamespace="http://schemas.microsoft.com/office/2006/metadata/properties" ma:root="true" ma:fieldsID="5049faca7f5a95539c92f1722be8cc7f" ns2:_="" ns3:_="">
    <xsd:import namespace="1512afc9-94c8-40ab-90ed-fb743d540713"/>
    <xsd:import namespace="e6f3563b-9f61-4338-a527-bd75149f763e"/>
    <xsd:element name="properties">
      <xsd:complexType>
        <xsd:sequence>
          <xsd:element name="documentManagement">
            <xsd:complexType>
              <xsd:all>
                <xsd:element ref="ns2:hc79317cc02c40cca9cdc9b7fa77336b" minOccurs="0"/>
                <xsd:element ref="ns2:f3f1d1e13e10480ebe6069a5bea5e3b8" minOccurs="0"/>
                <xsd:element ref="ns2:a137010705e8480e8b3268e3d845dcae" minOccurs="0"/>
                <xsd:element ref="ns2:TaxCatchAll" minOccurs="0"/>
                <xsd:element ref="ns3:MediaServiceMetadata" minOccurs="0"/>
                <xsd:element ref="ns3:MediaServiceFastMetadata" minOccurs="0"/>
                <xsd:element ref="ns3:MediaServiceAutoTags" minOccurs="0"/>
                <xsd:element ref="ns3:MediaServiceOCR"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12afc9-94c8-40ab-90ed-fb743d540713" elementFormDefault="qualified">
    <xsd:import namespace="http://schemas.microsoft.com/office/2006/documentManagement/types"/>
    <xsd:import namespace="http://schemas.microsoft.com/office/infopath/2007/PartnerControls"/>
    <xsd:element name="hc79317cc02c40cca9cdc9b7fa77336b" ma:index="5" nillable="true" ma:displayName="QA Doc Type_0" ma:hidden="true" ma:internalName="hc79317cc02c40cca9cdc9b7fa77336b" ma:readOnly="false">
      <xsd:simpleType>
        <xsd:restriction base="dms:Note"/>
      </xsd:simpleType>
    </xsd:element>
    <xsd:element name="f3f1d1e13e10480ebe6069a5bea5e3b8" ma:index="7" nillable="true" ma:displayName="Software Version_0" ma:hidden="true" ma:internalName="f3f1d1e13e10480ebe6069a5bea5e3b8" ma:readOnly="false">
      <xsd:simpleType>
        <xsd:restriction base="dms:Note"/>
      </xsd:simpleType>
    </xsd:element>
    <xsd:element name="a137010705e8480e8b3268e3d845dcae" ma:index="9" nillable="true" ma:displayName="Test Stream_0" ma:hidden="true" ma:internalName="a137010705e8480e8b3268e3d845dcae" ma:readOnly="false">
      <xsd:simpleType>
        <xsd:restriction base="dms:Note"/>
      </xsd:simpleType>
    </xsd:element>
    <xsd:element name="TaxCatchAll" ma:index="14" nillable="true" ma:displayName="Taxonomy Catch All Column" ma:hidden="true" ma:list="{0b656ff6-acc7-46b4-b4fb-5002a551ad93}" ma:internalName="TaxCatchAll" ma:showField="CatchAllData" ma:web="1512afc9-94c8-40ab-90ed-fb743d54071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f3563b-9f61-4338-a527-bd75149f763e"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AB3228-6969-4408-9CB6-87576B4A591C}">
  <ds:schemaRefs>
    <ds:schemaRef ds:uri="http://purl.org/dc/elements/1.1/"/>
    <ds:schemaRef ds:uri="http://schemas.microsoft.com/office/infopath/2007/PartnerControls"/>
    <ds:schemaRef ds:uri="http://www.w3.org/XML/1998/namespace"/>
    <ds:schemaRef ds:uri="e6f3563b-9f61-4338-a527-bd75149f763e"/>
    <ds:schemaRef ds:uri="http://schemas.openxmlformats.org/package/2006/metadata/core-properties"/>
    <ds:schemaRef ds:uri="http://schemas.microsoft.com/office/2006/documentManagement/types"/>
    <ds:schemaRef ds:uri="http://purl.org/dc/terms/"/>
    <ds:schemaRef ds:uri="1512afc9-94c8-40ab-90ed-fb743d54071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15D74EF6-F07A-4D2E-BF98-77D4546E4689}">
  <ds:schemaRefs>
    <ds:schemaRef ds:uri="http://schemas.microsoft.com/sharepoint/v3/contenttype/forms"/>
  </ds:schemaRefs>
</ds:datastoreItem>
</file>

<file path=customXml/itemProps3.xml><?xml version="1.0" encoding="utf-8"?>
<ds:datastoreItem xmlns:ds="http://schemas.openxmlformats.org/officeDocument/2006/customXml" ds:itemID="{CE25387B-41B0-48B1-9B87-0B7338DE4E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12afc9-94c8-40ab-90ed-fb743d540713"/>
    <ds:schemaRef ds:uri="e6f3563b-9f61-4338-a527-bd75149f76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Tasks</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2012-03-07T00:46:35Z</dcterms:created>
  <dcterms:modified xsi:type="dcterms:W3CDTF">2024-08-05T10:54:15Z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0x010100EC1113BA44884444A58736BCE39D899D</vt:lpwstr>
  </property>
  <property fmtid="{D5CDD505-2E9C-101B-9397-08002B2CF9AE}" pid="3" name="QA Doc Type">
    <vt:lpwstr/>
  </property>
  <property fmtid="{D5CDD505-2E9C-101B-9397-08002B2CF9AE}" pid="4" name="Test Stream">
    <vt:lpwstr/>
  </property>
  <property fmtid="{D5CDD505-2E9C-101B-9397-08002B2CF9AE}" pid="5" name="Order">
    <vt:r8>17600</vt:r8>
  </property>
  <property fmtid="{D5CDD505-2E9C-101B-9397-08002B2CF9AE}" pid="6" name="Software Version">
    <vt:lpwstr/>
  </property>
</Properties>
</file>