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Dataset for work\FBG\"/>
    </mc:Choice>
  </mc:AlternateContent>
  <xr:revisionPtr revIDLastSave="0" documentId="13_ncr:1_{AF83A89C-F136-4285-91DE-F4243B2DDAF2}" xr6:coauthVersionLast="47" xr6:coauthVersionMax="47" xr10:uidLastSave="{00000000-0000-0000-0000-000000000000}"/>
  <bookViews>
    <workbookView xWindow="-120" yWindow="-120" windowWidth="20730" windowHeight="11160" xr2:uid="{03BC4030-6CB7-4E9F-B129-68C26F9CAD5A}"/>
  </bookViews>
  <sheets>
    <sheet name="FB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  <c r="I58" i="1"/>
  <c r="I59" i="1"/>
  <c r="I60" i="1"/>
  <c r="I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1" i="1" s="1"/>
  <c r="K21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I48" i="1"/>
  <c r="I49" i="1"/>
  <c r="I50" i="1"/>
  <c r="I51" i="1"/>
  <c r="I52" i="1"/>
  <c r="I53" i="1"/>
  <c r="I54" i="1"/>
  <c r="I55" i="1"/>
  <c r="I56" i="1"/>
  <c r="I57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7" i="1"/>
</calcChain>
</file>

<file path=xl/sharedStrings.xml><?xml version="1.0" encoding="utf-8"?>
<sst xmlns="http://schemas.openxmlformats.org/spreadsheetml/2006/main" count="693" uniqueCount="169">
  <si>
    <t>Prelim, Earth &amp; Sub-structure works for machine</t>
  </si>
  <si>
    <t>Re-construction of warehouse entrance ramp</t>
  </si>
  <si>
    <t>Re-construction of Damage workshop fence wall</t>
  </si>
  <si>
    <t>Re-construction of Twisco Factory</t>
  </si>
  <si>
    <t>Generator house</t>
  </si>
  <si>
    <t>Washing Bay</t>
  </si>
  <si>
    <t>Access Road Ramp to Calabar Kitchen</t>
  </si>
  <si>
    <t>Felting on the new generator house</t>
  </si>
  <si>
    <t>Ikun Steel Fence</t>
  </si>
  <si>
    <t>Drainage and Culvert at calabar</t>
  </si>
  <si>
    <t>Charging Bay</t>
  </si>
  <si>
    <t>Soak - Away Pit</t>
  </si>
  <si>
    <t>Ikun Silo works</t>
  </si>
  <si>
    <t>Repair to calabar cracked warehouse</t>
  </si>
  <si>
    <t>Excavation works at IDF</t>
  </si>
  <si>
    <t>Construction works for ETP Trench</t>
  </si>
  <si>
    <t>Construction of Steel fence works</t>
  </si>
  <si>
    <t>Paid</t>
  </si>
  <si>
    <t>Re-construction of Gate works</t>
  </si>
  <si>
    <t>Re-construction of Exacavation works</t>
  </si>
  <si>
    <t>Construction of a steel and block wall storage</t>
  </si>
  <si>
    <t>Additional steel fence works</t>
  </si>
  <si>
    <t>Construction of Afprint 2 &amp; 3</t>
  </si>
  <si>
    <t>PNG External works</t>
  </si>
  <si>
    <t>PNG Masory works</t>
  </si>
  <si>
    <t>PNG Painting works</t>
  </si>
  <si>
    <t>PNG Painting Variation works 1</t>
  </si>
  <si>
    <t xml:space="preserve">Additional PNG External works </t>
  </si>
  <si>
    <t>Additional PNG Internal Painting works</t>
  </si>
  <si>
    <t>IDF Entrance Concrete Pad</t>
  </si>
  <si>
    <t>IDF Walkway</t>
  </si>
  <si>
    <t>Roofing Maintenance @ EVAP</t>
  </si>
  <si>
    <t>Roofing Maintenance @ EVAP (Additional )</t>
  </si>
  <si>
    <t>Additional works @ EVAP</t>
  </si>
  <si>
    <t>Construction of Reinforced floor for Diesel Tank</t>
  </si>
  <si>
    <t>Construction of IDF Storage</t>
  </si>
  <si>
    <t>Construction of IDFBabystall</t>
  </si>
  <si>
    <t>Month</t>
  </si>
  <si>
    <t>Award Year</t>
  </si>
  <si>
    <t>Project status</t>
  </si>
  <si>
    <t>April</t>
  </si>
  <si>
    <t>May</t>
  </si>
  <si>
    <t>July</t>
  </si>
  <si>
    <t>Completed</t>
  </si>
  <si>
    <t>ongoing</t>
  </si>
  <si>
    <t>part payment</t>
  </si>
  <si>
    <t>Location</t>
  </si>
  <si>
    <t>Lagos</t>
  </si>
  <si>
    <t>Ekiti</t>
  </si>
  <si>
    <t>Client</t>
  </si>
  <si>
    <t>Multi-purpose Hall (Design)</t>
  </si>
  <si>
    <t>Baptist Model High School, Ijegun</t>
  </si>
  <si>
    <t>paid</t>
  </si>
  <si>
    <t>Royal Exchange Assurance Nig. Plc.</t>
  </si>
  <si>
    <t>Lagos State Polytechnic  Ikorodu</t>
  </si>
  <si>
    <t>The Synagogue Church, Lagos.</t>
  </si>
  <si>
    <t>Abuja</t>
  </si>
  <si>
    <t>Tunde Abrahams</t>
  </si>
  <si>
    <t>Mr. Alaba Olukolu</t>
  </si>
  <si>
    <t>REALS Pharmaceuticals.</t>
  </si>
  <si>
    <t>Assurance Nig. Plc</t>
  </si>
  <si>
    <t>LASU Lekki School of Part-Time Studies</t>
  </si>
  <si>
    <t>Federal Ministry of Housing &amp; Environment Abuja.</t>
  </si>
  <si>
    <t>Uzere to Avia road project Isoko community, Delta State.</t>
  </si>
  <si>
    <t>Delta State Ministry of Works, Asaba</t>
  </si>
  <si>
    <t>Delta</t>
  </si>
  <si>
    <t>Design of retaining walls for Nigerian Law Publications Head Office Project AlausaIkeja.</t>
  </si>
  <si>
    <t>Nigerian Law Publications, Lagos.</t>
  </si>
  <si>
    <t>Office Partitioning and Furnishing for REAN Finance Ltd.</t>
  </si>
  <si>
    <t>Royal Assurance Plc., Lagos.</t>
  </si>
  <si>
    <t>Head Office Development for Nigerian Law Publications Ltd AlausaIkeja</t>
  </si>
  <si>
    <t>Mr. Falore</t>
  </si>
  <si>
    <t>Ogun</t>
  </si>
  <si>
    <t>4-Floor Office development for Solpia (Nig) Ltd, at Iju Road, Agege.</t>
  </si>
  <si>
    <t>Solpia Nig Ltd, Agege</t>
  </si>
  <si>
    <t>Rivers</t>
  </si>
  <si>
    <t>Tonique Oil Ltd</t>
  </si>
  <si>
    <t>Delta Megatrend</t>
  </si>
  <si>
    <t>Sewage re-routing within factory complex</t>
  </si>
  <si>
    <t>Cadbury Nig. Plc.</t>
  </si>
  <si>
    <t>Lily Hospital Limited</t>
  </si>
  <si>
    <t>Ogun State Government</t>
  </si>
  <si>
    <t>Upgrading of V.I.P rest house, Ibara housing estate, Abeokuta.</t>
  </si>
  <si>
    <t>Manhole repair  within factory complex</t>
  </si>
  <si>
    <t>Upgrade of existing effluent treatment plant</t>
  </si>
  <si>
    <t>Proposed Candy Warehouse Extension</t>
  </si>
  <si>
    <t>LASTVEB</t>
  </si>
  <si>
    <t>Christ Livingspring Apostolic Ministry (CLAM), Omole - Ikeja</t>
  </si>
  <si>
    <t>University of Lagos, Akoka – Yaba, Lagos</t>
  </si>
  <si>
    <t>Teaching Facilities Upgrade in the Faculty of Social Sciences (Phase 2) for the University of Lagos, Akoka – Yaba, Lagos.</t>
  </si>
  <si>
    <t>Cincia Oil Limited</t>
  </si>
  <si>
    <t>Construction of International guest house for Foursquare Gospel Church Camp Ajebo, Ogun State</t>
  </si>
  <si>
    <t>Foursquare Gospel Church</t>
  </si>
  <si>
    <t>Civil and Structural Design of 250 beds hospital at Oke Mosan, Abeokuta.</t>
  </si>
  <si>
    <t>Promasidor Nig. Limited</t>
  </si>
  <si>
    <t xml:space="preserve">Civil and Structural Design of Lagos State University Student Hostel (LASU) </t>
  </si>
  <si>
    <t>Lagos State University</t>
  </si>
  <si>
    <t>Completion year</t>
  </si>
  <si>
    <t>Design</t>
  </si>
  <si>
    <t>Design &amp; Construction</t>
  </si>
  <si>
    <t xml:space="preserve"> Design &amp; Supervision</t>
  </si>
  <si>
    <t>Design &amp; Project Management</t>
  </si>
  <si>
    <t>Office Complex at Abuja</t>
  </si>
  <si>
    <t xml:space="preserve">Catering and Hotel Management Building
</t>
  </si>
  <si>
    <t xml:space="preserve">Block of 6 class rooms </t>
  </si>
  <si>
    <t>Sewage Treatment plant</t>
  </si>
  <si>
    <t>Private Estate development for Mr. Abrahams at Part View, Ikoyi</t>
  </si>
  <si>
    <t xml:space="preserve">4-floor Development at Allen Avenue, Ikeja </t>
  </si>
  <si>
    <t xml:space="preserve">Head Office Complex at CBD, Alausa, Ikeja </t>
  </si>
  <si>
    <t xml:space="preserve">Royal shopping Plaza Oshodi, Lagos
</t>
  </si>
  <si>
    <t xml:space="preserve">LASU Lekki Campus Permanent site </t>
  </si>
  <si>
    <t xml:space="preserve">Badia East Community, Apapa
Preliminary &amp; Final Engineering </t>
  </si>
  <si>
    <t>Construction</t>
  </si>
  <si>
    <t xml:space="preserve">Design </t>
  </si>
  <si>
    <t>June</t>
  </si>
  <si>
    <t xml:space="preserve">Multipurpose  Hall on 3 floors </t>
  </si>
  <si>
    <t xml:space="preserve">Petroleum Products filling station </t>
  </si>
  <si>
    <t>Private Hotel Development, Tabon-Tabon, Agege.</t>
  </si>
  <si>
    <t>Ipaye Olumide Associate</t>
  </si>
  <si>
    <t xml:space="preserve">Petroleum Tank Farm </t>
  </si>
  <si>
    <t xml:space="preserve">Development of 14 Nos 3 bedroom bungalow </t>
  </si>
  <si>
    <t xml:space="preserve">Development of New Lily Hospital &amp; piled foundationconstruction at Warri-Delta state. </t>
  </si>
  <si>
    <t xml:space="preserve">Development of 200 bed Lily Hospital Complex </t>
  </si>
  <si>
    <t xml:space="preserve">Construction of Five Floor Lily Hospital Annex Building (Mother &amp; Child) </t>
  </si>
  <si>
    <t>Technical College Gate  at Old Secretariat, Ikeja- Lagos</t>
  </si>
  <si>
    <t>Design, Construction &amp; Supervision</t>
  </si>
  <si>
    <t>Soteria Hospital complex</t>
  </si>
  <si>
    <t>Rehabilitation of the Main Auditorium Building Roof for University of Lagos</t>
  </si>
  <si>
    <t>Teaching Facilities Upgrade in the Faculty of Social Sciences for the University of Lagos</t>
  </si>
  <si>
    <t xml:space="preserve">Edo </t>
  </si>
  <si>
    <t>MRI Building for  Lily Hospital</t>
  </si>
  <si>
    <t xml:space="preserve">Rehabilitation of the Main Library Roof for University of Lagos, Akoka </t>
  </si>
  <si>
    <t>Block B1 Construction of El-Kanemi Hostel for University of Lagos</t>
  </si>
  <si>
    <t>Block B2 Construction of El-Kanemi Hostel for University of Lagos, Akoka – Yaba, Lagos</t>
  </si>
  <si>
    <t xml:space="preserve">Petroleum product filling station </t>
  </si>
  <si>
    <t xml:space="preserve">Consultancy &amp; supervision </t>
  </si>
  <si>
    <t xml:space="preserve"> Construction of Generator house</t>
  </si>
  <si>
    <t>Construction of Steel Fence Work</t>
  </si>
  <si>
    <t xml:space="preserve"> Construction of Steel and Blockwall Storage @ Ikun Dairy Farm, Ikun Ekiti</t>
  </si>
  <si>
    <t>No</t>
  </si>
  <si>
    <t>Project category</t>
  </si>
  <si>
    <t>Estimated profit</t>
  </si>
  <si>
    <t>After VAT</t>
  </si>
  <si>
    <t xml:space="preserve">          VAT</t>
  </si>
  <si>
    <t xml:space="preserve">     Contract Sum</t>
  </si>
  <si>
    <t xml:space="preserve">                                     Project Title</t>
  </si>
  <si>
    <t>March</t>
  </si>
  <si>
    <t>Feburary</t>
  </si>
  <si>
    <t>Project supervisor</t>
  </si>
  <si>
    <t>Olufemi Ayodele</t>
  </si>
  <si>
    <t>Gbenga balogun</t>
  </si>
  <si>
    <t>Temitop Leke</t>
  </si>
  <si>
    <t>Olufemi Odeleye</t>
  </si>
  <si>
    <t>Awujoola Olusegun</t>
  </si>
  <si>
    <t>Ademokunola Olufemi</t>
  </si>
  <si>
    <t xml:space="preserve">March </t>
  </si>
  <si>
    <t>August</t>
  </si>
  <si>
    <t>January</t>
  </si>
  <si>
    <t>November</t>
  </si>
  <si>
    <t>ReNovemberation of Governor’s lodge, Governor house Abeokuta.</t>
  </si>
  <si>
    <t xml:space="preserve">ReNovemberation of  Project office </t>
  </si>
  <si>
    <t>ReNovemberation of Microbiology Laboratory</t>
  </si>
  <si>
    <t xml:space="preserve">May </t>
  </si>
  <si>
    <t>December</t>
  </si>
  <si>
    <t>September</t>
  </si>
  <si>
    <t>Proposed CHQ Septemberic and Sewage line Re-routing</t>
  </si>
  <si>
    <t>October</t>
  </si>
  <si>
    <t xml:space="preserve">Promasidor Nig. Limited </t>
  </si>
  <si>
    <t xml:space="preserve">  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</si>
</sst>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17" fontId="0" fillId="0" borderId="0" xfId="0" applyNumberFormat="1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4048-A402-4A31-8D7E-90F9A2DD5064}">
  <dimension ref="A1:O94"/>
  <sheetViews>
    <sheetView tabSelected="1" workbookViewId="0">
      <selection activeCell="N2" sqref="N2"/>
    </sheetView>
  </sheetViews>
  <sheetFormatPr defaultRowHeight="15" x14ac:dyDescent="0.25"/>
  <cols>
    <col min="1" max="1" width="7.140625" customWidth="1"/>
    <col min="2" max="2" width="43.5703125" customWidth="1"/>
    <col min="3" max="3" width="21.5703125" style="12" customWidth="1"/>
    <col min="4" max="4" width="10.28515625" customWidth="1"/>
    <col min="5" max="5" width="11.140625" bestFit="1" customWidth="1"/>
    <col min="6" max="6" width="11.140625" customWidth="1"/>
    <col min="7" max="7" width="30.28515625" customWidth="1"/>
    <col min="8" max="8" width="19.140625" style="1" bestFit="1" customWidth="1"/>
    <col min="9" max="9" width="13.42578125" style="1" customWidth="1"/>
    <col min="10" max="10" width="15.42578125" style="1" bestFit="1" customWidth="1"/>
    <col min="11" max="11" width="14.5703125" style="1" bestFit="1" customWidth="1"/>
    <col min="12" max="12" width="14.140625" customWidth="1"/>
    <col min="13" max="13" width="15.7109375" customWidth="1"/>
    <col min="14" max="14" width="12.85546875" bestFit="1" customWidth="1"/>
    <col min="15" max="15" width="17.28515625" bestFit="1" customWidth="1"/>
  </cols>
  <sheetData>
    <row r="1" spans="1:15" x14ac:dyDescent="0.25">
      <c r="A1" t="s">
        <v>139</v>
      </c>
      <c r="B1" s="2" t="s">
        <v>145</v>
      </c>
      <c r="C1" s="11" t="s">
        <v>140</v>
      </c>
      <c r="D1" s="2" t="s">
        <v>37</v>
      </c>
      <c r="E1" s="2" t="s">
        <v>38</v>
      </c>
      <c r="F1" s="2" t="s">
        <v>46</v>
      </c>
      <c r="G1" s="2" t="s">
        <v>49</v>
      </c>
      <c r="H1" s="3" t="s">
        <v>144</v>
      </c>
      <c r="I1" s="3" t="s">
        <v>143</v>
      </c>
      <c r="J1" s="3" t="s">
        <v>142</v>
      </c>
      <c r="K1" s="3" t="s">
        <v>141</v>
      </c>
      <c r="L1" s="2" t="s">
        <v>39</v>
      </c>
      <c r="M1" s="2" t="s">
        <v>97</v>
      </c>
      <c r="N1" s="2" t="s">
        <v>168</v>
      </c>
      <c r="O1" s="2" t="s">
        <v>148</v>
      </c>
    </row>
    <row r="2" spans="1:15" x14ac:dyDescent="0.25">
      <c r="A2" s="4">
        <v>1</v>
      </c>
      <c r="B2" s="4" t="s">
        <v>50</v>
      </c>
      <c r="C2" s="10" t="s">
        <v>98</v>
      </c>
      <c r="D2" s="4" t="s">
        <v>146</v>
      </c>
      <c r="E2" s="4">
        <v>1996</v>
      </c>
      <c r="F2" s="4" t="s">
        <v>47</v>
      </c>
      <c r="G2" s="4" t="s">
        <v>51</v>
      </c>
      <c r="H2" s="5">
        <v>5200000</v>
      </c>
      <c r="I2" s="5">
        <f>0.05*H2</f>
        <v>260000</v>
      </c>
      <c r="J2" s="5">
        <f>H2-I2</f>
        <v>4940000</v>
      </c>
      <c r="K2" s="5">
        <f>(J2*0.7-J2)*(-1)</f>
        <v>1482000</v>
      </c>
      <c r="L2" s="4" t="s">
        <v>43</v>
      </c>
      <c r="M2" s="6">
        <v>1996</v>
      </c>
      <c r="N2" s="4" t="s">
        <v>52</v>
      </c>
      <c r="O2" t="s">
        <v>149</v>
      </c>
    </row>
    <row r="3" spans="1:15" x14ac:dyDescent="0.25">
      <c r="A3" s="4">
        <v>2</v>
      </c>
      <c r="B3" s="4" t="s">
        <v>102</v>
      </c>
      <c r="C3" s="10" t="s">
        <v>100</v>
      </c>
      <c r="D3" s="4" t="s">
        <v>147</v>
      </c>
      <c r="E3" s="4">
        <v>1998</v>
      </c>
      <c r="F3" s="4" t="s">
        <v>47</v>
      </c>
      <c r="G3" s="4" t="s">
        <v>53</v>
      </c>
      <c r="H3" s="5">
        <v>44000000</v>
      </c>
      <c r="I3" s="5">
        <f t="shared" ref="I3:I46" si="0">0.05*H3</f>
        <v>2200000</v>
      </c>
      <c r="J3" s="5">
        <f t="shared" ref="J3:J66" si="1">H3-I3</f>
        <v>41800000</v>
      </c>
      <c r="K3" s="5">
        <f t="shared" ref="K3:K66" si="2">(J3*0.7-J3)*(-1)</f>
        <v>12540000</v>
      </c>
      <c r="L3" s="4" t="s">
        <v>43</v>
      </c>
      <c r="M3" s="6">
        <v>2000</v>
      </c>
      <c r="N3" s="4" t="s">
        <v>52</v>
      </c>
      <c r="O3" t="s">
        <v>149</v>
      </c>
    </row>
    <row r="4" spans="1:15" ht="16.5" customHeight="1" x14ac:dyDescent="0.25">
      <c r="A4" s="4">
        <v>3</v>
      </c>
      <c r="B4" s="7" t="s">
        <v>103</v>
      </c>
      <c r="C4" s="10" t="s">
        <v>100</v>
      </c>
      <c r="D4" s="4" t="s">
        <v>42</v>
      </c>
      <c r="E4" s="4">
        <v>2000</v>
      </c>
      <c r="F4" s="4" t="s">
        <v>56</v>
      </c>
      <c r="G4" s="4" t="s">
        <v>54</v>
      </c>
      <c r="H4" s="5">
        <v>9900000</v>
      </c>
      <c r="I4" s="5">
        <f t="shared" si="0"/>
        <v>495000</v>
      </c>
      <c r="J4" s="5">
        <f t="shared" si="1"/>
        <v>9405000</v>
      </c>
      <c r="K4" s="5">
        <f t="shared" si="2"/>
        <v>2821500</v>
      </c>
      <c r="L4" s="4" t="s">
        <v>43</v>
      </c>
      <c r="M4" s="6">
        <v>2001</v>
      </c>
      <c r="N4" s="4" t="s">
        <v>52</v>
      </c>
      <c r="O4" t="s">
        <v>149</v>
      </c>
    </row>
    <row r="5" spans="1:15" x14ac:dyDescent="0.25">
      <c r="A5" s="4">
        <v>4</v>
      </c>
      <c r="B5" s="4" t="s">
        <v>104</v>
      </c>
      <c r="C5" s="10" t="s">
        <v>99</v>
      </c>
      <c r="D5" s="4" t="s">
        <v>40</v>
      </c>
      <c r="E5" s="4">
        <v>2000</v>
      </c>
      <c r="F5" s="4" t="s">
        <v>47</v>
      </c>
      <c r="G5" s="4" t="s">
        <v>54</v>
      </c>
      <c r="H5" s="5">
        <v>30000000</v>
      </c>
      <c r="I5" s="5">
        <f t="shared" si="0"/>
        <v>1500000</v>
      </c>
      <c r="J5" s="5">
        <f t="shared" si="1"/>
        <v>28500000</v>
      </c>
      <c r="K5" s="5">
        <f t="shared" si="2"/>
        <v>8550000</v>
      </c>
      <c r="L5" s="4" t="s">
        <v>43</v>
      </c>
      <c r="M5" s="6">
        <v>2000</v>
      </c>
      <c r="N5" s="4" t="s">
        <v>52</v>
      </c>
      <c r="O5" t="s">
        <v>149</v>
      </c>
    </row>
    <row r="6" spans="1:15" x14ac:dyDescent="0.25">
      <c r="A6" s="4">
        <v>5</v>
      </c>
      <c r="B6" s="4" t="s">
        <v>105</v>
      </c>
      <c r="C6" s="10" t="s">
        <v>99</v>
      </c>
      <c r="D6" s="4" t="s">
        <v>147</v>
      </c>
      <c r="E6" s="4">
        <v>2001</v>
      </c>
      <c r="F6" s="4" t="s">
        <v>47</v>
      </c>
      <c r="G6" s="4" t="s">
        <v>55</v>
      </c>
      <c r="H6" s="5">
        <v>30000000</v>
      </c>
      <c r="I6" s="5">
        <f t="shared" si="0"/>
        <v>1500000</v>
      </c>
      <c r="J6" s="5">
        <f t="shared" si="1"/>
        <v>28500000</v>
      </c>
      <c r="K6" s="5">
        <f t="shared" si="2"/>
        <v>8550000</v>
      </c>
      <c r="L6" s="4" t="s">
        <v>43</v>
      </c>
      <c r="M6" s="6">
        <v>2001</v>
      </c>
      <c r="N6" s="4" t="s">
        <v>52</v>
      </c>
      <c r="O6" t="s">
        <v>149</v>
      </c>
    </row>
    <row r="7" spans="1:15" x14ac:dyDescent="0.25">
      <c r="A7" s="4">
        <v>6</v>
      </c>
      <c r="B7" s="4" t="s">
        <v>106</v>
      </c>
      <c r="C7" s="10" t="s">
        <v>99</v>
      </c>
      <c r="D7" s="4" t="s">
        <v>146</v>
      </c>
      <c r="E7" s="4">
        <v>2001</v>
      </c>
      <c r="F7" s="4" t="s">
        <v>47</v>
      </c>
      <c r="G7" s="4" t="s">
        <v>57</v>
      </c>
      <c r="H7" s="5">
        <v>50000000</v>
      </c>
      <c r="I7" s="5">
        <f t="shared" si="0"/>
        <v>2500000</v>
      </c>
      <c r="J7" s="5">
        <f t="shared" si="1"/>
        <v>47500000</v>
      </c>
      <c r="K7" s="5">
        <f t="shared" si="2"/>
        <v>14250000.000000004</v>
      </c>
      <c r="L7" s="4" t="s">
        <v>43</v>
      </c>
      <c r="M7" s="6">
        <v>2002</v>
      </c>
      <c r="N7" s="4" t="s">
        <v>52</v>
      </c>
      <c r="O7" t="s">
        <v>149</v>
      </c>
    </row>
    <row r="8" spans="1:15" x14ac:dyDescent="0.25">
      <c r="A8" s="4">
        <v>7</v>
      </c>
      <c r="B8" s="4" t="s">
        <v>107</v>
      </c>
      <c r="C8" s="10" t="s">
        <v>99</v>
      </c>
      <c r="D8" s="4" t="s">
        <v>42</v>
      </c>
      <c r="E8" s="4">
        <v>2003</v>
      </c>
      <c r="F8" s="4" t="s">
        <v>47</v>
      </c>
      <c r="G8" s="4" t="s">
        <v>58</v>
      </c>
      <c r="H8" s="5">
        <v>40000000</v>
      </c>
      <c r="I8" s="5">
        <f t="shared" si="0"/>
        <v>2000000</v>
      </c>
      <c r="J8" s="5">
        <f t="shared" si="1"/>
        <v>38000000</v>
      </c>
      <c r="K8" s="5">
        <f t="shared" si="2"/>
        <v>11400000</v>
      </c>
      <c r="L8" s="4" t="s">
        <v>43</v>
      </c>
      <c r="M8" s="6">
        <v>2004</v>
      </c>
      <c r="N8" s="4" t="s">
        <v>52</v>
      </c>
      <c r="O8" t="s">
        <v>149</v>
      </c>
    </row>
    <row r="9" spans="1:15" x14ac:dyDescent="0.25">
      <c r="A9" s="4">
        <v>8</v>
      </c>
      <c r="B9" s="4" t="s">
        <v>108</v>
      </c>
      <c r="C9" s="10" t="s">
        <v>99</v>
      </c>
      <c r="D9" s="4"/>
      <c r="E9" s="4">
        <v>2004</v>
      </c>
      <c r="F9" s="4" t="s">
        <v>47</v>
      </c>
      <c r="G9" s="4" t="s">
        <v>59</v>
      </c>
      <c r="H9" s="5">
        <v>75000000</v>
      </c>
      <c r="I9" s="5">
        <f t="shared" si="0"/>
        <v>3750000</v>
      </c>
      <c r="J9" s="5">
        <f t="shared" si="1"/>
        <v>71250000</v>
      </c>
      <c r="K9" s="5">
        <f t="shared" si="2"/>
        <v>21375000</v>
      </c>
      <c r="L9" s="4" t="s">
        <v>43</v>
      </c>
      <c r="M9" s="6">
        <v>2005</v>
      </c>
      <c r="N9" s="4" t="s">
        <v>52</v>
      </c>
      <c r="O9" t="s">
        <v>149</v>
      </c>
    </row>
    <row r="10" spans="1:15" ht="30" customHeight="1" x14ac:dyDescent="0.25">
      <c r="A10" s="4">
        <v>9</v>
      </c>
      <c r="B10" s="7" t="s">
        <v>109</v>
      </c>
      <c r="C10" s="7" t="s">
        <v>101</v>
      </c>
      <c r="D10" s="4" t="s">
        <v>156</v>
      </c>
      <c r="E10" s="4">
        <v>2004</v>
      </c>
      <c r="F10" s="4" t="s">
        <v>47</v>
      </c>
      <c r="G10" s="4" t="s">
        <v>60</v>
      </c>
      <c r="H10" s="5">
        <v>200000000</v>
      </c>
      <c r="I10" s="5">
        <f t="shared" si="0"/>
        <v>10000000</v>
      </c>
      <c r="J10" s="5">
        <f t="shared" si="1"/>
        <v>190000000</v>
      </c>
      <c r="K10" s="5">
        <f t="shared" si="2"/>
        <v>57000000.000000015</v>
      </c>
      <c r="L10" s="4" t="s">
        <v>43</v>
      </c>
      <c r="M10" s="6">
        <v>2006</v>
      </c>
      <c r="N10" s="4" t="s">
        <v>52</v>
      </c>
      <c r="O10" t="s">
        <v>149</v>
      </c>
    </row>
    <row r="11" spans="1:15" x14ac:dyDescent="0.25">
      <c r="A11" s="4">
        <v>10</v>
      </c>
      <c r="B11" s="8" t="s">
        <v>110</v>
      </c>
      <c r="C11" s="10" t="s">
        <v>99</v>
      </c>
      <c r="D11" s="4"/>
      <c r="E11" s="4">
        <v>2004</v>
      </c>
      <c r="F11" s="4" t="s">
        <v>47</v>
      </c>
      <c r="G11" s="4" t="s">
        <v>61</v>
      </c>
      <c r="H11" s="5">
        <v>10000000</v>
      </c>
      <c r="I11" s="5">
        <f t="shared" si="0"/>
        <v>500000</v>
      </c>
      <c r="J11" s="5">
        <f t="shared" si="1"/>
        <v>9500000</v>
      </c>
      <c r="K11" s="5">
        <f t="shared" si="2"/>
        <v>2850000</v>
      </c>
      <c r="L11" s="4" t="s">
        <v>43</v>
      </c>
      <c r="M11" s="6">
        <v>2005</v>
      </c>
      <c r="N11" s="4" t="s">
        <v>52</v>
      </c>
      <c r="O11" t="s">
        <v>149</v>
      </c>
    </row>
    <row r="12" spans="1:15" ht="30" x14ac:dyDescent="0.25">
      <c r="A12" s="4">
        <v>11</v>
      </c>
      <c r="B12" s="8" t="s">
        <v>111</v>
      </c>
      <c r="C12" s="10" t="s">
        <v>99</v>
      </c>
      <c r="D12" s="4" t="s">
        <v>147</v>
      </c>
      <c r="E12" s="4">
        <v>2005</v>
      </c>
      <c r="F12" s="4" t="s">
        <v>47</v>
      </c>
      <c r="G12" s="4" t="s">
        <v>62</v>
      </c>
      <c r="H12" s="5">
        <v>35000000</v>
      </c>
      <c r="I12" s="5">
        <f t="shared" si="0"/>
        <v>1750000</v>
      </c>
      <c r="J12" s="5">
        <f t="shared" si="1"/>
        <v>33250000</v>
      </c>
      <c r="K12" s="5">
        <f t="shared" si="2"/>
        <v>9975000</v>
      </c>
      <c r="L12" s="4" t="s">
        <v>43</v>
      </c>
      <c r="M12" s="6">
        <v>2006</v>
      </c>
      <c r="N12" s="4" t="s">
        <v>52</v>
      </c>
      <c r="O12" t="s">
        <v>150</v>
      </c>
    </row>
    <row r="13" spans="1:15" x14ac:dyDescent="0.25">
      <c r="A13" s="4">
        <v>12</v>
      </c>
      <c r="B13" s="4" t="s">
        <v>63</v>
      </c>
      <c r="C13" s="10" t="s">
        <v>112</v>
      </c>
      <c r="D13" s="4" t="s">
        <v>155</v>
      </c>
      <c r="E13" s="4">
        <v>2005</v>
      </c>
      <c r="F13" s="4" t="s">
        <v>65</v>
      </c>
      <c r="G13" s="4" t="s">
        <v>64</v>
      </c>
      <c r="H13" s="5">
        <v>22000000</v>
      </c>
      <c r="I13" s="5">
        <f t="shared" si="0"/>
        <v>1100000</v>
      </c>
      <c r="J13" s="5">
        <f t="shared" si="1"/>
        <v>20900000</v>
      </c>
      <c r="K13" s="5">
        <f t="shared" si="2"/>
        <v>6270000</v>
      </c>
      <c r="L13" s="4" t="s">
        <v>43</v>
      </c>
      <c r="M13" s="6">
        <v>2006</v>
      </c>
      <c r="N13" s="4" t="s">
        <v>52</v>
      </c>
      <c r="O13" t="s">
        <v>150</v>
      </c>
    </row>
    <row r="14" spans="1:15" x14ac:dyDescent="0.25">
      <c r="A14" s="4">
        <v>13</v>
      </c>
      <c r="B14" s="4" t="s">
        <v>66</v>
      </c>
      <c r="C14" s="10" t="s">
        <v>113</v>
      </c>
      <c r="D14" s="4" t="s">
        <v>146</v>
      </c>
      <c r="E14" s="4">
        <v>2005</v>
      </c>
      <c r="F14" s="4" t="s">
        <v>47</v>
      </c>
      <c r="G14" s="4" t="s">
        <v>67</v>
      </c>
      <c r="H14" s="5">
        <v>33000000</v>
      </c>
      <c r="I14" s="5">
        <f t="shared" si="0"/>
        <v>1650000</v>
      </c>
      <c r="J14" s="5">
        <f t="shared" si="1"/>
        <v>31350000</v>
      </c>
      <c r="K14" s="5">
        <f t="shared" si="2"/>
        <v>9405000</v>
      </c>
      <c r="L14" s="4" t="s">
        <v>43</v>
      </c>
      <c r="M14" s="6">
        <v>2005</v>
      </c>
      <c r="N14" s="4" t="s">
        <v>52</v>
      </c>
      <c r="O14" t="s">
        <v>150</v>
      </c>
    </row>
    <row r="15" spans="1:15" x14ac:dyDescent="0.25">
      <c r="A15" s="4">
        <v>14</v>
      </c>
      <c r="B15" s="4" t="s">
        <v>68</v>
      </c>
      <c r="C15" s="10" t="s">
        <v>113</v>
      </c>
      <c r="D15" s="4" t="s">
        <v>41</v>
      </c>
      <c r="E15" s="4">
        <v>2005</v>
      </c>
      <c r="F15" s="4" t="s">
        <v>47</v>
      </c>
      <c r="G15" s="4" t="s">
        <v>69</v>
      </c>
      <c r="H15" s="5">
        <v>10000000</v>
      </c>
      <c r="I15" s="5">
        <f t="shared" si="0"/>
        <v>500000</v>
      </c>
      <c r="J15" s="5">
        <f t="shared" si="1"/>
        <v>9500000</v>
      </c>
      <c r="K15" s="5">
        <f t="shared" si="2"/>
        <v>2850000</v>
      </c>
      <c r="L15" s="4" t="s">
        <v>43</v>
      </c>
      <c r="M15" s="6">
        <v>2005</v>
      </c>
      <c r="N15" s="4" t="s">
        <v>52</v>
      </c>
      <c r="O15" t="s">
        <v>150</v>
      </c>
    </row>
    <row r="16" spans="1:15" x14ac:dyDescent="0.25">
      <c r="A16" s="4">
        <v>15</v>
      </c>
      <c r="B16" s="4" t="s">
        <v>70</v>
      </c>
      <c r="C16" s="10" t="s">
        <v>99</v>
      </c>
      <c r="D16" s="4" t="s">
        <v>114</v>
      </c>
      <c r="E16" s="4">
        <v>2005</v>
      </c>
      <c r="F16" s="4" t="s">
        <v>47</v>
      </c>
      <c r="G16" s="4" t="s">
        <v>67</v>
      </c>
      <c r="H16" s="5">
        <v>65000000</v>
      </c>
      <c r="I16" s="5">
        <f t="shared" si="0"/>
        <v>3250000</v>
      </c>
      <c r="J16" s="5">
        <f t="shared" si="1"/>
        <v>61750000</v>
      </c>
      <c r="K16" s="5">
        <f t="shared" si="2"/>
        <v>18525000</v>
      </c>
      <c r="L16" s="4" t="s">
        <v>43</v>
      </c>
      <c r="M16" s="6">
        <v>2007</v>
      </c>
      <c r="N16" s="4" t="s">
        <v>52</v>
      </c>
      <c r="O16" t="s">
        <v>150</v>
      </c>
    </row>
    <row r="17" spans="1:15" x14ac:dyDescent="0.25">
      <c r="A17" s="4">
        <v>16</v>
      </c>
      <c r="B17" s="4" t="s">
        <v>115</v>
      </c>
      <c r="C17" s="10" t="s">
        <v>99</v>
      </c>
      <c r="D17" s="4" t="s">
        <v>164</v>
      </c>
      <c r="E17" s="4">
        <v>2006</v>
      </c>
      <c r="F17" s="4" t="s">
        <v>47</v>
      </c>
      <c r="G17" s="4" t="s">
        <v>71</v>
      </c>
      <c r="H17" s="5">
        <v>85000000</v>
      </c>
      <c r="I17" s="5">
        <f t="shared" si="0"/>
        <v>4250000</v>
      </c>
      <c r="J17" s="5">
        <f t="shared" si="1"/>
        <v>80750000</v>
      </c>
      <c r="K17" s="5">
        <f t="shared" si="2"/>
        <v>24225000</v>
      </c>
      <c r="L17" s="4" t="s">
        <v>43</v>
      </c>
      <c r="M17" s="6">
        <v>2007</v>
      </c>
      <c r="N17" s="4" t="s">
        <v>52</v>
      </c>
      <c r="O17" t="s">
        <v>150</v>
      </c>
    </row>
    <row r="18" spans="1:15" x14ac:dyDescent="0.25">
      <c r="A18" s="4">
        <v>17</v>
      </c>
      <c r="B18" s="4" t="s">
        <v>116</v>
      </c>
      <c r="C18" s="10" t="s">
        <v>99</v>
      </c>
      <c r="D18" s="4" t="s">
        <v>166</v>
      </c>
      <c r="E18" s="4">
        <v>2006</v>
      </c>
      <c r="F18" s="4" t="s">
        <v>72</v>
      </c>
      <c r="G18" s="4" t="s">
        <v>90</v>
      </c>
      <c r="H18" s="5">
        <v>85000000</v>
      </c>
      <c r="I18" s="5">
        <f t="shared" si="0"/>
        <v>4250000</v>
      </c>
      <c r="J18" s="5">
        <f t="shared" si="1"/>
        <v>80750000</v>
      </c>
      <c r="K18" s="5">
        <f t="shared" si="2"/>
        <v>24225000</v>
      </c>
      <c r="L18" s="4" t="s">
        <v>43</v>
      </c>
      <c r="M18" s="6">
        <v>2007</v>
      </c>
      <c r="N18" s="4" t="s">
        <v>52</v>
      </c>
      <c r="O18" t="s">
        <v>149</v>
      </c>
    </row>
    <row r="19" spans="1:15" x14ac:dyDescent="0.25">
      <c r="A19" s="4">
        <v>18</v>
      </c>
      <c r="B19" s="4" t="s">
        <v>117</v>
      </c>
      <c r="C19" s="10" t="s">
        <v>99</v>
      </c>
      <c r="D19" s="4" t="s">
        <v>157</v>
      </c>
      <c r="E19" s="4">
        <v>2007</v>
      </c>
      <c r="F19" s="4" t="s">
        <v>47</v>
      </c>
      <c r="G19" s="4" t="s">
        <v>118</v>
      </c>
      <c r="H19" s="5">
        <v>50000000</v>
      </c>
      <c r="I19" s="5">
        <f t="shared" si="0"/>
        <v>2500000</v>
      </c>
      <c r="J19" s="5">
        <f t="shared" si="1"/>
        <v>47500000</v>
      </c>
      <c r="K19" s="5">
        <f t="shared" si="2"/>
        <v>14250000.000000004</v>
      </c>
      <c r="L19" s="4" t="s">
        <v>43</v>
      </c>
      <c r="M19" s="6">
        <v>2008</v>
      </c>
      <c r="N19" s="4" t="s">
        <v>52</v>
      </c>
      <c r="O19" t="s">
        <v>149</v>
      </c>
    </row>
    <row r="20" spans="1:15" x14ac:dyDescent="0.25">
      <c r="A20" s="4">
        <v>19</v>
      </c>
      <c r="B20" s="4" t="s">
        <v>73</v>
      </c>
      <c r="C20" s="10" t="s">
        <v>99</v>
      </c>
      <c r="D20" s="4" t="s">
        <v>146</v>
      </c>
      <c r="E20" s="4">
        <v>2007</v>
      </c>
      <c r="F20" s="4" t="s">
        <v>47</v>
      </c>
      <c r="G20" s="4" t="s">
        <v>74</v>
      </c>
      <c r="H20" s="5">
        <v>200000000</v>
      </c>
      <c r="I20" s="5">
        <f t="shared" si="0"/>
        <v>10000000</v>
      </c>
      <c r="J20" s="5">
        <f t="shared" si="1"/>
        <v>190000000</v>
      </c>
      <c r="K20" s="5">
        <f t="shared" si="2"/>
        <v>57000000.000000015</v>
      </c>
      <c r="L20" s="4" t="s">
        <v>43</v>
      </c>
      <c r="M20" s="6">
        <v>2009</v>
      </c>
      <c r="N20" s="4" t="s">
        <v>52</v>
      </c>
      <c r="O20" t="s">
        <v>149</v>
      </c>
    </row>
    <row r="21" spans="1:15" x14ac:dyDescent="0.25">
      <c r="A21" s="4">
        <v>20</v>
      </c>
      <c r="B21" s="4" t="s">
        <v>119</v>
      </c>
      <c r="C21" s="10" t="s">
        <v>112</v>
      </c>
      <c r="D21" s="4" t="s">
        <v>42</v>
      </c>
      <c r="E21" s="4">
        <v>2008</v>
      </c>
      <c r="F21" s="4" t="s">
        <v>75</v>
      </c>
      <c r="G21" s="4" t="s">
        <v>76</v>
      </c>
      <c r="H21" s="5">
        <v>50000000</v>
      </c>
      <c r="I21" s="5">
        <f t="shared" si="0"/>
        <v>2500000</v>
      </c>
      <c r="J21" s="5">
        <f t="shared" si="1"/>
        <v>47500000</v>
      </c>
      <c r="K21" s="5">
        <f t="shared" si="2"/>
        <v>14250000.000000004</v>
      </c>
      <c r="L21" s="4" t="s">
        <v>43</v>
      </c>
      <c r="M21" s="6">
        <v>2009</v>
      </c>
      <c r="N21" s="4" t="s">
        <v>52</v>
      </c>
      <c r="O21" t="s">
        <v>149</v>
      </c>
    </row>
    <row r="22" spans="1:15" x14ac:dyDescent="0.25">
      <c r="A22" s="4">
        <v>21</v>
      </c>
      <c r="B22" s="4" t="s">
        <v>120</v>
      </c>
      <c r="C22" s="10" t="s">
        <v>112</v>
      </c>
      <c r="D22" s="4" t="s">
        <v>156</v>
      </c>
      <c r="E22" s="4">
        <v>2010</v>
      </c>
      <c r="F22" s="4" t="s">
        <v>65</v>
      </c>
      <c r="G22" s="4" t="s">
        <v>77</v>
      </c>
      <c r="H22" s="5">
        <v>80000000</v>
      </c>
      <c r="I22" s="5">
        <f t="shared" si="0"/>
        <v>4000000</v>
      </c>
      <c r="J22" s="5">
        <f t="shared" si="1"/>
        <v>76000000</v>
      </c>
      <c r="K22" s="5">
        <f t="shared" si="2"/>
        <v>22800000</v>
      </c>
      <c r="L22" s="4" t="s">
        <v>43</v>
      </c>
      <c r="M22" s="6">
        <v>2011</v>
      </c>
      <c r="N22" s="4" t="s">
        <v>52</v>
      </c>
      <c r="O22" t="s">
        <v>151</v>
      </c>
    </row>
    <row r="23" spans="1:15" x14ac:dyDescent="0.25">
      <c r="A23" s="4">
        <v>22</v>
      </c>
      <c r="B23" s="4" t="s">
        <v>78</v>
      </c>
      <c r="C23" s="10" t="s">
        <v>112</v>
      </c>
      <c r="D23" s="4" t="s">
        <v>158</v>
      </c>
      <c r="E23" s="4">
        <v>2010</v>
      </c>
      <c r="F23" s="4" t="s">
        <v>47</v>
      </c>
      <c r="G23" s="4" t="s">
        <v>79</v>
      </c>
      <c r="H23" s="5">
        <v>50000000</v>
      </c>
      <c r="I23" s="5">
        <f t="shared" si="0"/>
        <v>2500000</v>
      </c>
      <c r="J23" s="5">
        <f t="shared" si="1"/>
        <v>47500000</v>
      </c>
      <c r="K23" s="5">
        <f t="shared" si="2"/>
        <v>14250000.000000004</v>
      </c>
      <c r="L23" s="4" t="s">
        <v>43</v>
      </c>
      <c r="M23" s="6">
        <v>2012</v>
      </c>
      <c r="N23" s="4" t="s">
        <v>52</v>
      </c>
      <c r="O23" t="s">
        <v>151</v>
      </c>
    </row>
    <row r="24" spans="1:15" x14ac:dyDescent="0.25">
      <c r="A24" s="4">
        <v>23</v>
      </c>
      <c r="B24" s="4" t="s">
        <v>121</v>
      </c>
      <c r="C24" s="10" t="s">
        <v>112</v>
      </c>
      <c r="D24" s="4" t="s">
        <v>40</v>
      </c>
      <c r="E24" s="4">
        <v>2011</v>
      </c>
      <c r="F24" s="4" t="s">
        <v>65</v>
      </c>
      <c r="G24" s="4" t="s">
        <v>80</v>
      </c>
      <c r="H24" s="5">
        <v>140000000</v>
      </c>
      <c r="I24" s="5">
        <f t="shared" si="0"/>
        <v>7000000</v>
      </c>
      <c r="J24" s="5">
        <f t="shared" si="1"/>
        <v>133000000</v>
      </c>
      <c r="K24" s="5">
        <f t="shared" si="2"/>
        <v>39900000</v>
      </c>
      <c r="L24" s="4" t="s">
        <v>43</v>
      </c>
      <c r="M24" s="6">
        <v>2013</v>
      </c>
      <c r="N24" s="4" t="s">
        <v>52</v>
      </c>
      <c r="O24" t="s">
        <v>152</v>
      </c>
    </row>
    <row r="25" spans="1:15" x14ac:dyDescent="0.25">
      <c r="A25" s="4">
        <v>24</v>
      </c>
      <c r="B25" s="4" t="s">
        <v>159</v>
      </c>
      <c r="C25" s="10" t="s">
        <v>112</v>
      </c>
      <c r="D25" s="4" t="s">
        <v>41</v>
      </c>
      <c r="E25" s="4">
        <v>2011</v>
      </c>
      <c r="F25" s="4" t="s">
        <v>72</v>
      </c>
      <c r="G25" s="4" t="s">
        <v>81</v>
      </c>
      <c r="H25" s="5">
        <v>52000000</v>
      </c>
      <c r="I25" s="5">
        <f t="shared" si="0"/>
        <v>2600000</v>
      </c>
      <c r="J25" s="5">
        <f t="shared" si="1"/>
        <v>49400000</v>
      </c>
      <c r="K25" s="5">
        <f t="shared" si="2"/>
        <v>14820000</v>
      </c>
      <c r="L25" s="4" t="s">
        <v>43</v>
      </c>
      <c r="M25" s="6">
        <v>2012</v>
      </c>
      <c r="N25" s="4" t="s">
        <v>52</v>
      </c>
      <c r="O25" t="s">
        <v>151</v>
      </c>
    </row>
    <row r="26" spans="1:15" x14ac:dyDescent="0.25">
      <c r="A26" s="4">
        <v>25</v>
      </c>
      <c r="B26" s="4" t="s">
        <v>82</v>
      </c>
      <c r="C26" s="10" t="s">
        <v>112</v>
      </c>
      <c r="D26" s="4" t="s">
        <v>42</v>
      </c>
      <c r="E26" s="4">
        <v>2011</v>
      </c>
      <c r="F26" s="4" t="s">
        <v>72</v>
      </c>
      <c r="G26" s="4" t="s">
        <v>81</v>
      </c>
      <c r="H26" s="5">
        <v>25000000</v>
      </c>
      <c r="I26" s="5">
        <f t="shared" si="0"/>
        <v>1250000</v>
      </c>
      <c r="J26" s="5">
        <f t="shared" si="1"/>
        <v>23750000</v>
      </c>
      <c r="K26" s="5">
        <f t="shared" si="2"/>
        <v>7125000.0000000019</v>
      </c>
      <c r="L26" s="4" t="s">
        <v>43</v>
      </c>
      <c r="M26" s="6">
        <v>2012</v>
      </c>
      <c r="N26" s="4" t="s">
        <v>52</v>
      </c>
      <c r="O26" t="s">
        <v>151</v>
      </c>
    </row>
    <row r="27" spans="1:15" x14ac:dyDescent="0.25">
      <c r="A27" s="4">
        <v>26</v>
      </c>
      <c r="B27" s="4" t="s">
        <v>83</v>
      </c>
      <c r="C27" s="10" t="s">
        <v>112</v>
      </c>
      <c r="D27" s="4" t="s">
        <v>157</v>
      </c>
      <c r="E27" s="4">
        <v>2012</v>
      </c>
      <c r="F27" s="4" t="s">
        <v>47</v>
      </c>
      <c r="G27" s="4" t="s">
        <v>79</v>
      </c>
      <c r="H27" s="5">
        <v>10500000</v>
      </c>
      <c r="I27" s="5">
        <f t="shared" si="0"/>
        <v>525000</v>
      </c>
      <c r="J27" s="5">
        <f t="shared" si="1"/>
        <v>9975000</v>
      </c>
      <c r="K27" s="5">
        <f t="shared" si="2"/>
        <v>2992500</v>
      </c>
      <c r="L27" s="4" t="s">
        <v>43</v>
      </c>
      <c r="M27" s="6">
        <v>2012</v>
      </c>
      <c r="N27" s="4" t="s">
        <v>52</v>
      </c>
      <c r="O27" t="s">
        <v>151</v>
      </c>
    </row>
    <row r="28" spans="1:15" x14ac:dyDescent="0.25">
      <c r="A28" s="4">
        <v>27</v>
      </c>
      <c r="B28" s="4" t="s">
        <v>84</v>
      </c>
      <c r="C28" s="10" t="s">
        <v>112</v>
      </c>
      <c r="D28" s="4" t="s">
        <v>146</v>
      </c>
      <c r="E28" s="4">
        <v>2012</v>
      </c>
      <c r="F28" s="4" t="s">
        <v>47</v>
      </c>
      <c r="G28" s="4" t="s">
        <v>79</v>
      </c>
      <c r="H28" s="5">
        <v>20000000</v>
      </c>
      <c r="I28" s="5">
        <f t="shared" si="0"/>
        <v>1000000</v>
      </c>
      <c r="J28" s="5">
        <f t="shared" si="1"/>
        <v>19000000</v>
      </c>
      <c r="K28" s="5">
        <f t="shared" si="2"/>
        <v>5700000</v>
      </c>
      <c r="L28" s="4" t="s">
        <v>43</v>
      </c>
      <c r="M28" s="6">
        <v>2012</v>
      </c>
      <c r="N28" s="4" t="s">
        <v>52</v>
      </c>
      <c r="O28" t="s">
        <v>152</v>
      </c>
    </row>
    <row r="29" spans="1:15" x14ac:dyDescent="0.25">
      <c r="A29" s="4">
        <v>28</v>
      </c>
      <c r="B29" s="4" t="s">
        <v>160</v>
      </c>
      <c r="C29" s="10" t="s">
        <v>112</v>
      </c>
      <c r="D29" s="4" t="s">
        <v>146</v>
      </c>
      <c r="E29" s="4">
        <v>2012</v>
      </c>
      <c r="F29" s="4" t="s">
        <v>47</v>
      </c>
      <c r="G29" s="4" t="s">
        <v>79</v>
      </c>
      <c r="H29" s="5">
        <v>22000000</v>
      </c>
      <c r="I29" s="5">
        <f t="shared" si="0"/>
        <v>1100000</v>
      </c>
      <c r="J29" s="5">
        <f t="shared" si="1"/>
        <v>20900000</v>
      </c>
      <c r="K29" s="5">
        <f t="shared" si="2"/>
        <v>6270000</v>
      </c>
      <c r="L29" s="4" t="s">
        <v>43</v>
      </c>
      <c r="M29" s="6">
        <v>2012</v>
      </c>
      <c r="N29" s="4" t="s">
        <v>52</v>
      </c>
      <c r="O29" t="s">
        <v>152</v>
      </c>
    </row>
    <row r="30" spans="1:15" x14ac:dyDescent="0.25">
      <c r="A30" s="4">
        <v>29</v>
      </c>
      <c r="B30" s="4" t="s">
        <v>122</v>
      </c>
      <c r="C30" s="10" t="s">
        <v>112</v>
      </c>
      <c r="D30" s="4" t="s">
        <v>40</v>
      </c>
      <c r="E30" s="4">
        <v>2012</v>
      </c>
      <c r="F30" s="4" t="s">
        <v>65</v>
      </c>
      <c r="G30" s="4" t="s">
        <v>80</v>
      </c>
      <c r="H30" s="5">
        <v>1260000000</v>
      </c>
      <c r="I30" s="5">
        <f t="shared" si="0"/>
        <v>63000000</v>
      </c>
      <c r="J30" s="5">
        <f t="shared" si="1"/>
        <v>1197000000</v>
      </c>
      <c r="K30" s="5">
        <f t="shared" si="2"/>
        <v>359100000</v>
      </c>
      <c r="L30" s="4" t="s">
        <v>43</v>
      </c>
      <c r="M30" s="6">
        <v>2014</v>
      </c>
      <c r="N30" s="4" t="s">
        <v>52</v>
      </c>
      <c r="O30" t="s">
        <v>153</v>
      </c>
    </row>
    <row r="31" spans="1:15" x14ac:dyDescent="0.25">
      <c r="A31" s="4">
        <v>30</v>
      </c>
      <c r="B31" s="4" t="s">
        <v>161</v>
      </c>
      <c r="C31" s="10" t="s">
        <v>112</v>
      </c>
      <c r="D31" s="4" t="s">
        <v>40</v>
      </c>
      <c r="E31" s="4">
        <v>2012</v>
      </c>
      <c r="F31" s="4" t="s">
        <v>47</v>
      </c>
      <c r="G31" s="4" t="s">
        <v>79</v>
      </c>
      <c r="H31" s="5">
        <v>6900000</v>
      </c>
      <c r="I31" s="5">
        <f t="shared" si="0"/>
        <v>345000</v>
      </c>
      <c r="J31" s="5">
        <f t="shared" si="1"/>
        <v>6555000</v>
      </c>
      <c r="K31" s="5">
        <f t="shared" si="2"/>
        <v>1966500</v>
      </c>
      <c r="L31" s="4" t="s">
        <v>43</v>
      </c>
      <c r="M31" s="6">
        <v>2012</v>
      </c>
      <c r="N31" s="4" t="s">
        <v>52</v>
      </c>
      <c r="O31" t="s">
        <v>151</v>
      </c>
    </row>
    <row r="32" spans="1:15" x14ac:dyDescent="0.25">
      <c r="A32" s="4">
        <v>31</v>
      </c>
      <c r="B32" s="4" t="s">
        <v>85</v>
      </c>
      <c r="C32" s="10" t="s">
        <v>112</v>
      </c>
      <c r="D32" s="4" t="s">
        <v>41</v>
      </c>
      <c r="E32" s="4">
        <v>2012</v>
      </c>
      <c r="F32" s="4" t="s">
        <v>47</v>
      </c>
      <c r="G32" s="4" t="s">
        <v>79</v>
      </c>
      <c r="H32" s="5">
        <v>11500000</v>
      </c>
      <c r="I32" s="5">
        <f t="shared" si="0"/>
        <v>575000</v>
      </c>
      <c r="J32" s="5">
        <f t="shared" si="1"/>
        <v>10925000</v>
      </c>
      <c r="K32" s="5">
        <f t="shared" si="2"/>
        <v>3277500.0000000009</v>
      </c>
      <c r="L32" s="4" t="s">
        <v>43</v>
      </c>
      <c r="M32" s="6">
        <v>2013</v>
      </c>
      <c r="N32" s="4" t="s">
        <v>52</v>
      </c>
      <c r="O32" t="s">
        <v>151</v>
      </c>
    </row>
    <row r="33" spans="1:15" x14ac:dyDescent="0.25">
      <c r="A33" s="4">
        <v>32</v>
      </c>
      <c r="B33" s="4" t="s">
        <v>165</v>
      </c>
      <c r="C33" s="10" t="s">
        <v>112</v>
      </c>
      <c r="D33" s="4" t="s">
        <v>41</v>
      </c>
      <c r="E33" s="4">
        <v>2012</v>
      </c>
      <c r="F33" s="4" t="s">
        <v>47</v>
      </c>
      <c r="G33" s="4" t="s">
        <v>79</v>
      </c>
      <c r="H33" s="5">
        <v>14000000</v>
      </c>
      <c r="I33" s="5">
        <f t="shared" si="0"/>
        <v>700000</v>
      </c>
      <c r="J33" s="5">
        <f t="shared" si="1"/>
        <v>13300000</v>
      </c>
      <c r="K33" s="5">
        <f t="shared" si="2"/>
        <v>3990000</v>
      </c>
      <c r="L33" s="4" t="s">
        <v>43</v>
      </c>
      <c r="M33" s="6">
        <v>2012</v>
      </c>
      <c r="N33" s="4" t="s">
        <v>52</v>
      </c>
      <c r="O33" t="s">
        <v>151</v>
      </c>
    </row>
    <row r="34" spans="1:15" x14ac:dyDescent="0.25">
      <c r="A34" s="4">
        <v>33</v>
      </c>
      <c r="B34" s="4" t="s">
        <v>123</v>
      </c>
      <c r="C34" s="10" t="s">
        <v>99</v>
      </c>
      <c r="D34" s="4" t="s">
        <v>157</v>
      </c>
      <c r="E34" s="4">
        <v>2013</v>
      </c>
      <c r="F34" s="4" t="s">
        <v>65</v>
      </c>
      <c r="G34" s="4" t="s">
        <v>80</v>
      </c>
      <c r="H34" s="5">
        <v>265000000</v>
      </c>
      <c r="I34" s="5">
        <f t="shared" si="0"/>
        <v>13250000</v>
      </c>
      <c r="J34" s="5">
        <f t="shared" si="1"/>
        <v>251750000</v>
      </c>
      <c r="K34" s="5">
        <f t="shared" si="2"/>
        <v>75525000</v>
      </c>
      <c r="L34" s="4" t="s">
        <v>43</v>
      </c>
      <c r="M34" s="6">
        <v>2015</v>
      </c>
      <c r="N34" s="4" t="s">
        <v>52</v>
      </c>
      <c r="O34" t="s">
        <v>152</v>
      </c>
    </row>
    <row r="35" spans="1:15" x14ac:dyDescent="0.25">
      <c r="A35" s="4">
        <v>34</v>
      </c>
      <c r="B35" s="4" t="s">
        <v>124</v>
      </c>
      <c r="C35" s="10" t="s">
        <v>99</v>
      </c>
      <c r="D35" s="4" t="s">
        <v>147</v>
      </c>
      <c r="E35" s="4">
        <v>2013</v>
      </c>
      <c r="F35" s="4" t="s">
        <v>47</v>
      </c>
      <c r="G35" s="4" t="s">
        <v>86</v>
      </c>
      <c r="H35" s="5">
        <v>65000000</v>
      </c>
      <c r="I35" s="5">
        <f t="shared" si="0"/>
        <v>3250000</v>
      </c>
      <c r="J35" s="5">
        <f t="shared" si="1"/>
        <v>61750000</v>
      </c>
      <c r="K35" s="5">
        <f t="shared" si="2"/>
        <v>18525000</v>
      </c>
      <c r="L35" s="4" t="s">
        <v>43</v>
      </c>
      <c r="M35" s="6">
        <v>2014</v>
      </c>
      <c r="N35" s="4" t="s">
        <v>52</v>
      </c>
      <c r="O35" t="s">
        <v>154</v>
      </c>
    </row>
    <row r="36" spans="1:15" x14ac:dyDescent="0.25">
      <c r="A36" s="4">
        <v>35</v>
      </c>
      <c r="B36" s="4" t="s">
        <v>126</v>
      </c>
      <c r="C36" s="10" t="s">
        <v>125</v>
      </c>
      <c r="D36" s="4" t="s">
        <v>41</v>
      </c>
      <c r="E36" s="4">
        <v>2013</v>
      </c>
      <c r="F36" s="4" t="s">
        <v>47</v>
      </c>
      <c r="G36" s="4" t="s">
        <v>87</v>
      </c>
      <c r="H36" s="5">
        <v>95700000</v>
      </c>
      <c r="I36" s="5">
        <f t="shared" si="0"/>
        <v>4785000</v>
      </c>
      <c r="J36" s="5">
        <f t="shared" si="1"/>
        <v>90915000</v>
      </c>
      <c r="K36" s="5">
        <f t="shared" si="2"/>
        <v>27274500.000000007</v>
      </c>
      <c r="L36" s="4" t="s">
        <v>43</v>
      </c>
      <c r="M36" s="6">
        <v>2016</v>
      </c>
      <c r="N36" s="4" t="s">
        <v>52</v>
      </c>
      <c r="O36" t="s">
        <v>149</v>
      </c>
    </row>
    <row r="37" spans="1:15" x14ac:dyDescent="0.25">
      <c r="A37" s="4">
        <v>36</v>
      </c>
      <c r="B37" s="4" t="s">
        <v>127</v>
      </c>
      <c r="C37" s="10" t="s">
        <v>112</v>
      </c>
      <c r="D37" s="4" t="s">
        <v>114</v>
      </c>
      <c r="E37" s="4">
        <v>2014</v>
      </c>
      <c r="F37" s="4" t="s">
        <v>47</v>
      </c>
      <c r="G37" s="4" t="s">
        <v>88</v>
      </c>
      <c r="H37" s="5">
        <v>82000000</v>
      </c>
      <c r="I37" s="5">
        <f t="shared" si="0"/>
        <v>4100000</v>
      </c>
      <c r="J37" s="5">
        <f t="shared" si="1"/>
        <v>77900000</v>
      </c>
      <c r="K37" s="5">
        <f t="shared" si="2"/>
        <v>23370000</v>
      </c>
      <c r="L37" s="4" t="s">
        <v>43</v>
      </c>
      <c r="M37" s="6">
        <v>2014</v>
      </c>
      <c r="N37" s="4" t="s">
        <v>52</v>
      </c>
      <c r="O37" t="s">
        <v>152</v>
      </c>
    </row>
    <row r="38" spans="1:15" x14ac:dyDescent="0.25">
      <c r="A38" s="4">
        <v>37</v>
      </c>
      <c r="B38" s="4" t="s">
        <v>128</v>
      </c>
      <c r="C38" s="10" t="s">
        <v>112</v>
      </c>
      <c r="D38" s="4" t="s">
        <v>42</v>
      </c>
      <c r="E38" s="4">
        <v>2014</v>
      </c>
      <c r="F38" s="4" t="s">
        <v>47</v>
      </c>
      <c r="G38" s="4" t="s">
        <v>88</v>
      </c>
      <c r="H38" s="5">
        <v>71000000</v>
      </c>
      <c r="I38" s="5">
        <f t="shared" si="0"/>
        <v>3550000</v>
      </c>
      <c r="J38" s="5">
        <f t="shared" si="1"/>
        <v>67450000</v>
      </c>
      <c r="K38" s="5">
        <f t="shared" si="2"/>
        <v>20235000</v>
      </c>
      <c r="L38" s="4" t="s">
        <v>43</v>
      </c>
      <c r="M38" s="6">
        <v>2014</v>
      </c>
      <c r="N38" s="4" t="s">
        <v>52</v>
      </c>
      <c r="O38" t="s">
        <v>152</v>
      </c>
    </row>
    <row r="39" spans="1:15" x14ac:dyDescent="0.25">
      <c r="A39" s="4">
        <v>38</v>
      </c>
      <c r="B39" s="4" t="s">
        <v>130</v>
      </c>
      <c r="C39" s="10" t="s">
        <v>99</v>
      </c>
      <c r="D39" s="4" t="s">
        <v>157</v>
      </c>
      <c r="E39" s="4">
        <v>2015</v>
      </c>
      <c r="F39" s="4" t="s">
        <v>129</v>
      </c>
      <c r="G39" s="4" t="s">
        <v>80</v>
      </c>
      <c r="H39" s="5">
        <v>37500000</v>
      </c>
      <c r="I39" s="5">
        <f t="shared" si="0"/>
        <v>1875000</v>
      </c>
      <c r="J39" s="5">
        <f t="shared" si="1"/>
        <v>35625000</v>
      </c>
      <c r="K39" s="5">
        <f t="shared" si="2"/>
        <v>10687500</v>
      </c>
      <c r="L39" s="4" t="s">
        <v>43</v>
      </c>
      <c r="M39" s="6">
        <v>2016</v>
      </c>
      <c r="N39" s="4" t="s">
        <v>52</v>
      </c>
      <c r="O39" t="s">
        <v>154</v>
      </c>
    </row>
    <row r="40" spans="1:15" x14ac:dyDescent="0.25">
      <c r="A40" s="4">
        <v>39</v>
      </c>
      <c r="B40" s="4" t="s">
        <v>131</v>
      </c>
      <c r="C40" s="10" t="s">
        <v>112</v>
      </c>
      <c r="D40" s="4" t="s">
        <v>146</v>
      </c>
      <c r="E40" s="4">
        <v>2015</v>
      </c>
      <c r="F40" s="4" t="s">
        <v>47</v>
      </c>
      <c r="G40" s="4" t="s">
        <v>88</v>
      </c>
      <c r="H40" s="5">
        <v>67000000</v>
      </c>
      <c r="I40" s="5">
        <f t="shared" si="0"/>
        <v>3350000</v>
      </c>
      <c r="J40" s="5">
        <f t="shared" si="1"/>
        <v>63650000</v>
      </c>
      <c r="K40" s="5">
        <f t="shared" si="2"/>
        <v>19095000</v>
      </c>
      <c r="L40" s="4" t="s">
        <v>43</v>
      </c>
      <c r="M40" s="6">
        <v>2015</v>
      </c>
      <c r="N40" s="4" t="s">
        <v>52</v>
      </c>
      <c r="O40" t="s">
        <v>152</v>
      </c>
    </row>
    <row r="41" spans="1:15" x14ac:dyDescent="0.25">
      <c r="A41" s="4">
        <v>40</v>
      </c>
      <c r="B41" s="4" t="s">
        <v>132</v>
      </c>
      <c r="C41" s="10" t="s">
        <v>112</v>
      </c>
      <c r="D41" s="4" t="s">
        <v>163</v>
      </c>
      <c r="E41" s="4">
        <v>2015</v>
      </c>
      <c r="F41" s="4" t="s">
        <v>47</v>
      </c>
      <c r="G41" s="4" t="s">
        <v>88</v>
      </c>
      <c r="H41" s="5">
        <v>215000000</v>
      </c>
      <c r="I41" s="5">
        <f t="shared" si="0"/>
        <v>10750000</v>
      </c>
      <c r="J41" s="5">
        <f t="shared" si="1"/>
        <v>204250000</v>
      </c>
      <c r="K41" s="5">
        <f t="shared" si="2"/>
        <v>61275000</v>
      </c>
      <c r="L41" s="4" t="s">
        <v>43</v>
      </c>
      <c r="M41" s="6">
        <v>2018</v>
      </c>
      <c r="N41" s="4" t="s">
        <v>52</v>
      </c>
      <c r="O41" t="s">
        <v>152</v>
      </c>
    </row>
    <row r="42" spans="1:15" x14ac:dyDescent="0.25">
      <c r="A42" s="4">
        <v>41</v>
      </c>
      <c r="B42" s="4" t="s">
        <v>133</v>
      </c>
      <c r="C42" s="10" t="s">
        <v>112</v>
      </c>
      <c r="D42" s="4" t="s">
        <v>163</v>
      </c>
      <c r="E42" s="4">
        <v>2015</v>
      </c>
      <c r="F42" s="4" t="s">
        <v>47</v>
      </c>
      <c r="G42" s="4" t="s">
        <v>88</v>
      </c>
      <c r="H42" s="5">
        <v>214000000</v>
      </c>
      <c r="I42" s="5">
        <f t="shared" si="0"/>
        <v>10700000</v>
      </c>
      <c r="J42" s="5">
        <f t="shared" si="1"/>
        <v>203300000</v>
      </c>
      <c r="K42" s="5">
        <f t="shared" si="2"/>
        <v>60990000</v>
      </c>
      <c r="L42" s="4" t="s">
        <v>43</v>
      </c>
      <c r="M42" s="6">
        <v>2018</v>
      </c>
      <c r="N42" s="4" t="s">
        <v>52</v>
      </c>
      <c r="O42" t="s">
        <v>154</v>
      </c>
    </row>
    <row r="43" spans="1:15" x14ac:dyDescent="0.25">
      <c r="A43" s="4">
        <v>42</v>
      </c>
      <c r="B43" s="4" t="s">
        <v>89</v>
      </c>
      <c r="C43" s="10" t="s">
        <v>112</v>
      </c>
      <c r="D43" s="4" t="s">
        <v>40</v>
      </c>
      <c r="E43" s="4">
        <v>2016</v>
      </c>
      <c r="F43" s="4" t="s">
        <v>47</v>
      </c>
      <c r="G43" s="4" t="s">
        <v>88</v>
      </c>
      <c r="H43" s="5">
        <v>71000000</v>
      </c>
      <c r="I43" s="5">
        <f t="shared" si="0"/>
        <v>3550000</v>
      </c>
      <c r="J43" s="5">
        <f t="shared" si="1"/>
        <v>67450000</v>
      </c>
      <c r="K43" s="5">
        <f t="shared" si="2"/>
        <v>20235000</v>
      </c>
      <c r="L43" s="4" t="s">
        <v>43</v>
      </c>
      <c r="M43" s="6">
        <v>2016</v>
      </c>
      <c r="N43" s="4" t="s">
        <v>52</v>
      </c>
      <c r="O43" t="s">
        <v>154</v>
      </c>
    </row>
    <row r="44" spans="1:15" x14ac:dyDescent="0.25">
      <c r="A44" s="4">
        <v>43</v>
      </c>
      <c r="B44" s="4" t="s">
        <v>134</v>
      </c>
      <c r="C44" s="10" t="s">
        <v>99</v>
      </c>
      <c r="D44" s="4" t="s">
        <v>162</v>
      </c>
      <c r="E44" s="4">
        <v>2017</v>
      </c>
      <c r="F44" s="4" t="s">
        <v>47</v>
      </c>
      <c r="G44" s="4" t="s">
        <v>90</v>
      </c>
      <c r="H44" s="5">
        <v>150000000</v>
      </c>
      <c r="I44" s="5">
        <f t="shared" si="0"/>
        <v>7500000</v>
      </c>
      <c r="J44" s="5">
        <f t="shared" si="1"/>
        <v>142500000</v>
      </c>
      <c r="K44" s="5">
        <f t="shared" si="2"/>
        <v>42750000</v>
      </c>
      <c r="L44" s="4" t="s">
        <v>43</v>
      </c>
      <c r="M44" s="6">
        <v>2018</v>
      </c>
      <c r="N44" s="4" t="s">
        <v>52</v>
      </c>
      <c r="O44" t="s">
        <v>152</v>
      </c>
    </row>
    <row r="45" spans="1:15" x14ac:dyDescent="0.25">
      <c r="A45" s="4">
        <v>44</v>
      </c>
      <c r="B45" s="4" t="s">
        <v>91</v>
      </c>
      <c r="C45" s="10" t="s">
        <v>112</v>
      </c>
      <c r="D45" s="4" t="s">
        <v>114</v>
      </c>
      <c r="E45" s="4">
        <v>2018</v>
      </c>
      <c r="F45" s="4" t="s">
        <v>72</v>
      </c>
      <c r="G45" s="4" t="s">
        <v>92</v>
      </c>
      <c r="H45" s="5">
        <v>97000000</v>
      </c>
      <c r="I45" s="5">
        <f t="shared" si="0"/>
        <v>4850000</v>
      </c>
      <c r="J45" s="5">
        <f t="shared" si="1"/>
        <v>92150000</v>
      </c>
      <c r="K45" s="5">
        <f t="shared" si="2"/>
        <v>27645000.000000007</v>
      </c>
      <c r="L45" s="4" t="s">
        <v>43</v>
      </c>
      <c r="M45" s="6">
        <v>2018</v>
      </c>
      <c r="N45" s="4" t="s">
        <v>52</v>
      </c>
      <c r="O45" t="s">
        <v>152</v>
      </c>
    </row>
    <row r="46" spans="1:15" x14ac:dyDescent="0.25">
      <c r="A46" s="4">
        <v>45</v>
      </c>
      <c r="B46" s="4" t="s">
        <v>93</v>
      </c>
      <c r="C46" s="10" t="s">
        <v>135</v>
      </c>
      <c r="D46" s="4" t="s">
        <v>163</v>
      </c>
      <c r="E46" s="4">
        <v>2018</v>
      </c>
      <c r="F46" s="4" t="s">
        <v>72</v>
      </c>
      <c r="G46" s="4" t="s">
        <v>81</v>
      </c>
      <c r="H46" s="5">
        <v>50000000</v>
      </c>
      <c r="I46" s="5">
        <f t="shared" si="0"/>
        <v>2500000</v>
      </c>
      <c r="J46" s="5">
        <f t="shared" si="1"/>
        <v>47500000</v>
      </c>
      <c r="K46" s="5">
        <f t="shared" si="2"/>
        <v>14250000.000000004</v>
      </c>
      <c r="L46" s="4" t="s">
        <v>43</v>
      </c>
      <c r="M46" s="6">
        <v>2020</v>
      </c>
      <c r="N46" s="4" t="s">
        <v>52</v>
      </c>
      <c r="O46" t="s">
        <v>152</v>
      </c>
    </row>
    <row r="47" spans="1:15" ht="14.25" customHeight="1" x14ac:dyDescent="0.25">
      <c r="A47" s="4">
        <v>46</v>
      </c>
      <c r="B47" s="4" t="s">
        <v>0</v>
      </c>
      <c r="C47" s="10" t="s">
        <v>112</v>
      </c>
      <c r="D47" s="4" t="s">
        <v>158</v>
      </c>
      <c r="E47" s="4">
        <v>2018</v>
      </c>
      <c r="F47" s="4" t="s">
        <v>47</v>
      </c>
      <c r="G47" s="4" t="s">
        <v>94</v>
      </c>
      <c r="H47" s="5">
        <v>1900000</v>
      </c>
      <c r="I47" s="5">
        <f t="shared" ref="I47:I57" si="3">0.075*H47</f>
        <v>142500</v>
      </c>
      <c r="J47" s="5">
        <f t="shared" si="1"/>
        <v>1757500</v>
      </c>
      <c r="K47" s="5">
        <f t="shared" si="2"/>
        <v>527250</v>
      </c>
      <c r="L47" s="4" t="s">
        <v>43</v>
      </c>
      <c r="M47" s="6">
        <v>2019</v>
      </c>
      <c r="N47" s="4" t="s">
        <v>17</v>
      </c>
      <c r="O47" t="s">
        <v>154</v>
      </c>
    </row>
    <row r="48" spans="1:15" x14ac:dyDescent="0.25">
      <c r="A48" s="4">
        <v>47</v>
      </c>
      <c r="B48" s="4" t="s">
        <v>1</v>
      </c>
      <c r="C48" s="10" t="s">
        <v>112</v>
      </c>
      <c r="D48" s="4" t="s">
        <v>158</v>
      </c>
      <c r="E48" s="4">
        <v>2018</v>
      </c>
      <c r="F48" s="4" t="s">
        <v>47</v>
      </c>
      <c r="G48" s="4" t="s">
        <v>94</v>
      </c>
      <c r="H48" s="5">
        <v>1331820</v>
      </c>
      <c r="I48" s="5">
        <f t="shared" si="3"/>
        <v>99886.5</v>
      </c>
      <c r="J48" s="5">
        <f t="shared" si="1"/>
        <v>1231933.5</v>
      </c>
      <c r="K48" s="5">
        <f t="shared" si="2"/>
        <v>369580.05000000005</v>
      </c>
      <c r="L48" s="4" t="s">
        <v>43</v>
      </c>
      <c r="M48" s="6">
        <v>2019</v>
      </c>
      <c r="N48" s="4" t="s">
        <v>17</v>
      </c>
      <c r="O48" t="s">
        <v>154</v>
      </c>
    </row>
    <row r="49" spans="1:15" x14ac:dyDescent="0.25">
      <c r="A49" s="4">
        <v>48</v>
      </c>
      <c r="B49" s="4" t="s">
        <v>2</v>
      </c>
      <c r="C49" s="10" t="s">
        <v>112</v>
      </c>
      <c r="D49" s="4" t="s">
        <v>158</v>
      </c>
      <c r="E49" s="4">
        <v>2018</v>
      </c>
      <c r="F49" s="4" t="s">
        <v>47</v>
      </c>
      <c r="G49" s="4" t="s">
        <v>94</v>
      </c>
      <c r="H49" s="5">
        <v>329000</v>
      </c>
      <c r="I49" s="5">
        <f t="shared" si="3"/>
        <v>24675</v>
      </c>
      <c r="J49" s="5">
        <f t="shared" si="1"/>
        <v>304325</v>
      </c>
      <c r="K49" s="5">
        <f t="shared" si="2"/>
        <v>91297.5</v>
      </c>
      <c r="L49" s="4" t="s">
        <v>43</v>
      </c>
      <c r="M49" s="6">
        <v>2019</v>
      </c>
      <c r="N49" s="4" t="s">
        <v>17</v>
      </c>
      <c r="O49" t="s">
        <v>154</v>
      </c>
    </row>
    <row r="50" spans="1:15" x14ac:dyDescent="0.25">
      <c r="A50" s="4">
        <v>49</v>
      </c>
      <c r="B50" s="4" t="s">
        <v>3</v>
      </c>
      <c r="C50" s="10" t="s">
        <v>112</v>
      </c>
      <c r="D50" s="4" t="s">
        <v>163</v>
      </c>
      <c r="E50" s="4">
        <v>2018</v>
      </c>
      <c r="F50" s="4" t="s">
        <v>47</v>
      </c>
      <c r="G50" s="4" t="s">
        <v>94</v>
      </c>
      <c r="H50" s="5">
        <v>3050000</v>
      </c>
      <c r="I50" s="5">
        <f t="shared" si="3"/>
        <v>228750</v>
      </c>
      <c r="J50" s="5">
        <f t="shared" si="1"/>
        <v>2821250</v>
      </c>
      <c r="K50" s="5">
        <f t="shared" si="2"/>
        <v>846375.00000000023</v>
      </c>
      <c r="L50" s="4" t="s">
        <v>43</v>
      </c>
      <c r="M50" s="6">
        <v>2019</v>
      </c>
      <c r="N50" s="4" t="s">
        <v>17</v>
      </c>
      <c r="O50" t="s">
        <v>154</v>
      </c>
    </row>
    <row r="51" spans="1:15" x14ac:dyDescent="0.25">
      <c r="A51" s="4">
        <v>50</v>
      </c>
      <c r="B51" s="4" t="s">
        <v>5</v>
      </c>
      <c r="C51" s="10" t="s">
        <v>112</v>
      </c>
      <c r="D51" s="4" t="s">
        <v>40</v>
      </c>
      <c r="E51" s="4">
        <v>2019</v>
      </c>
      <c r="F51" s="4" t="s">
        <v>47</v>
      </c>
      <c r="G51" s="4" t="s">
        <v>94</v>
      </c>
      <c r="H51" s="5">
        <v>3500000</v>
      </c>
      <c r="I51" s="5">
        <f t="shared" si="3"/>
        <v>262500</v>
      </c>
      <c r="J51" s="5">
        <f t="shared" si="1"/>
        <v>3237500</v>
      </c>
      <c r="K51" s="5">
        <f t="shared" si="2"/>
        <v>971250</v>
      </c>
      <c r="L51" s="4" t="s">
        <v>43</v>
      </c>
      <c r="M51" s="6">
        <v>2019</v>
      </c>
      <c r="N51" s="4" t="s">
        <v>17</v>
      </c>
      <c r="O51" t="s">
        <v>154</v>
      </c>
    </row>
    <row r="52" spans="1:15" x14ac:dyDescent="0.25">
      <c r="A52" s="4">
        <v>51</v>
      </c>
      <c r="B52" s="4" t="s">
        <v>4</v>
      </c>
      <c r="C52" s="10" t="s">
        <v>112</v>
      </c>
      <c r="D52" s="9" t="s">
        <v>41</v>
      </c>
      <c r="E52" s="4">
        <v>2019</v>
      </c>
      <c r="F52" s="4" t="s">
        <v>47</v>
      </c>
      <c r="G52" s="4" t="s">
        <v>94</v>
      </c>
      <c r="H52" s="5">
        <v>24500000</v>
      </c>
      <c r="I52" s="5">
        <f t="shared" si="3"/>
        <v>1837500</v>
      </c>
      <c r="J52" s="5">
        <f t="shared" si="1"/>
        <v>22662500</v>
      </c>
      <c r="K52" s="5">
        <f t="shared" si="2"/>
        <v>6798750.0000000019</v>
      </c>
      <c r="L52" s="4" t="s">
        <v>43</v>
      </c>
      <c r="M52" s="6">
        <v>2019</v>
      </c>
      <c r="N52" s="4" t="s">
        <v>17</v>
      </c>
      <c r="O52" t="s">
        <v>154</v>
      </c>
    </row>
    <row r="53" spans="1:15" x14ac:dyDescent="0.25">
      <c r="A53" s="4">
        <v>52</v>
      </c>
      <c r="B53" s="4" t="s">
        <v>6</v>
      </c>
      <c r="C53" s="10" t="s">
        <v>112</v>
      </c>
      <c r="D53" s="4" t="s">
        <v>42</v>
      </c>
      <c r="E53" s="4">
        <v>2019</v>
      </c>
      <c r="F53" s="4" t="s">
        <v>47</v>
      </c>
      <c r="G53" s="4" t="s">
        <v>94</v>
      </c>
      <c r="H53" s="5">
        <v>1500000</v>
      </c>
      <c r="I53" s="5">
        <f t="shared" si="3"/>
        <v>112500</v>
      </c>
      <c r="J53" s="5">
        <f t="shared" si="1"/>
        <v>1387500</v>
      </c>
      <c r="K53" s="5">
        <f t="shared" si="2"/>
        <v>416250.00000000012</v>
      </c>
      <c r="L53" s="4" t="s">
        <v>43</v>
      </c>
      <c r="M53" s="6">
        <v>2019</v>
      </c>
      <c r="N53" s="4" t="s">
        <v>17</v>
      </c>
      <c r="O53" t="s">
        <v>154</v>
      </c>
    </row>
    <row r="54" spans="1:15" x14ac:dyDescent="0.25">
      <c r="A54" s="4">
        <v>53</v>
      </c>
      <c r="B54" s="4" t="s">
        <v>7</v>
      </c>
      <c r="C54" s="10" t="s">
        <v>112</v>
      </c>
      <c r="D54" s="4" t="s">
        <v>156</v>
      </c>
      <c r="E54" s="4">
        <v>2019</v>
      </c>
      <c r="F54" s="4" t="s">
        <v>48</v>
      </c>
      <c r="G54" s="4" t="s">
        <v>94</v>
      </c>
      <c r="H54" s="5">
        <v>787500</v>
      </c>
      <c r="I54" s="5">
        <f t="shared" si="3"/>
        <v>59062.5</v>
      </c>
      <c r="J54" s="5">
        <f t="shared" si="1"/>
        <v>728437.5</v>
      </c>
      <c r="K54" s="5">
        <f t="shared" si="2"/>
        <v>218531.25000000006</v>
      </c>
      <c r="L54" s="4" t="s">
        <v>43</v>
      </c>
      <c r="M54" s="6">
        <v>2019</v>
      </c>
      <c r="N54" s="4" t="s">
        <v>17</v>
      </c>
      <c r="O54" t="s">
        <v>154</v>
      </c>
    </row>
    <row r="55" spans="1:15" x14ac:dyDescent="0.25">
      <c r="A55" s="4">
        <v>54</v>
      </c>
      <c r="B55" s="4" t="s">
        <v>8</v>
      </c>
      <c r="C55" s="10" t="s">
        <v>112</v>
      </c>
      <c r="D55" s="4" t="s">
        <v>158</v>
      </c>
      <c r="E55" s="4">
        <v>2019</v>
      </c>
      <c r="F55" s="4" t="s">
        <v>48</v>
      </c>
      <c r="G55" s="4" t="s">
        <v>94</v>
      </c>
      <c r="H55" s="5">
        <v>9000000</v>
      </c>
      <c r="I55" s="5">
        <f t="shared" si="3"/>
        <v>675000</v>
      </c>
      <c r="J55" s="5">
        <f t="shared" si="1"/>
        <v>8325000</v>
      </c>
      <c r="K55" s="5">
        <f t="shared" si="2"/>
        <v>2497500</v>
      </c>
      <c r="L55" s="4" t="s">
        <v>43</v>
      </c>
      <c r="M55" s="6">
        <v>2019</v>
      </c>
      <c r="N55" s="4" t="s">
        <v>17</v>
      </c>
      <c r="O55" t="s">
        <v>154</v>
      </c>
    </row>
    <row r="56" spans="1:15" x14ac:dyDescent="0.25">
      <c r="A56" s="4">
        <v>55</v>
      </c>
      <c r="B56" s="4" t="s">
        <v>9</v>
      </c>
      <c r="C56" s="10" t="s">
        <v>112</v>
      </c>
      <c r="D56" s="4" t="s">
        <v>158</v>
      </c>
      <c r="E56" s="4">
        <v>2019</v>
      </c>
      <c r="F56" s="4" t="s">
        <v>47</v>
      </c>
      <c r="G56" s="4" t="s">
        <v>94</v>
      </c>
      <c r="H56" s="5">
        <v>10000000</v>
      </c>
      <c r="I56" s="5">
        <f t="shared" si="3"/>
        <v>750000</v>
      </c>
      <c r="J56" s="5">
        <f t="shared" si="1"/>
        <v>9250000</v>
      </c>
      <c r="K56" s="5">
        <f t="shared" si="2"/>
        <v>2775000</v>
      </c>
      <c r="L56" s="4" t="s">
        <v>43</v>
      </c>
      <c r="M56" s="6">
        <v>2019</v>
      </c>
      <c r="N56" s="4" t="s">
        <v>17</v>
      </c>
      <c r="O56" t="s">
        <v>154</v>
      </c>
    </row>
    <row r="57" spans="1:15" x14ac:dyDescent="0.25">
      <c r="A57" s="4">
        <v>56</v>
      </c>
      <c r="B57" s="4" t="s">
        <v>10</v>
      </c>
      <c r="C57" s="10" t="s">
        <v>112</v>
      </c>
      <c r="D57" s="4" t="s">
        <v>163</v>
      </c>
      <c r="E57" s="4">
        <v>2019</v>
      </c>
      <c r="F57" s="4" t="s">
        <v>47</v>
      </c>
      <c r="G57" s="4" t="s">
        <v>94</v>
      </c>
      <c r="H57" s="5">
        <v>8137500</v>
      </c>
      <c r="I57" s="5">
        <f t="shared" si="3"/>
        <v>610312.5</v>
      </c>
      <c r="J57" s="5">
        <f t="shared" si="1"/>
        <v>7527187.5</v>
      </c>
      <c r="K57" s="5">
        <f t="shared" si="2"/>
        <v>2258156.25</v>
      </c>
      <c r="L57" s="4" t="s">
        <v>43</v>
      </c>
      <c r="M57" s="6">
        <v>2019</v>
      </c>
      <c r="N57" s="4" t="s">
        <v>17</v>
      </c>
      <c r="O57" t="s">
        <v>154</v>
      </c>
    </row>
    <row r="58" spans="1:15" x14ac:dyDescent="0.25">
      <c r="A58" s="4">
        <v>57</v>
      </c>
      <c r="B58" s="4" t="s">
        <v>136</v>
      </c>
      <c r="C58" s="10" t="s">
        <v>99</v>
      </c>
      <c r="D58" s="4" t="s">
        <v>147</v>
      </c>
      <c r="E58" s="4">
        <v>2019</v>
      </c>
      <c r="F58" s="4" t="s">
        <v>47</v>
      </c>
      <c r="G58" s="4" t="s">
        <v>167</v>
      </c>
      <c r="H58" s="5">
        <v>24500000</v>
      </c>
      <c r="I58" s="5">
        <f t="shared" ref="I58:I61" si="4">0.075*H58</f>
        <v>1837500</v>
      </c>
      <c r="J58" s="5">
        <f t="shared" si="1"/>
        <v>22662500</v>
      </c>
      <c r="K58" s="5">
        <f t="shared" si="2"/>
        <v>6798750.0000000019</v>
      </c>
      <c r="L58" s="4" t="s">
        <v>43</v>
      </c>
      <c r="M58" s="6">
        <v>2019</v>
      </c>
      <c r="N58" s="4" t="s">
        <v>17</v>
      </c>
      <c r="O58" t="s">
        <v>154</v>
      </c>
    </row>
    <row r="59" spans="1:15" x14ac:dyDescent="0.25">
      <c r="A59" s="4">
        <v>58</v>
      </c>
      <c r="B59" s="4" t="s">
        <v>95</v>
      </c>
      <c r="C59" s="10" t="s">
        <v>135</v>
      </c>
      <c r="D59" s="4" t="s">
        <v>40</v>
      </c>
      <c r="E59" s="4">
        <v>2020</v>
      </c>
      <c r="F59" s="4" t="s">
        <v>47</v>
      </c>
      <c r="G59" s="4" t="s">
        <v>96</v>
      </c>
      <c r="H59" s="5">
        <v>70000000</v>
      </c>
      <c r="I59" s="5">
        <f t="shared" si="4"/>
        <v>5250000</v>
      </c>
      <c r="J59" s="5">
        <f t="shared" si="1"/>
        <v>64750000</v>
      </c>
      <c r="K59" s="5">
        <f t="shared" si="2"/>
        <v>19425000</v>
      </c>
      <c r="L59" s="4" t="s">
        <v>44</v>
      </c>
      <c r="M59" s="6">
        <v>2022</v>
      </c>
      <c r="N59" s="4" t="s">
        <v>45</v>
      </c>
      <c r="O59" t="s">
        <v>149</v>
      </c>
    </row>
    <row r="60" spans="1:15" x14ac:dyDescent="0.25">
      <c r="A60" s="4">
        <v>59</v>
      </c>
      <c r="B60" s="4" t="s">
        <v>137</v>
      </c>
      <c r="C60" s="10" t="s">
        <v>99</v>
      </c>
      <c r="D60" s="4" t="s">
        <v>40</v>
      </c>
      <c r="E60" s="4">
        <v>2020</v>
      </c>
      <c r="F60" s="4" t="s">
        <v>47</v>
      </c>
      <c r="G60" s="4" t="s">
        <v>167</v>
      </c>
      <c r="H60" s="5">
        <v>27000000</v>
      </c>
      <c r="I60" s="5">
        <f t="shared" si="4"/>
        <v>2025000</v>
      </c>
      <c r="J60" s="5">
        <f t="shared" si="1"/>
        <v>24975000</v>
      </c>
      <c r="K60" s="5">
        <f t="shared" si="2"/>
        <v>7492500</v>
      </c>
      <c r="L60" s="4" t="s">
        <v>43</v>
      </c>
      <c r="M60" s="6">
        <v>2020</v>
      </c>
      <c r="N60" s="4" t="s">
        <v>17</v>
      </c>
      <c r="O60" t="s">
        <v>154</v>
      </c>
    </row>
    <row r="61" spans="1:15" x14ac:dyDescent="0.25">
      <c r="A61" s="4">
        <v>60</v>
      </c>
      <c r="B61" s="4" t="s">
        <v>138</v>
      </c>
      <c r="C61" s="10" t="s">
        <v>99</v>
      </c>
      <c r="D61" s="4" t="s">
        <v>114</v>
      </c>
      <c r="E61" s="4">
        <v>2020</v>
      </c>
      <c r="F61" s="4" t="s">
        <v>47</v>
      </c>
      <c r="G61" s="4" t="s">
        <v>167</v>
      </c>
      <c r="H61" s="5">
        <v>155000000</v>
      </c>
      <c r="I61" s="5">
        <f t="shared" si="4"/>
        <v>11625000</v>
      </c>
      <c r="J61" s="5">
        <f t="shared" si="1"/>
        <v>143375000</v>
      </c>
      <c r="K61" s="5">
        <f t="shared" si="2"/>
        <v>43012500</v>
      </c>
      <c r="L61" s="4" t="s">
        <v>43</v>
      </c>
      <c r="M61" s="6">
        <v>2020</v>
      </c>
      <c r="N61" s="4" t="s">
        <v>17</v>
      </c>
      <c r="O61" t="s">
        <v>154</v>
      </c>
    </row>
    <row r="62" spans="1:15" x14ac:dyDescent="0.25">
      <c r="A62" s="4">
        <v>61</v>
      </c>
      <c r="B62" s="4" t="s">
        <v>11</v>
      </c>
      <c r="C62" s="10" t="s">
        <v>112</v>
      </c>
      <c r="D62" s="4" t="s">
        <v>157</v>
      </c>
      <c r="E62" s="4">
        <v>2020</v>
      </c>
      <c r="F62" s="4" t="s">
        <v>47</v>
      </c>
      <c r="G62" s="4" t="s">
        <v>94</v>
      </c>
      <c r="H62" s="5">
        <v>7084750</v>
      </c>
      <c r="I62" s="5">
        <f>0.075*H62</f>
        <v>531356.25</v>
      </c>
      <c r="J62" s="5">
        <f t="shared" si="1"/>
        <v>6553393.75</v>
      </c>
      <c r="K62" s="5">
        <f t="shared" si="2"/>
        <v>1966018.125</v>
      </c>
      <c r="L62" s="5" t="s">
        <v>43</v>
      </c>
      <c r="M62" s="6">
        <v>2020</v>
      </c>
      <c r="N62" s="4" t="s">
        <v>17</v>
      </c>
      <c r="O62" t="s">
        <v>154</v>
      </c>
    </row>
    <row r="63" spans="1:15" x14ac:dyDescent="0.25">
      <c r="A63" s="4">
        <v>62</v>
      </c>
      <c r="B63" s="4" t="s">
        <v>12</v>
      </c>
      <c r="C63" s="10" t="s">
        <v>112</v>
      </c>
      <c r="D63" s="4" t="s">
        <v>147</v>
      </c>
      <c r="E63" s="4">
        <v>2020</v>
      </c>
      <c r="F63" s="4" t="s">
        <v>48</v>
      </c>
      <c r="G63" s="4" t="s">
        <v>94</v>
      </c>
      <c r="H63" s="5">
        <v>28000000</v>
      </c>
      <c r="I63" s="5">
        <f>0.075*H63</f>
        <v>2100000</v>
      </c>
      <c r="J63" s="5">
        <f t="shared" si="1"/>
        <v>25900000</v>
      </c>
      <c r="K63" s="5">
        <f t="shared" si="2"/>
        <v>7770000</v>
      </c>
      <c r="L63" s="5" t="s">
        <v>43</v>
      </c>
      <c r="M63" s="6">
        <v>2020</v>
      </c>
      <c r="N63" s="4" t="s">
        <v>17</v>
      </c>
      <c r="O63" t="s">
        <v>149</v>
      </c>
    </row>
    <row r="64" spans="1:15" x14ac:dyDescent="0.25">
      <c r="A64" s="4">
        <v>63</v>
      </c>
      <c r="B64" s="4" t="s">
        <v>13</v>
      </c>
      <c r="C64" s="10" t="s">
        <v>112</v>
      </c>
      <c r="D64" s="4" t="s">
        <v>41</v>
      </c>
      <c r="E64" s="4">
        <v>2020</v>
      </c>
      <c r="F64" s="4" t="s">
        <v>47</v>
      </c>
      <c r="G64" s="4" t="s">
        <v>94</v>
      </c>
      <c r="H64" s="5">
        <v>2000000</v>
      </c>
      <c r="I64" s="5">
        <f>0.075*H64</f>
        <v>150000</v>
      </c>
      <c r="J64" s="5">
        <f t="shared" si="1"/>
        <v>1850000</v>
      </c>
      <c r="K64" s="5">
        <f t="shared" si="2"/>
        <v>555000</v>
      </c>
      <c r="L64" s="5" t="s">
        <v>43</v>
      </c>
      <c r="M64" s="6">
        <v>2020</v>
      </c>
      <c r="N64" s="4" t="s">
        <v>17</v>
      </c>
      <c r="O64" t="s">
        <v>154</v>
      </c>
    </row>
    <row r="65" spans="1:15" x14ac:dyDescent="0.25">
      <c r="A65" s="4">
        <v>64</v>
      </c>
      <c r="B65" s="4" t="s">
        <v>14</v>
      </c>
      <c r="C65" s="10" t="s">
        <v>112</v>
      </c>
      <c r="D65" s="4" t="s">
        <v>41</v>
      </c>
      <c r="E65" s="4">
        <v>2020</v>
      </c>
      <c r="F65" s="4" t="s">
        <v>48</v>
      </c>
      <c r="G65" s="4" t="s">
        <v>94</v>
      </c>
      <c r="H65" s="5">
        <v>900000</v>
      </c>
      <c r="I65" s="5">
        <f>0.075*H65</f>
        <v>67500</v>
      </c>
      <c r="J65" s="5">
        <f t="shared" si="1"/>
        <v>832500</v>
      </c>
      <c r="K65" s="5">
        <f t="shared" si="2"/>
        <v>249750</v>
      </c>
      <c r="L65" s="5" t="s">
        <v>43</v>
      </c>
      <c r="M65" s="6">
        <v>2020</v>
      </c>
      <c r="N65" s="4" t="s">
        <v>17</v>
      </c>
      <c r="O65" t="s">
        <v>149</v>
      </c>
    </row>
    <row r="66" spans="1:15" x14ac:dyDescent="0.25">
      <c r="A66" s="4">
        <v>65</v>
      </c>
      <c r="B66" s="4" t="s">
        <v>15</v>
      </c>
      <c r="C66" s="10" t="s">
        <v>112</v>
      </c>
      <c r="D66" s="4" t="s">
        <v>42</v>
      </c>
      <c r="E66" s="4">
        <v>2020</v>
      </c>
      <c r="F66" s="4" t="s">
        <v>48</v>
      </c>
      <c r="G66" s="4" t="s">
        <v>94</v>
      </c>
      <c r="H66" s="5">
        <v>1500000</v>
      </c>
      <c r="I66" s="5">
        <f t="shared" ref="I66:I86" si="5">0.075*H66</f>
        <v>112500</v>
      </c>
      <c r="J66" s="5">
        <f t="shared" si="1"/>
        <v>1387500</v>
      </c>
      <c r="K66" s="5">
        <f t="shared" si="2"/>
        <v>416250.00000000012</v>
      </c>
      <c r="L66" s="5" t="s">
        <v>43</v>
      </c>
      <c r="M66" s="6">
        <v>2020</v>
      </c>
      <c r="N66" s="4" t="s">
        <v>17</v>
      </c>
      <c r="O66" t="s">
        <v>149</v>
      </c>
    </row>
    <row r="67" spans="1:15" x14ac:dyDescent="0.25">
      <c r="A67" s="4">
        <v>66</v>
      </c>
      <c r="B67" s="4" t="s">
        <v>16</v>
      </c>
      <c r="C67" s="10" t="s">
        <v>112</v>
      </c>
      <c r="D67" s="4" t="s">
        <v>42</v>
      </c>
      <c r="E67" s="4">
        <v>2020</v>
      </c>
      <c r="F67" s="4" t="s">
        <v>48</v>
      </c>
      <c r="G67" s="4" t="s">
        <v>94</v>
      </c>
      <c r="H67" s="5">
        <v>27000000</v>
      </c>
      <c r="I67" s="5">
        <f t="shared" si="5"/>
        <v>2025000</v>
      </c>
      <c r="J67" s="5">
        <f t="shared" ref="J67:J86" si="6">H67-I67</f>
        <v>24975000</v>
      </c>
      <c r="K67" s="5">
        <f t="shared" ref="K67:K86" si="7">(J67*0.7-J67)*(-1)</f>
        <v>7492500</v>
      </c>
      <c r="L67" s="5" t="s">
        <v>43</v>
      </c>
      <c r="M67" s="6">
        <v>2020</v>
      </c>
      <c r="N67" s="4" t="s">
        <v>17</v>
      </c>
      <c r="O67" t="s">
        <v>149</v>
      </c>
    </row>
    <row r="68" spans="1:15" x14ac:dyDescent="0.25">
      <c r="A68" s="4">
        <v>67</v>
      </c>
      <c r="B68" s="4" t="s">
        <v>19</v>
      </c>
      <c r="C68" s="10" t="s">
        <v>112</v>
      </c>
      <c r="D68" s="4" t="s">
        <v>42</v>
      </c>
      <c r="E68" s="4">
        <v>2020</v>
      </c>
      <c r="F68" s="4" t="s">
        <v>47</v>
      </c>
      <c r="G68" s="4" t="s">
        <v>94</v>
      </c>
      <c r="H68" s="5">
        <v>500000</v>
      </c>
      <c r="I68" s="5">
        <f t="shared" si="5"/>
        <v>37500</v>
      </c>
      <c r="J68" s="5">
        <f t="shared" si="6"/>
        <v>462500</v>
      </c>
      <c r="K68" s="5">
        <f t="shared" si="7"/>
        <v>138750</v>
      </c>
      <c r="L68" s="5" t="s">
        <v>43</v>
      </c>
      <c r="M68" s="6">
        <v>2020</v>
      </c>
      <c r="N68" s="4" t="s">
        <v>17</v>
      </c>
      <c r="O68" t="s">
        <v>154</v>
      </c>
    </row>
    <row r="69" spans="1:15" x14ac:dyDescent="0.25">
      <c r="A69" s="4">
        <v>68</v>
      </c>
      <c r="B69" s="4" t="s">
        <v>18</v>
      </c>
      <c r="C69" s="10" t="s">
        <v>112</v>
      </c>
      <c r="D69" s="4" t="s">
        <v>164</v>
      </c>
      <c r="E69" s="4">
        <v>2020</v>
      </c>
      <c r="F69" s="4" t="s">
        <v>47</v>
      </c>
      <c r="G69" s="4" t="s">
        <v>94</v>
      </c>
      <c r="H69" s="5">
        <v>4200000</v>
      </c>
      <c r="I69" s="5">
        <f t="shared" si="5"/>
        <v>315000</v>
      </c>
      <c r="J69" s="5">
        <f t="shared" si="6"/>
        <v>3885000</v>
      </c>
      <c r="K69" s="5">
        <f t="shared" si="7"/>
        <v>1165500</v>
      </c>
      <c r="L69" s="5" t="s">
        <v>43</v>
      </c>
      <c r="M69" s="6">
        <v>2020</v>
      </c>
      <c r="N69" s="4" t="s">
        <v>17</v>
      </c>
      <c r="O69" t="s">
        <v>154</v>
      </c>
    </row>
    <row r="70" spans="1:15" x14ac:dyDescent="0.25">
      <c r="A70" s="4">
        <v>69</v>
      </c>
      <c r="B70" s="4" t="s">
        <v>20</v>
      </c>
      <c r="C70" s="10" t="s">
        <v>112</v>
      </c>
      <c r="D70" s="4" t="s">
        <v>166</v>
      </c>
      <c r="E70" s="4">
        <v>2020</v>
      </c>
      <c r="F70" s="4" t="s">
        <v>48</v>
      </c>
      <c r="G70" s="4" t="s">
        <v>94</v>
      </c>
      <c r="H70" s="5">
        <v>85000000</v>
      </c>
      <c r="I70" s="5">
        <f t="shared" si="5"/>
        <v>6375000</v>
      </c>
      <c r="J70" s="5">
        <f t="shared" si="6"/>
        <v>78625000</v>
      </c>
      <c r="K70" s="5">
        <f t="shared" si="7"/>
        <v>23587500</v>
      </c>
      <c r="L70" s="5" t="s">
        <v>43</v>
      </c>
      <c r="M70" s="6">
        <v>2021</v>
      </c>
      <c r="N70" s="4" t="s">
        <v>17</v>
      </c>
      <c r="O70" t="s">
        <v>149</v>
      </c>
    </row>
    <row r="71" spans="1:15" x14ac:dyDescent="0.25">
      <c r="A71" s="4">
        <v>70</v>
      </c>
      <c r="B71" s="4" t="s">
        <v>21</v>
      </c>
      <c r="C71" s="10" t="s">
        <v>112</v>
      </c>
      <c r="D71" s="4" t="s">
        <v>166</v>
      </c>
      <c r="E71" s="4">
        <v>2020</v>
      </c>
      <c r="F71" s="4" t="s">
        <v>48</v>
      </c>
      <c r="G71" s="4" t="s">
        <v>94</v>
      </c>
      <c r="H71" s="5">
        <v>450000</v>
      </c>
      <c r="I71" s="5">
        <f t="shared" si="5"/>
        <v>33750</v>
      </c>
      <c r="J71" s="5">
        <f t="shared" si="6"/>
        <v>416250</v>
      </c>
      <c r="K71" s="5">
        <f t="shared" si="7"/>
        <v>124875</v>
      </c>
      <c r="L71" s="5" t="s">
        <v>43</v>
      </c>
      <c r="M71" s="6">
        <v>2021</v>
      </c>
      <c r="N71" s="4" t="s">
        <v>17</v>
      </c>
      <c r="O71" t="s">
        <v>149</v>
      </c>
    </row>
    <row r="72" spans="1:15" x14ac:dyDescent="0.25">
      <c r="A72" s="4">
        <v>71</v>
      </c>
      <c r="B72" s="4" t="s">
        <v>22</v>
      </c>
      <c r="C72" s="10" t="s">
        <v>112</v>
      </c>
      <c r="D72" s="4" t="s">
        <v>158</v>
      </c>
      <c r="E72" s="4">
        <v>2020</v>
      </c>
      <c r="F72" s="4" t="s">
        <v>47</v>
      </c>
      <c r="G72" s="4" t="s">
        <v>94</v>
      </c>
      <c r="H72" s="5">
        <v>1900000</v>
      </c>
      <c r="I72" s="5">
        <f t="shared" si="5"/>
        <v>142500</v>
      </c>
      <c r="J72" s="5">
        <f t="shared" si="6"/>
        <v>1757500</v>
      </c>
      <c r="K72" s="5">
        <f t="shared" si="7"/>
        <v>527250</v>
      </c>
      <c r="L72" s="5" t="s">
        <v>43</v>
      </c>
      <c r="M72" s="6">
        <v>2021</v>
      </c>
      <c r="N72" s="4" t="s">
        <v>17</v>
      </c>
      <c r="O72" t="s">
        <v>154</v>
      </c>
    </row>
    <row r="73" spans="1:15" x14ac:dyDescent="0.25">
      <c r="A73" s="4">
        <v>72</v>
      </c>
      <c r="B73" s="4" t="s">
        <v>23</v>
      </c>
      <c r="C73" s="10" t="s">
        <v>112</v>
      </c>
      <c r="D73" s="4" t="s">
        <v>163</v>
      </c>
      <c r="E73" s="4">
        <v>2020</v>
      </c>
      <c r="F73" s="4" t="s">
        <v>47</v>
      </c>
      <c r="G73" s="4" t="s">
        <v>94</v>
      </c>
      <c r="H73" s="5">
        <v>9025000</v>
      </c>
      <c r="I73" s="5">
        <f t="shared" si="5"/>
        <v>676875</v>
      </c>
      <c r="J73" s="5">
        <f t="shared" si="6"/>
        <v>8348125</v>
      </c>
      <c r="K73" s="5">
        <f t="shared" si="7"/>
        <v>2504437.5</v>
      </c>
      <c r="L73" s="5" t="s">
        <v>43</v>
      </c>
      <c r="M73" s="6">
        <v>2021</v>
      </c>
      <c r="N73" s="4" t="s">
        <v>17</v>
      </c>
      <c r="O73" t="s">
        <v>154</v>
      </c>
    </row>
    <row r="74" spans="1:15" x14ac:dyDescent="0.25">
      <c r="A74" s="4">
        <v>73</v>
      </c>
      <c r="B74" s="4" t="s">
        <v>24</v>
      </c>
      <c r="C74" s="10" t="s">
        <v>112</v>
      </c>
      <c r="D74" s="4" t="s">
        <v>163</v>
      </c>
      <c r="E74" s="4">
        <v>2020</v>
      </c>
      <c r="F74" s="4" t="s">
        <v>47</v>
      </c>
      <c r="G74" s="4" t="s">
        <v>94</v>
      </c>
      <c r="H74" s="5">
        <v>4750000</v>
      </c>
      <c r="I74" s="5">
        <f t="shared" si="5"/>
        <v>356250</v>
      </c>
      <c r="J74" s="5">
        <f t="shared" si="6"/>
        <v>4393750</v>
      </c>
      <c r="K74" s="5">
        <f t="shared" si="7"/>
        <v>1318125</v>
      </c>
      <c r="L74" s="5" t="s">
        <v>43</v>
      </c>
      <c r="M74" s="6">
        <v>2021</v>
      </c>
      <c r="N74" s="4" t="s">
        <v>17</v>
      </c>
      <c r="O74" t="s">
        <v>154</v>
      </c>
    </row>
    <row r="75" spans="1:15" x14ac:dyDescent="0.25">
      <c r="A75" s="4">
        <v>74</v>
      </c>
      <c r="B75" s="4" t="s">
        <v>25</v>
      </c>
      <c r="C75" s="10" t="s">
        <v>112</v>
      </c>
      <c r="D75" s="4" t="s">
        <v>163</v>
      </c>
      <c r="E75" s="4">
        <v>2020</v>
      </c>
      <c r="F75" s="4" t="s">
        <v>47</v>
      </c>
      <c r="G75" s="4" t="s">
        <v>94</v>
      </c>
      <c r="H75" s="5">
        <v>7600000</v>
      </c>
      <c r="I75" s="5">
        <f t="shared" si="5"/>
        <v>570000</v>
      </c>
      <c r="J75" s="5">
        <f t="shared" si="6"/>
        <v>7030000</v>
      </c>
      <c r="K75" s="5">
        <f t="shared" si="7"/>
        <v>2109000</v>
      </c>
      <c r="L75" s="5" t="s">
        <v>43</v>
      </c>
      <c r="M75" s="6">
        <v>2021</v>
      </c>
      <c r="N75" s="4" t="s">
        <v>17</v>
      </c>
      <c r="O75" t="s">
        <v>154</v>
      </c>
    </row>
    <row r="76" spans="1:15" x14ac:dyDescent="0.25">
      <c r="A76" s="4">
        <v>75</v>
      </c>
      <c r="B76" s="4" t="s">
        <v>26</v>
      </c>
      <c r="C76" s="10" t="s">
        <v>112</v>
      </c>
      <c r="D76" s="4" t="s">
        <v>163</v>
      </c>
      <c r="E76" s="4">
        <v>2020</v>
      </c>
      <c r="F76" s="4" t="s">
        <v>47</v>
      </c>
      <c r="G76" s="4" t="s">
        <v>94</v>
      </c>
      <c r="H76" s="5">
        <v>4000000</v>
      </c>
      <c r="I76" s="5">
        <f t="shared" si="5"/>
        <v>300000</v>
      </c>
      <c r="J76" s="5">
        <f t="shared" si="6"/>
        <v>3700000</v>
      </c>
      <c r="K76" s="5">
        <f t="shared" si="7"/>
        <v>1110000</v>
      </c>
      <c r="L76" s="5" t="s">
        <v>43</v>
      </c>
      <c r="M76" s="6">
        <v>2021</v>
      </c>
      <c r="N76" s="4" t="s">
        <v>17</v>
      </c>
      <c r="O76" t="s">
        <v>154</v>
      </c>
    </row>
    <row r="77" spans="1:15" x14ac:dyDescent="0.25">
      <c r="A77" s="4">
        <v>76</v>
      </c>
      <c r="B77" s="4" t="s">
        <v>27</v>
      </c>
      <c r="C77" s="10" t="s">
        <v>112</v>
      </c>
      <c r="D77" s="4" t="s">
        <v>157</v>
      </c>
      <c r="E77" s="4">
        <v>2021</v>
      </c>
      <c r="F77" s="4" t="s">
        <v>47</v>
      </c>
      <c r="G77" s="4" t="s">
        <v>94</v>
      </c>
      <c r="H77" s="5">
        <v>5500000</v>
      </c>
      <c r="I77" s="5">
        <f t="shared" si="5"/>
        <v>412500</v>
      </c>
      <c r="J77" s="5">
        <f t="shared" si="6"/>
        <v>5087500</v>
      </c>
      <c r="K77" s="5">
        <f t="shared" si="7"/>
        <v>1526250</v>
      </c>
      <c r="L77" s="5" t="s">
        <v>43</v>
      </c>
      <c r="M77" s="6">
        <v>2021</v>
      </c>
      <c r="N77" s="4" t="s">
        <v>17</v>
      </c>
      <c r="O77" t="s">
        <v>154</v>
      </c>
    </row>
    <row r="78" spans="1:15" x14ac:dyDescent="0.25">
      <c r="A78" s="4">
        <v>77</v>
      </c>
      <c r="B78" s="4" t="s">
        <v>28</v>
      </c>
      <c r="C78" s="10" t="s">
        <v>112</v>
      </c>
      <c r="D78" s="4" t="s">
        <v>157</v>
      </c>
      <c r="E78" s="4">
        <v>2021</v>
      </c>
      <c r="F78" s="4" t="s">
        <v>47</v>
      </c>
      <c r="G78" s="4" t="s">
        <v>94</v>
      </c>
      <c r="H78" s="5">
        <v>4800000</v>
      </c>
      <c r="I78" s="5">
        <f t="shared" si="5"/>
        <v>360000</v>
      </c>
      <c r="J78" s="5">
        <f t="shared" si="6"/>
        <v>4440000</v>
      </c>
      <c r="K78" s="5">
        <f t="shared" si="7"/>
        <v>1332000</v>
      </c>
      <c r="L78" s="5" t="s">
        <v>43</v>
      </c>
      <c r="M78" s="6">
        <v>2021</v>
      </c>
      <c r="N78" s="4" t="s">
        <v>17</v>
      </c>
      <c r="O78" t="s">
        <v>154</v>
      </c>
    </row>
    <row r="79" spans="1:15" x14ac:dyDescent="0.25">
      <c r="A79" s="4">
        <v>78</v>
      </c>
      <c r="B79" s="4" t="s">
        <v>29</v>
      </c>
      <c r="C79" s="10" t="s">
        <v>112</v>
      </c>
      <c r="D79" s="4" t="s">
        <v>157</v>
      </c>
      <c r="E79" s="4">
        <v>2021</v>
      </c>
      <c r="F79" s="4" t="s">
        <v>48</v>
      </c>
      <c r="G79" s="4" t="s">
        <v>94</v>
      </c>
      <c r="H79" s="5">
        <v>3212301.56</v>
      </c>
      <c r="I79" s="5">
        <f t="shared" si="5"/>
        <v>240922.617</v>
      </c>
      <c r="J79" s="5">
        <f t="shared" si="6"/>
        <v>2971378.943</v>
      </c>
      <c r="K79" s="5">
        <f t="shared" si="7"/>
        <v>891413.68290000013</v>
      </c>
      <c r="L79" s="5" t="s">
        <v>43</v>
      </c>
      <c r="M79" s="6">
        <v>2021</v>
      </c>
      <c r="N79" s="4" t="s">
        <v>17</v>
      </c>
      <c r="O79" t="s">
        <v>149</v>
      </c>
    </row>
    <row r="80" spans="1:15" x14ac:dyDescent="0.25">
      <c r="A80" s="4">
        <v>79</v>
      </c>
      <c r="B80" s="4" t="s">
        <v>30</v>
      </c>
      <c r="C80" s="10" t="s">
        <v>112</v>
      </c>
      <c r="D80" s="4" t="s">
        <v>157</v>
      </c>
      <c r="E80" s="4">
        <v>2021</v>
      </c>
      <c r="F80" s="4" t="s">
        <v>48</v>
      </c>
      <c r="G80" s="4" t="s">
        <v>94</v>
      </c>
      <c r="H80" s="5">
        <v>40091265</v>
      </c>
      <c r="I80" s="5">
        <f t="shared" si="5"/>
        <v>3006844.875</v>
      </c>
      <c r="J80" s="5">
        <f t="shared" si="6"/>
        <v>37084420.125</v>
      </c>
      <c r="K80" s="5">
        <f t="shared" si="7"/>
        <v>11125326.037500001</v>
      </c>
      <c r="L80" s="5" t="s">
        <v>43</v>
      </c>
      <c r="M80" s="6">
        <v>2021</v>
      </c>
      <c r="N80" s="4" t="s">
        <v>17</v>
      </c>
      <c r="O80" t="s">
        <v>149</v>
      </c>
    </row>
    <row r="81" spans="1:15" x14ac:dyDescent="0.25">
      <c r="A81" s="4">
        <v>80</v>
      </c>
      <c r="B81" s="4" t="s">
        <v>31</v>
      </c>
      <c r="C81" s="10" t="s">
        <v>112</v>
      </c>
      <c r="D81" s="4" t="s">
        <v>42</v>
      </c>
      <c r="E81" s="4">
        <v>2021</v>
      </c>
      <c r="F81" s="4" t="s">
        <v>47</v>
      </c>
      <c r="G81" s="4" t="s">
        <v>94</v>
      </c>
      <c r="H81" s="5">
        <v>762175</v>
      </c>
      <c r="I81" s="5">
        <f t="shared" si="5"/>
        <v>57163.125</v>
      </c>
      <c r="J81" s="5">
        <f t="shared" si="6"/>
        <v>705011.875</v>
      </c>
      <c r="K81" s="5">
        <f t="shared" si="7"/>
        <v>211503.56250000006</v>
      </c>
      <c r="L81" s="5" t="s">
        <v>43</v>
      </c>
      <c r="M81" s="6">
        <v>2021</v>
      </c>
      <c r="N81" s="4" t="s">
        <v>45</v>
      </c>
      <c r="O81" t="s">
        <v>154</v>
      </c>
    </row>
    <row r="82" spans="1:15" x14ac:dyDescent="0.25">
      <c r="A82" s="4">
        <v>81</v>
      </c>
      <c r="B82" s="4" t="s">
        <v>32</v>
      </c>
      <c r="C82" s="10" t="s">
        <v>112</v>
      </c>
      <c r="D82" s="4" t="s">
        <v>164</v>
      </c>
      <c r="E82" s="4">
        <v>2021</v>
      </c>
      <c r="F82" s="4" t="s">
        <v>47</v>
      </c>
      <c r="G82" s="4" t="s">
        <v>94</v>
      </c>
      <c r="H82" s="5">
        <v>1800000</v>
      </c>
      <c r="I82" s="5">
        <f t="shared" si="5"/>
        <v>135000</v>
      </c>
      <c r="J82" s="5">
        <f t="shared" si="6"/>
        <v>1665000</v>
      </c>
      <c r="K82" s="5">
        <f t="shared" si="7"/>
        <v>499500</v>
      </c>
      <c r="L82" s="5" t="s">
        <v>43</v>
      </c>
      <c r="M82" s="6">
        <v>2021</v>
      </c>
      <c r="N82" s="4" t="s">
        <v>45</v>
      </c>
      <c r="O82" t="s">
        <v>154</v>
      </c>
    </row>
    <row r="83" spans="1:15" x14ac:dyDescent="0.25">
      <c r="A83" s="4">
        <v>82</v>
      </c>
      <c r="B83" s="4" t="s">
        <v>33</v>
      </c>
      <c r="C83" s="10" t="s">
        <v>112</v>
      </c>
      <c r="D83" s="4" t="s">
        <v>164</v>
      </c>
      <c r="E83" s="4">
        <v>2021</v>
      </c>
      <c r="F83" s="4" t="s">
        <v>47</v>
      </c>
      <c r="G83" s="4" t="s">
        <v>94</v>
      </c>
      <c r="H83" s="5">
        <v>1600000</v>
      </c>
      <c r="I83" s="5">
        <f t="shared" si="5"/>
        <v>120000</v>
      </c>
      <c r="J83" s="5">
        <f t="shared" si="6"/>
        <v>1480000</v>
      </c>
      <c r="K83" s="5">
        <f t="shared" si="7"/>
        <v>444000.00000000012</v>
      </c>
      <c r="L83" s="5" t="s">
        <v>44</v>
      </c>
      <c r="M83" s="6">
        <v>2022</v>
      </c>
      <c r="N83" s="4" t="s">
        <v>45</v>
      </c>
      <c r="O83" t="s">
        <v>149</v>
      </c>
    </row>
    <row r="84" spans="1:15" x14ac:dyDescent="0.25">
      <c r="A84" s="4">
        <v>83</v>
      </c>
      <c r="B84" s="4" t="s">
        <v>34</v>
      </c>
      <c r="C84" s="10" t="s">
        <v>112</v>
      </c>
      <c r="D84" s="4" t="s">
        <v>164</v>
      </c>
      <c r="E84" s="4">
        <v>2021</v>
      </c>
      <c r="F84" s="4" t="s">
        <v>48</v>
      </c>
      <c r="G84" s="4" t="s">
        <v>94</v>
      </c>
      <c r="H84" s="5">
        <v>6155402.7000000002</v>
      </c>
      <c r="I84" s="5">
        <f t="shared" si="5"/>
        <v>461655.20250000001</v>
      </c>
      <c r="J84" s="5">
        <f t="shared" si="6"/>
        <v>5693747.4975000005</v>
      </c>
      <c r="K84" s="5">
        <f t="shared" si="7"/>
        <v>1708124.2492500003</v>
      </c>
      <c r="L84" s="5" t="s">
        <v>44</v>
      </c>
      <c r="M84" s="6">
        <v>2022</v>
      </c>
      <c r="N84" s="4" t="s">
        <v>45</v>
      </c>
      <c r="O84" t="s">
        <v>149</v>
      </c>
    </row>
    <row r="85" spans="1:15" x14ac:dyDescent="0.25">
      <c r="A85" s="4">
        <v>84</v>
      </c>
      <c r="B85" s="4" t="s">
        <v>35</v>
      </c>
      <c r="C85" s="10" t="s">
        <v>112</v>
      </c>
      <c r="D85" s="4" t="s">
        <v>164</v>
      </c>
      <c r="E85" s="4">
        <v>2021</v>
      </c>
      <c r="F85" s="4" t="s">
        <v>48</v>
      </c>
      <c r="G85" s="4" t="s">
        <v>94</v>
      </c>
      <c r="H85" s="5">
        <v>70000000</v>
      </c>
      <c r="I85" s="5">
        <f t="shared" si="5"/>
        <v>5250000</v>
      </c>
      <c r="J85" s="5">
        <f t="shared" si="6"/>
        <v>64750000</v>
      </c>
      <c r="K85" s="5">
        <f t="shared" si="7"/>
        <v>19425000</v>
      </c>
      <c r="L85" s="5" t="s">
        <v>44</v>
      </c>
      <c r="M85" s="6">
        <v>2022</v>
      </c>
      <c r="N85" s="4" t="s">
        <v>45</v>
      </c>
      <c r="O85" t="s">
        <v>154</v>
      </c>
    </row>
    <row r="86" spans="1:15" x14ac:dyDescent="0.25">
      <c r="A86" s="4">
        <v>85</v>
      </c>
      <c r="B86" s="4" t="s">
        <v>36</v>
      </c>
      <c r="C86" s="10" t="s">
        <v>112</v>
      </c>
      <c r="D86" s="4" t="s">
        <v>164</v>
      </c>
      <c r="E86" s="4">
        <v>2021</v>
      </c>
      <c r="F86" s="4" t="s">
        <v>48</v>
      </c>
      <c r="G86" s="4" t="s">
        <v>94</v>
      </c>
      <c r="H86" s="5">
        <v>204848775</v>
      </c>
      <c r="I86" s="5">
        <f t="shared" si="5"/>
        <v>15363658.125</v>
      </c>
      <c r="J86" s="5">
        <f t="shared" si="6"/>
        <v>189485116.875</v>
      </c>
      <c r="K86" s="5">
        <f t="shared" si="7"/>
        <v>56845535.062500015</v>
      </c>
      <c r="L86" s="5" t="s">
        <v>44</v>
      </c>
      <c r="M86" s="6">
        <v>2022</v>
      </c>
      <c r="N86" s="4" t="s">
        <v>45</v>
      </c>
      <c r="O86" t="s">
        <v>154</v>
      </c>
    </row>
    <row r="87" spans="1:15" x14ac:dyDescent="0.25">
      <c r="N87" s="2"/>
    </row>
    <row r="88" spans="1:15" x14ac:dyDescent="0.25">
      <c r="N88" s="2"/>
    </row>
    <row r="89" spans="1:15" x14ac:dyDescent="0.25">
      <c r="N89" s="2"/>
    </row>
    <row r="90" spans="1:15" x14ac:dyDescent="0.25">
      <c r="N90" s="2"/>
    </row>
    <row r="91" spans="1:15" x14ac:dyDescent="0.25">
      <c r="N91" s="2"/>
    </row>
    <row r="92" spans="1:15" x14ac:dyDescent="0.25">
      <c r="N92" s="2"/>
    </row>
    <row r="93" spans="1:15" x14ac:dyDescent="0.25">
      <c r="N93" s="2"/>
    </row>
    <row r="94" spans="1:15" x14ac:dyDescent="0.25">
      <c r="N94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FBG DRAWING</dc:creator>
  <cp:lastModifiedBy>ibukun</cp:lastModifiedBy>
  <dcterms:created xsi:type="dcterms:W3CDTF">2021-12-09T11:57:18Z</dcterms:created>
  <dcterms:modified xsi:type="dcterms:W3CDTF">2022-03-19T10:59:56Z</dcterms:modified>
</cp:coreProperties>
</file>